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c\Dropbox\mobicom2021\"/>
    </mc:Choice>
  </mc:AlternateContent>
  <xr:revisionPtr revIDLastSave="0" documentId="13_ncr:1_{A1C8610D-91CC-4D80-85A9-CF2DA23D3D1A}" xr6:coauthVersionLast="46" xr6:coauthVersionMax="46" xr10:uidLastSave="{00000000-0000-0000-0000-000000000000}"/>
  <bookViews>
    <workbookView xWindow="6045" yWindow="7185" windowWidth="24165" windowHeight="13815" xr2:uid="{C3EAD4CA-33E4-45DE-8F83-95AFD2961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2" i="1"/>
  <c r="Q13" i="1"/>
  <c r="Q14" i="1"/>
  <c r="Q15" i="1"/>
  <c r="Q16" i="1"/>
  <c r="Q17" i="1"/>
  <c r="Q11" i="1"/>
  <c r="D4" i="1"/>
  <c r="D5" i="1"/>
  <c r="D6" i="1"/>
  <c r="D7" i="1"/>
  <c r="D8" i="1"/>
  <c r="D9" i="1"/>
  <c r="D3" i="1"/>
  <c r="K20" i="1"/>
  <c r="G20" i="1"/>
  <c r="I20" i="1"/>
  <c r="I15" i="1"/>
  <c r="K4" i="1"/>
  <c r="K5" i="1"/>
  <c r="K6" i="1"/>
  <c r="K7" i="1"/>
  <c r="K8" i="1"/>
  <c r="K9" i="1"/>
  <c r="K3" i="1"/>
  <c r="I4" i="1"/>
  <c r="I5" i="1"/>
  <c r="I6" i="1"/>
  <c r="I7" i="1"/>
  <c r="I8" i="1"/>
  <c r="I9" i="1"/>
  <c r="I3" i="1"/>
  <c r="G4" i="1"/>
  <c r="G5" i="1"/>
  <c r="G6" i="1"/>
  <c r="G7" i="1"/>
  <c r="G8" i="1"/>
  <c r="G9" i="1"/>
  <c r="G3" i="1"/>
  <c r="D17" i="1"/>
  <c r="D14" i="1"/>
  <c r="D15" i="1"/>
  <c r="D16" i="1"/>
  <c r="D13" i="1"/>
  <c r="D18" i="1"/>
  <c r="D19" i="1"/>
  <c r="D20" i="1"/>
</calcChain>
</file>

<file path=xl/sharedStrings.xml><?xml version="1.0" encoding="utf-8"?>
<sst xmlns="http://schemas.openxmlformats.org/spreadsheetml/2006/main" count="39" uniqueCount="27">
  <si>
    <t>Custom preamble detected</t>
  </si>
  <si>
    <t>BPSK</t>
  </si>
  <si>
    <t>SIR in dB (SNR S - SNR I)</t>
  </si>
  <si>
    <t>6dB</t>
  </si>
  <si>
    <t>2dB</t>
  </si>
  <si>
    <t>4dB</t>
  </si>
  <si>
    <t>8dB</t>
  </si>
  <si>
    <t>10dB</t>
  </si>
  <si>
    <t>12dB</t>
  </si>
  <si>
    <t>14dB</t>
  </si>
  <si>
    <t>totoal frame</t>
  </si>
  <si>
    <t xml:space="preserve"> detection ratio</t>
  </si>
  <si>
    <t>preamble lost</t>
  </si>
  <si>
    <t>QPSK</t>
  </si>
  <si>
    <t>preamble correctly decoded</t>
  </si>
  <si>
    <t>packet success</t>
  </si>
  <si>
    <t>throughput</t>
  </si>
  <si>
    <t>25% collision rate</t>
  </si>
  <si>
    <t xml:space="preserve">50% collision rate </t>
  </si>
  <si>
    <t xml:space="preserve">75% collision rate </t>
  </si>
  <si>
    <t>1.53Mbps</t>
  </si>
  <si>
    <t>2.03Mbps</t>
  </si>
  <si>
    <t>1.82Mbps</t>
  </si>
  <si>
    <t>Emulated</t>
  </si>
  <si>
    <t>CSMA/CN</t>
  </si>
  <si>
    <t>CSMACA</t>
  </si>
  <si>
    <t>DETECTION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</si>
</sst>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Collision detection accuracy at different SIRs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Sheet1!$G$3:$G$9</c:f>
              <c:numCache>
                <c:formatCode>General</c:formatCode>
                <c:ptCount val="7"/>
                <c:pt idx="0">
                  <c:v>0.34200000000000003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0.224</c:v>
                </c:pt>
                <c:pt idx="4">
                  <c:v>0.14399999999999999</c:v>
                </c:pt>
                <c:pt idx="5">
                  <c:v>0.13</c:v>
                </c:pt>
                <c:pt idx="6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6-4FAE-B1DD-B9E3F71342F6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Sheet1!$I$3:$I$9</c:f>
              <c:numCache>
                <c:formatCode>General</c:formatCode>
                <c:ptCount val="7"/>
                <c:pt idx="0">
                  <c:v>0.50800000000000001</c:v>
                </c:pt>
                <c:pt idx="1">
                  <c:v>0.48799999999999999</c:v>
                </c:pt>
                <c:pt idx="2">
                  <c:v>0.432</c:v>
                </c:pt>
                <c:pt idx="3">
                  <c:v>0.312</c:v>
                </c:pt>
                <c:pt idx="4">
                  <c:v>0.314</c:v>
                </c:pt>
                <c:pt idx="5">
                  <c:v>0.216</c:v>
                </c:pt>
                <c:pt idx="6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6-4FAE-B1DD-B9E3F71342F6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Sheet1!$K$3:$K$9</c:f>
              <c:numCache>
                <c:formatCode>General</c:formatCode>
                <c:ptCount val="7"/>
                <c:pt idx="0">
                  <c:v>0.15</c:v>
                </c:pt>
                <c:pt idx="1">
                  <c:v>0.23200000000000001</c:v>
                </c:pt>
                <c:pt idx="2">
                  <c:v>0.318</c:v>
                </c:pt>
                <c:pt idx="3">
                  <c:v>0.46400000000000002</c:v>
                </c:pt>
                <c:pt idx="4">
                  <c:v>0.54200000000000004</c:v>
                </c:pt>
                <c:pt idx="5">
                  <c:v>0.65400000000000003</c:v>
                </c:pt>
                <c:pt idx="6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6-4FAE-B1DD-B9E3F713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588944"/>
        <c:axId val="690587664"/>
      </c:barChart>
      <c:catAx>
        <c:axId val="690588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690587664"/>
        <c:crosses val="autoZero"/>
        <c:auto val="1"/>
        <c:lblAlgn val="ctr"/>
        <c:lblOffset val="100"/>
        <c:noMultiLvlLbl val="0"/>
      </c:catAx>
      <c:valAx>
        <c:axId val="690587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1163118274255E-2"/>
          <c:y val="0.14199169258897948"/>
          <c:w val="0.9619788368817257"/>
          <c:h val="0.72757316023159313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Sheet1!$N$3:$N$9</c:f>
              <c:numCache>
                <c:formatCode>General</c:formatCode>
                <c:ptCount val="7"/>
                <c:pt idx="0">
                  <c:v>0.35</c:v>
                </c:pt>
                <c:pt idx="1">
                  <c:v>0.28999999999999998</c:v>
                </c:pt>
                <c:pt idx="2">
                  <c:v>0.23</c:v>
                </c:pt>
                <c:pt idx="3">
                  <c:v>0.23</c:v>
                </c:pt>
                <c:pt idx="4">
                  <c:v>0.18</c:v>
                </c:pt>
                <c:pt idx="5">
                  <c:v>0.13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E-4980-88D6-146BC4D7D5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Sheet1!$O$3:$O$9</c:f>
              <c:numCache>
                <c:formatCode>General</c:formatCode>
                <c:ptCount val="7"/>
                <c:pt idx="0">
                  <c:v>0.45</c:v>
                </c:pt>
                <c:pt idx="1">
                  <c:v>0.43</c:v>
                </c:pt>
                <c:pt idx="2">
                  <c:v>0.4</c:v>
                </c:pt>
                <c:pt idx="3">
                  <c:v>0.27</c:v>
                </c:pt>
                <c:pt idx="4">
                  <c:v>0.25</c:v>
                </c:pt>
                <c:pt idx="5">
                  <c:v>0.19</c:v>
                </c:pt>
                <c:pt idx="6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E-4980-88D6-146BC4D7D5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Sheet1!$P$3:$P$9</c:f>
              <c:numCache>
                <c:formatCode>General</c:formatCode>
                <c:ptCount val="7"/>
                <c:pt idx="0">
                  <c:v>0.2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0.5</c:v>
                </c:pt>
                <c:pt idx="4">
                  <c:v>0.56999999999999995</c:v>
                </c:pt>
                <c:pt idx="5">
                  <c:v>0.68</c:v>
                </c:pt>
                <c:pt idx="6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E-4980-88D6-146BC4D7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694100688"/>
        <c:axId val="694101328"/>
      </c:barChart>
      <c:catAx>
        <c:axId val="694100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694101328"/>
        <c:crosses val="autoZero"/>
        <c:auto val="1"/>
        <c:lblAlgn val="ctr"/>
        <c:lblOffset val="100"/>
        <c:noMultiLvlLbl val="0"/>
      </c:catAx>
      <c:valAx>
        <c:axId val="69410132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941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/>
              <a:t>Detection rate</a:t>
            </a:r>
            <a:endParaRPr lang="zh-CN" alt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Sheet1!$D$3:$D$9</c:f>
              <c:numCache>
                <c:formatCode>General</c:formatCode>
                <c:ptCount val="7"/>
                <c:pt idx="0">
                  <c:v>0.97791798107255523</c:v>
                </c:pt>
                <c:pt idx="1">
                  <c:v>0.98</c:v>
                </c:pt>
                <c:pt idx="2">
                  <c:v>0.96599999999999997</c:v>
                </c:pt>
                <c:pt idx="3">
                  <c:v>0.95744680851063835</c:v>
                </c:pt>
                <c:pt idx="4">
                  <c:v>0.95419847328244278</c:v>
                </c:pt>
                <c:pt idx="5">
                  <c:v>0.91954022988505746</c:v>
                </c:pt>
                <c:pt idx="6">
                  <c:v>0.89684210526315788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8-449B-B38A-4E508E65A831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CSMA/CN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General</c:formatCode>
                <c:ptCount val="7"/>
                <c:pt idx="0">
                  <c:v>0.99</c:v>
                </c:pt>
                <c:pt idx="1">
                  <c:v>1</c:v>
                </c:pt>
                <c:pt idx="2">
                  <c:v>0.97</c:v>
                </c:pt>
                <c:pt idx="3">
                  <c:v>0.97</c:v>
                </c:pt>
                <c:pt idx="4">
                  <c:v>0.98</c:v>
                </c:pt>
                <c:pt idx="5">
                  <c:v>0.93</c:v>
                </c:pt>
                <c:pt idx="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8-449B-B38A-4E508E65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113488"/>
        <c:axId val="694112848"/>
      </c:lineChart>
      <c:catAx>
        <c:axId val="694113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694112848"/>
        <c:crosses val="autoZero"/>
        <c:auto val="1"/>
        <c:lblAlgn val="ctr"/>
        <c:lblOffset val="100"/>
        <c:noMultiLvlLbl val="0"/>
      </c:catAx>
      <c:valAx>
        <c:axId val="69411284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134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81996572040963"/>
          <c:y val="0.8603204286964129"/>
          <c:w val="0.6275956642945858"/>
          <c:h val="0.1396795713035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9.5193741008066116E-2"/>
          <c:w val="0.89655796150481193"/>
          <c:h val="0.7802104451573549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Sheet1!$N$11:$N$13</c:f>
              <c:numCache>
                <c:formatCode>General</c:formatCode>
                <c:ptCount val="3"/>
                <c:pt idx="0">
                  <c:v>0.106</c:v>
                </c:pt>
                <c:pt idx="1">
                  <c:v>0.18</c:v>
                </c:pt>
                <c:pt idx="2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A5C-B8AA-FDB296ABFE8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Sheet1!$O$11:$O$13</c:f>
              <c:numCache>
                <c:formatCode>General</c:formatCode>
                <c:ptCount val="3"/>
                <c:pt idx="0">
                  <c:v>0.126</c:v>
                </c:pt>
                <c:pt idx="1">
                  <c:v>0.21199999999999999</c:v>
                </c:pt>
                <c:pt idx="2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C-4A5C-B8AA-FDB296ABFE80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Sheet1!$P$11:$P$13</c:f>
              <c:numCache>
                <c:formatCode>General</c:formatCode>
                <c:ptCount val="3"/>
                <c:pt idx="0">
                  <c:v>0.76800000000000002</c:v>
                </c:pt>
                <c:pt idx="1">
                  <c:v>0.60799999999999998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C-4A5C-B8AA-FDB296AB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5"/>
        <c:overlap val="100"/>
        <c:axId val="609129200"/>
        <c:axId val="632665456"/>
      </c:barChart>
      <c:catAx>
        <c:axId val="609129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665456"/>
        <c:crosses val="autoZero"/>
        <c:auto val="1"/>
        <c:lblAlgn val="ctr"/>
        <c:lblOffset val="100"/>
        <c:noMultiLvlLbl val="0"/>
      </c:catAx>
      <c:valAx>
        <c:axId val="6326654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292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16407542958015E-2"/>
          <c:y val="5.1875675135732685E-2"/>
          <c:w val="0.95247267944540348"/>
          <c:h val="0.9481243248642673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Sheet1!$N$15:$N$17</c:f>
              <c:numCache>
                <c:formatCode>General</c:formatCode>
                <c:ptCount val="3"/>
                <c:pt idx="0">
                  <c:v>0.1</c:v>
                </c:pt>
                <c:pt idx="1">
                  <c:v>0.17499999999999999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79B-95CE-52C682AB02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Sheet1!$O$15:$O$17</c:f>
              <c:numCache>
                <c:formatCode>General</c:formatCode>
                <c:ptCount val="3"/>
                <c:pt idx="0">
                  <c:v>0.11</c:v>
                </c:pt>
                <c:pt idx="1">
                  <c:v>0.2</c:v>
                </c:pt>
                <c:pt idx="2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79B-95CE-52C682AB02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Sheet1!$P$15:$P$17</c:f>
              <c:numCache>
                <c:formatCode>General</c:formatCode>
                <c:ptCount val="3"/>
                <c:pt idx="0">
                  <c:v>0.79</c:v>
                </c:pt>
                <c:pt idx="1">
                  <c:v>0.625</c:v>
                </c:pt>
                <c:pt idx="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A-479B-95CE-52C682AB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660336"/>
        <c:axId val="632279728"/>
      </c:barChart>
      <c:catAx>
        <c:axId val="632660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279728"/>
        <c:crosses val="autoZero"/>
        <c:auto val="1"/>
        <c:lblAlgn val="ctr"/>
        <c:lblOffset val="100"/>
        <c:noMultiLvlLbl val="0"/>
      </c:catAx>
      <c:valAx>
        <c:axId val="632279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266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843644</xdr:colOff>
      <xdr:row>59</xdr:row>
      <xdr:rowOff>9525</xdr:rowOff>
    </xdr:from>
    <xdr:to>
      <xdr:col>9</xdr:col>
      <xdr:colOff>693962</xdr:colOff>
      <xdr:row>62</xdr:row>
      <xdr:rowOff>95250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6B1DE8F7-A7A0-4AF4-AB88-5B7B94340DA9}"/>
            </a:ext>
          </a:extLst>
        </xdr:cNvPr>
        <xdr:cNvGrpSpPr/>
      </xdr:nvGrpSpPr>
      <xdr:grpSpPr>
        <a:xfrm>
          <a:off x="7552557" y="11249025"/>
          <a:ext cx="7412340" cy="657225"/>
          <a:chOff x="18345151" y="1762125"/>
          <a:chExt cx="7419973" cy="657225"/>
        </a:xfrm>
      </xdr:grpSpPr>
      <xdr:grpSp>
        <xdr:nvGrpSpPr>
          <xdr:cNvPr id="19" name="组合 18">
            <a:extLst>
              <a:ext uri="{FF2B5EF4-FFF2-40B4-BE49-F238E27FC236}">
                <a16:creationId xmlns:a16="http://schemas.microsoft.com/office/drawing/2014/main" id="{1241B194-0CF3-4521-8F75-F59EB913332D}"/>
              </a:ext>
            </a:extLst>
          </xdr:cNvPr>
          <xdr:cNvGrpSpPr/>
        </xdr:nvGrpSpPr>
        <xdr:grpSpPr>
          <a:xfrm>
            <a:off x="21526499" y="1762125"/>
            <a:ext cx="4238625" cy="647700"/>
            <a:chOff x="15125699" y="6962775"/>
            <a:chExt cx="4238625" cy="647700"/>
          </a:xfrm>
        </xdr:grpSpPr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6869836F-A936-4091-9F9E-4BD74D01903F}"/>
                </a:ext>
              </a:extLst>
            </xdr:cNvPr>
            <xdr:cNvSpPr txBox="1"/>
          </xdr:nvSpPr>
          <xdr:spPr>
            <a:xfrm>
              <a:off x="15125699" y="6962775"/>
              <a:ext cx="4238625" cy="647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100"/>
                <a:t>                    - </a:t>
              </a:r>
              <a:r>
                <a:rPr lang="en-US" sz="11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Correctly decoded(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Emulated </a:t>
              </a:r>
              <a:r>
                <a:rPr lang="en-US" sz="11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)</a:t>
              </a:r>
            </a:p>
            <a:p>
              <a:pPr marL="457200" marR="0" lvl="1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                   -Preamble decoded but packet lost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Emulated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pPr marL="457200" marR="0" lvl="1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                    -Preamble lost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Emulated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18" name="组合 17">
              <a:extLst>
                <a:ext uri="{FF2B5EF4-FFF2-40B4-BE49-F238E27FC236}">
                  <a16:creationId xmlns:a16="http://schemas.microsoft.com/office/drawing/2014/main" id="{584B27AD-6A26-4520-A5A4-D68F5B640C31}"/>
                </a:ext>
              </a:extLst>
            </xdr:cNvPr>
            <xdr:cNvGrpSpPr/>
          </xdr:nvGrpSpPr>
          <xdr:grpSpPr>
            <a:xfrm>
              <a:off x="15954375" y="7048500"/>
              <a:ext cx="152400" cy="495300"/>
              <a:chOff x="15955108" y="7048500"/>
              <a:chExt cx="152400" cy="495300"/>
            </a:xfrm>
          </xdr:grpSpPr>
          <xdr:sp macro="" textlink="">
            <xdr:nvSpPr>
              <xdr:cNvPr id="14" name="矩形 13">
                <a:extLst>
                  <a:ext uri="{FF2B5EF4-FFF2-40B4-BE49-F238E27FC236}">
                    <a16:creationId xmlns:a16="http://schemas.microsoft.com/office/drawing/2014/main" id="{92E2C1A4-0116-404C-89D1-FEBC2DC398CC}"/>
                  </a:ext>
                </a:extLst>
              </xdr:cNvPr>
              <xdr:cNvSpPr/>
            </xdr:nvSpPr>
            <xdr:spPr>
              <a:xfrm>
                <a:off x="15955108" y="7239000"/>
                <a:ext cx="142875" cy="133350"/>
              </a:xfrm>
              <a:prstGeom prst="rect">
                <a:avLst/>
              </a:prstGeom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5" name="矩形 14">
                <a:extLst>
                  <a:ext uri="{FF2B5EF4-FFF2-40B4-BE49-F238E27FC236}">
                    <a16:creationId xmlns:a16="http://schemas.microsoft.com/office/drawing/2014/main" id="{5E7076F4-2E5D-4EC7-AB86-E7297F5D12DA}"/>
                  </a:ext>
                </a:extLst>
              </xdr:cNvPr>
              <xdr:cNvSpPr/>
            </xdr:nvSpPr>
            <xdr:spPr>
              <a:xfrm>
                <a:off x="15955108" y="7048500"/>
                <a:ext cx="142875" cy="133350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6" name="矩形 15">
                <a:extLst>
                  <a:ext uri="{FF2B5EF4-FFF2-40B4-BE49-F238E27FC236}">
                    <a16:creationId xmlns:a16="http://schemas.microsoft.com/office/drawing/2014/main" id="{5085D795-3FCC-49E5-8A95-F5E86D55EB41}"/>
                  </a:ext>
                </a:extLst>
              </xdr:cNvPr>
              <xdr:cNvSpPr/>
            </xdr:nvSpPr>
            <xdr:spPr>
              <a:xfrm>
                <a:off x="15964633" y="7410450"/>
                <a:ext cx="142875" cy="13335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grpSp>
        <xdr:nvGrpSpPr>
          <xdr:cNvPr id="17" name="组合 16">
            <a:extLst>
              <a:ext uri="{FF2B5EF4-FFF2-40B4-BE49-F238E27FC236}">
                <a16:creationId xmlns:a16="http://schemas.microsoft.com/office/drawing/2014/main" id="{1A521D40-31BC-4702-B9E4-708D82F580DF}"/>
              </a:ext>
            </a:extLst>
          </xdr:cNvPr>
          <xdr:cNvGrpSpPr/>
        </xdr:nvGrpSpPr>
        <xdr:grpSpPr>
          <a:xfrm>
            <a:off x="18345151" y="1771650"/>
            <a:ext cx="3952875" cy="647700"/>
            <a:chOff x="14733709" y="6210300"/>
            <a:chExt cx="3914360" cy="647700"/>
          </a:xfrm>
        </xdr:grpSpPr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B83D7CD8-75DA-4DA0-B572-7585D591D0B6}"/>
                </a:ext>
              </a:extLst>
            </xdr:cNvPr>
            <xdr:cNvSpPr txBox="1"/>
          </xdr:nvSpPr>
          <xdr:spPr>
            <a:xfrm>
              <a:off x="14733709" y="6210300"/>
              <a:ext cx="3914360" cy="6477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lvl="1" algn="l"/>
              <a:r>
                <a:rPr lang="en-US" sz="1100"/>
                <a:t>                    - </a:t>
              </a:r>
              <a:r>
                <a:rPr lang="en-US" sz="11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Correctly decoded(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Emulated </a:t>
              </a:r>
              <a:r>
                <a:rPr lang="en-US" sz="11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)</a:t>
              </a:r>
            </a:p>
            <a:p>
              <a:pPr marL="457200" marR="0" lvl="1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                   -Preamble decoded but packet lost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Emulated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pPr marL="457200" marR="0" lvl="1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                    -Preamble lost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Emulated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0" name="矩形 9">
              <a:extLst>
                <a:ext uri="{FF2B5EF4-FFF2-40B4-BE49-F238E27FC236}">
                  <a16:creationId xmlns:a16="http://schemas.microsoft.com/office/drawing/2014/main" id="{706A4B6E-A389-4352-9EB1-03066166F486}"/>
                </a:ext>
              </a:extLst>
            </xdr:cNvPr>
            <xdr:cNvSpPr/>
          </xdr:nvSpPr>
          <xdr:spPr>
            <a:xfrm>
              <a:off x="15714785" y="6467475"/>
              <a:ext cx="145073" cy="133350"/>
            </a:xfrm>
            <a:prstGeom prst="rect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矩形 10">
              <a:extLst>
                <a:ext uri="{FF2B5EF4-FFF2-40B4-BE49-F238E27FC236}">
                  <a16:creationId xmlns:a16="http://schemas.microsoft.com/office/drawing/2014/main" id="{FE1183AF-33E4-4E3C-98B7-D43AC78B7DF0}"/>
                </a:ext>
              </a:extLst>
            </xdr:cNvPr>
            <xdr:cNvSpPr/>
          </xdr:nvSpPr>
          <xdr:spPr>
            <a:xfrm>
              <a:off x="15714785" y="6638925"/>
              <a:ext cx="145073" cy="133350"/>
            </a:xfrm>
            <a:prstGeom prst="rect">
              <a:avLst/>
            </a:prstGeom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矩形 11">
              <a:extLst>
                <a:ext uri="{FF2B5EF4-FFF2-40B4-BE49-F238E27FC236}">
                  <a16:creationId xmlns:a16="http://schemas.microsoft.com/office/drawing/2014/main" id="{80815822-E674-41E6-916D-394500323E81}"/>
                </a:ext>
              </a:extLst>
            </xdr:cNvPr>
            <xdr:cNvSpPr/>
          </xdr:nvSpPr>
          <xdr:spPr>
            <a:xfrm>
              <a:off x="15714785" y="6276975"/>
              <a:ext cx="145073" cy="133350"/>
            </a:xfrm>
            <a:prstGeom prst="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2</xdr:col>
      <xdr:colOff>1574434</xdr:colOff>
      <xdr:row>14</xdr:row>
      <xdr:rowOff>146949</xdr:rowOff>
    </xdr:from>
    <xdr:to>
      <xdr:col>33</xdr:col>
      <xdr:colOff>149091</xdr:colOff>
      <xdr:row>57</xdr:row>
      <xdr:rowOff>56157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34C40A72-2B40-414F-AC22-324343AB616C}"/>
            </a:ext>
          </a:extLst>
        </xdr:cNvPr>
        <xdr:cNvGrpSpPr/>
      </xdr:nvGrpSpPr>
      <xdr:grpSpPr>
        <a:xfrm>
          <a:off x="6245825" y="2813949"/>
          <a:ext cx="25228092" cy="8100708"/>
          <a:chOff x="12433524" y="-1575661"/>
          <a:chExt cx="24839724" cy="7583165"/>
        </a:xfrm>
      </xdr:grpSpPr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7647C15F-00C4-42B2-A077-81A9F117D032}"/>
              </a:ext>
            </a:extLst>
          </xdr:cNvPr>
          <xdr:cNvGraphicFramePr/>
        </xdr:nvGraphicFramePr>
        <xdr:xfrm>
          <a:off x="12433524" y="1964624"/>
          <a:ext cx="9163343" cy="39139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98DFAAD8-E9D8-47CB-B7CA-C095CD4FA9E0}"/>
              </a:ext>
            </a:extLst>
          </xdr:cNvPr>
          <xdr:cNvGraphicFramePr/>
        </xdr:nvGraphicFramePr>
        <xdr:xfrm>
          <a:off x="28207261" y="-1575661"/>
          <a:ext cx="9065987" cy="45772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1" name="文本框 20">
            <a:extLst>
              <a:ext uri="{FF2B5EF4-FFF2-40B4-BE49-F238E27FC236}">
                <a16:creationId xmlns:a16="http://schemas.microsoft.com/office/drawing/2014/main" id="{8C1359A4-3584-4649-BB9F-8F72FC43DE46}"/>
              </a:ext>
            </a:extLst>
          </xdr:cNvPr>
          <xdr:cNvSpPr txBox="1"/>
        </xdr:nvSpPr>
        <xdr:spPr>
          <a:xfrm>
            <a:off x="13341804" y="5807479"/>
            <a:ext cx="78105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2dB</a:t>
            </a:r>
          </a:p>
        </xdr:txBody>
      </xdr:sp>
      <xdr:sp macro="" textlink="">
        <xdr:nvSpPr>
          <xdr:cNvPr id="22" name="文本框 21">
            <a:extLst>
              <a:ext uri="{FF2B5EF4-FFF2-40B4-BE49-F238E27FC236}">
                <a16:creationId xmlns:a16="http://schemas.microsoft.com/office/drawing/2014/main" id="{61123959-F9EE-4284-8BC5-23008BCD19C6}"/>
              </a:ext>
            </a:extLst>
          </xdr:cNvPr>
          <xdr:cNvSpPr txBox="1"/>
        </xdr:nvSpPr>
        <xdr:spPr>
          <a:xfrm>
            <a:off x="14683468" y="5762625"/>
            <a:ext cx="78105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4dB</a:t>
            </a:r>
          </a:p>
        </xdr:txBody>
      </xdr:sp>
      <xdr:sp macro="" textlink="">
        <xdr:nvSpPr>
          <xdr:cNvPr id="23" name="文本框 22">
            <a:extLst>
              <a:ext uri="{FF2B5EF4-FFF2-40B4-BE49-F238E27FC236}">
                <a16:creationId xmlns:a16="http://schemas.microsoft.com/office/drawing/2014/main" id="{FA932B48-0E5A-407C-84AA-D9A4AC25D512}"/>
              </a:ext>
            </a:extLst>
          </xdr:cNvPr>
          <xdr:cNvSpPr txBox="1"/>
        </xdr:nvSpPr>
        <xdr:spPr>
          <a:xfrm>
            <a:off x="15921718" y="5724525"/>
            <a:ext cx="776968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6dB</a:t>
            </a:r>
          </a:p>
        </xdr:txBody>
      </xdr:sp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DCF87A04-FAD9-49F7-84F3-69CC6A668023}"/>
              </a:ext>
            </a:extLst>
          </xdr:cNvPr>
          <xdr:cNvSpPr txBox="1"/>
        </xdr:nvSpPr>
        <xdr:spPr>
          <a:xfrm>
            <a:off x="17155886" y="5762625"/>
            <a:ext cx="776968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8dB</a:t>
            </a:r>
          </a:p>
        </xdr:txBody>
      </xdr: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EFE8E6EB-86B6-4E4A-9695-BA0BB7B5DFF4}"/>
              </a:ext>
            </a:extLst>
          </xdr:cNvPr>
          <xdr:cNvSpPr txBox="1"/>
        </xdr:nvSpPr>
        <xdr:spPr>
          <a:xfrm>
            <a:off x="18342429" y="5743575"/>
            <a:ext cx="778328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10dB</a:t>
            </a: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3EF020EC-0229-42EE-93A7-B4A64FC80BB1}"/>
              </a:ext>
            </a:extLst>
          </xdr:cNvPr>
          <xdr:cNvSpPr txBox="1"/>
        </xdr:nvSpPr>
        <xdr:spPr>
          <a:xfrm>
            <a:off x="19606532" y="5743575"/>
            <a:ext cx="786493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12dB</a:t>
            </a:r>
          </a:p>
        </xdr:txBody>
      </xdr: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515859D6-9D34-4303-BF12-06FCE7FDFA0A}"/>
              </a:ext>
            </a:extLst>
          </xdr:cNvPr>
          <xdr:cNvSpPr txBox="1"/>
        </xdr:nvSpPr>
        <xdr:spPr>
          <a:xfrm>
            <a:off x="20821650" y="5753100"/>
            <a:ext cx="786493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14dB</a:t>
            </a:r>
          </a:p>
        </xdr:txBody>
      </xdr:sp>
    </xdr:grpSp>
    <xdr:clientData/>
  </xdr:twoCellAnchor>
  <xdr:twoCellAnchor>
    <xdr:from>
      <xdr:col>0</xdr:col>
      <xdr:colOff>1125990</xdr:colOff>
      <xdr:row>38</xdr:row>
      <xdr:rowOff>27894</xdr:rowOff>
    </xdr:from>
    <xdr:to>
      <xdr:col>2</xdr:col>
      <xdr:colOff>1455954</xdr:colOff>
      <xdr:row>52</xdr:row>
      <xdr:rowOff>104094</xdr:rowOff>
    </xdr:to>
    <xdr:grpSp>
      <xdr:nvGrpSpPr>
        <xdr:cNvPr id="36" name="组合 35">
          <a:extLst>
            <a:ext uri="{FF2B5EF4-FFF2-40B4-BE49-F238E27FC236}">
              <a16:creationId xmlns:a16="http://schemas.microsoft.com/office/drawing/2014/main" id="{DE102E2E-A5FA-4B59-8885-BEE9B1CB9A51}"/>
            </a:ext>
          </a:extLst>
        </xdr:cNvPr>
        <xdr:cNvGrpSpPr/>
      </xdr:nvGrpSpPr>
      <xdr:grpSpPr>
        <a:xfrm>
          <a:off x="1125990" y="7266894"/>
          <a:ext cx="5001355" cy="2743200"/>
          <a:chOff x="6827383" y="4586287"/>
          <a:chExt cx="4997214" cy="2743200"/>
        </a:xfrm>
      </xdr:grpSpPr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8798F43E-FC9D-444C-B01E-930A1B64A7B2}"/>
              </a:ext>
            </a:extLst>
          </xdr:cNvPr>
          <xdr:cNvGraphicFramePr/>
        </xdr:nvGraphicFramePr>
        <xdr:xfrm>
          <a:off x="6827383" y="4586287"/>
          <a:ext cx="499654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35" name="组合 34">
            <a:extLst>
              <a:ext uri="{FF2B5EF4-FFF2-40B4-BE49-F238E27FC236}">
                <a16:creationId xmlns:a16="http://schemas.microsoft.com/office/drawing/2014/main" id="{F7B74064-588A-4C2C-A49F-E20D914839A7}"/>
              </a:ext>
            </a:extLst>
          </xdr:cNvPr>
          <xdr:cNvGrpSpPr/>
        </xdr:nvGrpSpPr>
        <xdr:grpSpPr>
          <a:xfrm>
            <a:off x="7208103" y="6733054"/>
            <a:ext cx="4616494" cy="213277"/>
            <a:chOff x="7208103" y="6733054"/>
            <a:chExt cx="4616494" cy="213277"/>
          </a:xfrm>
        </xdr:grpSpPr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D7B8407C-B3D0-4E74-AB3E-F65931A94AA1}"/>
                </a:ext>
              </a:extLst>
            </xdr:cNvPr>
            <xdr:cNvSpPr txBox="1"/>
          </xdr:nvSpPr>
          <xdr:spPr>
            <a:xfrm>
              <a:off x="7208103" y="6742579"/>
              <a:ext cx="781050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2dB</a:t>
              </a:r>
            </a:p>
          </xdr:txBody>
        </xdr:sp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DA42BF98-09AC-414E-8946-3DE1BA80F303}"/>
                </a:ext>
              </a:extLst>
            </xdr:cNvPr>
            <xdr:cNvSpPr txBox="1"/>
          </xdr:nvSpPr>
          <xdr:spPr>
            <a:xfrm>
              <a:off x="7808301" y="6746306"/>
              <a:ext cx="777187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4dB</a:t>
              </a:r>
            </a:p>
          </xdr:txBody>
        </xdr:sp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96DB1EE4-C160-4986-9205-A5502F19CAEA}"/>
                </a:ext>
              </a:extLst>
            </xdr:cNvPr>
            <xdr:cNvSpPr txBox="1"/>
          </xdr:nvSpPr>
          <xdr:spPr>
            <a:xfrm>
              <a:off x="8462905" y="6733054"/>
              <a:ext cx="785738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6dB</a:t>
              </a:r>
            </a:p>
          </xdr:txBody>
        </xdr:sp>
        <xdr:sp macro="" textlink="">
          <xdr:nvSpPr>
            <xdr:cNvPr id="31" name="文本框 30">
              <a:extLst>
                <a:ext uri="{FF2B5EF4-FFF2-40B4-BE49-F238E27FC236}">
                  <a16:creationId xmlns:a16="http://schemas.microsoft.com/office/drawing/2014/main" id="{94ED36DF-DF11-4E4C-8DFC-2C70BE8809FC}"/>
                </a:ext>
              </a:extLst>
            </xdr:cNvPr>
            <xdr:cNvSpPr txBox="1"/>
          </xdr:nvSpPr>
          <xdr:spPr>
            <a:xfrm>
              <a:off x="9167960" y="6738023"/>
              <a:ext cx="784972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8dB</a:t>
              </a:r>
            </a:p>
          </xdr:txBody>
        </xdr:sp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9B558A3E-302A-4A53-9765-AC2AFCB6D18A}"/>
                </a:ext>
              </a:extLst>
            </xdr:cNvPr>
            <xdr:cNvSpPr txBox="1"/>
          </xdr:nvSpPr>
          <xdr:spPr>
            <a:xfrm>
              <a:off x="9832420" y="6743822"/>
              <a:ext cx="767612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10dB</a:t>
              </a:r>
            </a:p>
          </xdr:txBody>
        </xdr:sp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3F3D2FE8-538B-44EC-A7E7-AF8933708BCB}"/>
                </a:ext>
              </a:extLst>
            </xdr:cNvPr>
            <xdr:cNvSpPr txBox="1"/>
          </xdr:nvSpPr>
          <xdr:spPr>
            <a:xfrm>
              <a:off x="10390068" y="6743822"/>
              <a:ext cx="772676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12dB</a:t>
              </a:r>
            </a:p>
          </xdr:txBody>
        </xdr:sp>
        <xdr:sp macro="" textlink="">
          <xdr:nvSpPr>
            <xdr:cNvPr id="34" name="文本框 33">
              <a:extLst>
                <a:ext uri="{FF2B5EF4-FFF2-40B4-BE49-F238E27FC236}">
                  <a16:creationId xmlns:a16="http://schemas.microsoft.com/office/drawing/2014/main" id="{1ED7F27D-5153-4BE2-BEBC-7E69A6CC0F9B}"/>
                </a:ext>
              </a:extLst>
            </xdr:cNvPr>
            <xdr:cNvSpPr txBox="1"/>
          </xdr:nvSpPr>
          <xdr:spPr>
            <a:xfrm>
              <a:off x="11052512" y="6736781"/>
              <a:ext cx="77208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14dB</a:t>
              </a:r>
            </a:p>
          </xdr:txBody>
        </xdr:sp>
      </xdr:grpSp>
    </xdr:grpSp>
    <xdr:clientData/>
  </xdr:twoCellAnchor>
  <xdr:twoCellAnchor>
    <xdr:from>
      <xdr:col>10</xdr:col>
      <xdr:colOff>164885</xdr:colOff>
      <xdr:row>31</xdr:row>
      <xdr:rowOff>22730</xdr:rowOff>
    </xdr:from>
    <xdr:to>
      <xdr:col>21</xdr:col>
      <xdr:colOff>422620</xdr:colOff>
      <xdr:row>58</xdr:row>
      <xdr:rowOff>77639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750099F5-B54E-4E2E-ACBC-F95DB13B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145851</xdr:colOff>
      <xdr:row>27</xdr:row>
      <xdr:rowOff>138545</xdr:rowOff>
    </xdr:from>
    <xdr:to>
      <xdr:col>22</xdr:col>
      <xdr:colOff>514274</xdr:colOff>
      <xdr:row>55</xdr:row>
      <xdr:rowOff>190499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9FCA6585-2AB4-409D-9D25-14C49C717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2963-0213-4E21-9599-8C8A106AF528}">
  <dimension ref="A1:T27"/>
  <sheetViews>
    <sheetView tabSelected="1" topLeftCell="I1" zoomScale="115" zoomScaleNormal="115" workbookViewId="0">
      <selection activeCell="N11" sqref="N11"/>
    </sheetView>
  </sheetViews>
  <sheetFormatPr defaultRowHeight="15"/>
  <cols>
    <col min="1" max="1" width="31" customWidth="1"/>
    <col min="2" max="2" width="39" customWidth="1"/>
    <col min="3" max="3" width="30.5703125" customWidth="1"/>
    <col min="4" max="4" width="19.7109375" customWidth="1"/>
    <col min="5" max="5" width="15.5703125" customWidth="1"/>
    <col min="6" max="6" width="15.140625" customWidth="1"/>
    <col min="7" max="7" width="13.7109375" customWidth="1"/>
    <col min="8" max="8" width="29" customWidth="1"/>
    <col min="9" max="9" width="20.42578125" customWidth="1"/>
    <col min="10" max="10" width="29.85546875" customWidth="1"/>
    <col min="11" max="11" width="15.5703125" customWidth="1"/>
    <col min="12" max="12" width="17.42578125" customWidth="1"/>
  </cols>
  <sheetData>
    <row r="1" spans="1:20">
      <c r="B1" t="s">
        <v>0</v>
      </c>
      <c r="C1" t="s">
        <v>10</v>
      </c>
      <c r="D1" t="s">
        <v>11</v>
      </c>
      <c r="F1" t="s">
        <v>12</v>
      </c>
      <c r="H1" t="s">
        <v>14</v>
      </c>
      <c r="J1" t="s">
        <v>15</v>
      </c>
    </row>
    <row r="2" spans="1:20">
      <c r="A2" t="s">
        <v>2</v>
      </c>
      <c r="B2" t="s">
        <v>1</v>
      </c>
      <c r="D2" t="s">
        <v>23</v>
      </c>
      <c r="E2" t="s">
        <v>24</v>
      </c>
    </row>
    <row r="3" spans="1:20">
      <c r="A3" t="s">
        <v>4</v>
      </c>
      <c r="B3">
        <v>620</v>
      </c>
      <c r="C3">
        <v>634</v>
      </c>
      <c r="D3">
        <f>B3/C3</f>
        <v>0.97791798107255523</v>
      </c>
      <c r="E3">
        <v>0.99</v>
      </c>
      <c r="F3">
        <v>171</v>
      </c>
      <c r="G3">
        <f>F3/500</f>
        <v>0.34200000000000003</v>
      </c>
      <c r="H3">
        <v>254</v>
      </c>
      <c r="I3">
        <f>H3/500</f>
        <v>0.50800000000000001</v>
      </c>
      <c r="J3">
        <v>75</v>
      </c>
      <c r="K3">
        <f>J3/500</f>
        <v>0.15</v>
      </c>
      <c r="N3">
        <v>0.35</v>
      </c>
      <c r="O3">
        <v>0.45</v>
      </c>
      <c r="P3">
        <v>0.2</v>
      </c>
    </row>
    <row r="4" spans="1:20">
      <c r="A4" t="s">
        <v>5</v>
      </c>
      <c r="B4">
        <v>490</v>
      </c>
      <c r="C4">
        <v>500</v>
      </c>
      <c r="D4">
        <f t="shared" ref="D4:D9" si="0">B4/C4</f>
        <v>0.98</v>
      </c>
      <c r="E4">
        <v>1</v>
      </c>
      <c r="F4">
        <v>140</v>
      </c>
      <c r="G4">
        <f t="shared" ref="G4:G9" si="1">F4/500</f>
        <v>0.28000000000000003</v>
      </c>
      <c r="H4">
        <v>244</v>
      </c>
      <c r="I4">
        <f t="shared" ref="I4:I9" si="2">H4/500</f>
        <v>0.48799999999999999</v>
      </c>
      <c r="J4">
        <v>116</v>
      </c>
      <c r="K4">
        <f t="shared" ref="K4:K9" si="3">J4/500</f>
        <v>0.23200000000000001</v>
      </c>
      <c r="N4">
        <v>0.28999999999999998</v>
      </c>
      <c r="O4">
        <v>0.43</v>
      </c>
      <c r="P4">
        <v>0.28000000000000003</v>
      </c>
    </row>
    <row r="5" spans="1:20">
      <c r="A5" t="s">
        <v>3</v>
      </c>
      <c r="B5" s="2">
        <v>483</v>
      </c>
      <c r="C5">
        <v>500</v>
      </c>
      <c r="D5">
        <f t="shared" si="0"/>
        <v>0.96599999999999997</v>
      </c>
      <c r="E5">
        <v>0.97</v>
      </c>
      <c r="F5">
        <v>125</v>
      </c>
      <c r="G5">
        <f t="shared" si="1"/>
        <v>0.25</v>
      </c>
      <c r="H5">
        <v>216</v>
      </c>
      <c r="I5">
        <f t="shared" si="2"/>
        <v>0.432</v>
      </c>
      <c r="J5">
        <v>159</v>
      </c>
      <c r="K5">
        <f t="shared" si="3"/>
        <v>0.318</v>
      </c>
      <c r="N5">
        <v>0.23</v>
      </c>
      <c r="O5">
        <v>0.4</v>
      </c>
      <c r="P5">
        <v>0.37</v>
      </c>
    </row>
    <row r="6" spans="1:20">
      <c r="A6" t="s">
        <v>6</v>
      </c>
      <c r="B6">
        <v>630</v>
      </c>
      <c r="C6">
        <v>658</v>
      </c>
      <c r="D6">
        <f t="shared" si="0"/>
        <v>0.95744680851063835</v>
      </c>
      <c r="E6">
        <v>0.97</v>
      </c>
      <c r="F6">
        <v>112</v>
      </c>
      <c r="G6">
        <f t="shared" si="1"/>
        <v>0.224</v>
      </c>
      <c r="H6">
        <v>156</v>
      </c>
      <c r="I6">
        <f t="shared" si="2"/>
        <v>0.312</v>
      </c>
      <c r="J6">
        <v>232</v>
      </c>
      <c r="K6">
        <f t="shared" si="3"/>
        <v>0.46400000000000002</v>
      </c>
      <c r="N6">
        <v>0.23</v>
      </c>
      <c r="O6">
        <v>0.27</v>
      </c>
      <c r="P6">
        <v>0.5</v>
      </c>
    </row>
    <row r="7" spans="1:20">
      <c r="A7" t="s">
        <v>7</v>
      </c>
      <c r="B7">
        <v>500</v>
      </c>
      <c r="C7">
        <v>524</v>
      </c>
      <c r="D7">
        <f t="shared" si="0"/>
        <v>0.95419847328244278</v>
      </c>
      <c r="E7">
        <v>0.98</v>
      </c>
      <c r="F7">
        <v>72</v>
      </c>
      <c r="G7">
        <f t="shared" si="1"/>
        <v>0.14399999999999999</v>
      </c>
      <c r="H7">
        <v>157</v>
      </c>
      <c r="I7">
        <f t="shared" si="2"/>
        <v>0.314</v>
      </c>
      <c r="J7">
        <v>271</v>
      </c>
      <c r="K7">
        <f t="shared" si="3"/>
        <v>0.54200000000000004</v>
      </c>
      <c r="N7">
        <v>0.18</v>
      </c>
      <c r="O7">
        <v>0.25</v>
      </c>
      <c r="P7">
        <v>0.56999999999999995</v>
      </c>
    </row>
    <row r="8" spans="1:20">
      <c r="A8" t="s">
        <v>8</v>
      </c>
      <c r="B8">
        <v>480</v>
      </c>
      <c r="C8">
        <v>522</v>
      </c>
      <c r="D8">
        <f t="shared" si="0"/>
        <v>0.91954022988505746</v>
      </c>
      <c r="E8">
        <v>0.93</v>
      </c>
      <c r="F8">
        <v>65</v>
      </c>
      <c r="G8">
        <f t="shared" si="1"/>
        <v>0.13</v>
      </c>
      <c r="H8">
        <v>108</v>
      </c>
      <c r="I8">
        <f t="shared" si="2"/>
        <v>0.216</v>
      </c>
      <c r="J8">
        <v>327</v>
      </c>
      <c r="K8">
        <f t="shared" si="3"/>
        <v>0.65400000000000003</v>
      </c>
      <c r="N8">
        <v>0.13</v>
      </c>
      <c r="O8">
        <v>0.19</v>
      </c>
      <c r="P8">
        <v>0.68</v>
      </c>
    </row>
    <row r="9" spans="1:20">
      <c r="A9" t="s">
        <v>9</v>
      </c>
      <c r="B9">
        <v>426</v>
      </c>
      <c r="C9">
        <v>475</v>
      </c>
      <c r="D9">
        <f t="shared" si="0"/>
        <v>0.89684210526315788</v>
      </c>
      <c r="E9">
        <v>0.92</v>
      </c>
      <c r="F9">
        <v>53</v>
      </c>
      <c r="G9">
        <f t="shared" si="1"/>
        <v>0.106</v>
      </c>
      <c r="H9">
        <v>63</v>
      </c>
      <c r="I9">
        <f t="shared" si="2"/>
        <v>0.126</v>
      </c>
      <c r="J9">
        <v>384</v>
      </c>
      <c r="K9">
        <f t="shared" si="3"/>
        <v>0.76800000000000002</v>
      </c>
      <c r="N9">
        <v>0.1</v>
      </c>
      <c r="O9">
        <v>0.11</v>
      </c>
      <c r="P9">
        <v>0.79</v>
      </c>
    </row>
    <row r="10" spans="1:20">
      <c r="S10" t="s">
        <v>26</v>
      </c>
    </row>
    <row r="11" spans="1:20">
      <c r="M11" t="s">
        <v>1</v>
      </c>
      <c r="N11">
        <v>0.106</v>
      </c>
      <c r="O11">
        <v>0.126</v>
      </c>
      <c r="P11">
        <v>0.76800000000000002</v>
      </c>
      <c r="Q11">
        <f>SUM(N11:P11)</f>
        <v>1</v>
      </c>
      <c r="S11">
        <v>0.93100000000000005</v>
      </c>
      <c r="T11">
        <v>0.92</v>
      </c>
    </row>
    <row r="12" spans="1:20">
      <c r="B12" t="s">
        <v>13</v>
      </c>
      <c r="N12">
        <v>0.18</v>
      </c>
      <c r="O12">
        <v>0.21199999999999999</v>
      </c>
      <c r="P12">
        <v>0.60799999999999998</v>
      </c>
      <c r="Q12">
        <f t="shared" ref="Q12:Q17" si="4">SUM(N12:P12)</f>
        <v>1</v>
      </c>
      <c r="S12">
        <v>0.98</v>
      </c>
      <c r="T12">
        <v>0.99</v>
      </c>
    </row>
    <row r="13" spans="1:20">
      <c r="A13" t="s">
        <v>2</v>
      </c>
      <c r="D13" t="e">
        <f t="shared" ref="D13:D20" si="5">B13/C13</f>
        <v>#DIV/0!</v>
      </c>
      <c r="M13" t="s">
        <v>13</v>
      </c>
      <c r="N13">
        <v>0.19</v>
      </c>
      <c r="O13">
        <v>0.28000000000000003</v>
      </c>
      <c r="P13">
        <v>0.53</v>
      </c>
      <c r="Q13">
        <f t="shared" si="4"/>
        <v>1</v>
      </c>
      <c r="S13">
        <v>0.97</v>
      </c>
      <c r="T13">
        <v>0.98</v>
      </c>
    </row>
    <row r="14" spans="1:20">
      <c r="A14" t="s">
        <v>4</v>
      </c>
      <c r="B14">
        <v>396</v>
      </c>
      <c r="C14">
        <v>400</v>
      </c>
      <c r="D14">
        <f t="shared" si="5"/>
        <v>0.99</v>
      </c>
      <c r="N14">
        <v>0.24</v>
      </c>
      <c r="O14">
        <v>0.30499999999999999</v>
      </c>
      <c r="P14">
        <v>0.45500000000000002</v>
      </c>
      <c r="Q14">
        <f t="shared" si="4"/>
        <v>1</v>
      </c>
      <c r="S14">
        <v>0.96</v>
      </c>
      <c r="T14">
        <v>0.98</v>
      </c>
    </row>
    <row r="15" spans="1:20">
      <c r="A15" t="s">
        <v>5</v>
      </c>
      <c r="B15">
        <v>467</v>
      </c>
      <c r="C15">
        <v>470</v>
      </c>
      <c r="D15">
        <f t="shared" si="5"/>
        <v>0.99361702127659579</v>
      </c>
      <c r="F15">
        <v>136</v>
      </c>
      <c r="H15">
        <v>312</v>
      </c>
      <c r="I15">
        <f t="shared" ref="I15" si="6">H15/500</f>
        <v>0.624</v>
      </c>
      <c r="J15">
        <v>52</v>
      </c>
      <c r="L15" t="s">
        <v>25</v>
      </c>
      <c r="M15" t="s">
        <v>1</v>
      </c>
      <c r="N15">
        <v>0.1</v>
      </c>
      <c r="O15">
        <v>0.11</v>
      </c>
      <c r="P15">
        <v>0.79</v>
      </c>
      <c r="Q15">
        <f t="shared" si="4"/>
        <v>1</v>
      </c>
    </row>
    <row r="16" spans="1:20">
      <c r="A16" t="s">
        <v>3</v>
      </c>
      <c r="B16">
        <v>348</v>
      </c>
      <c r="C16">
        <v>367</v>
      </c>
      <c r="D16">
        <f t="shared" si="5"/>
        <v>0.94822888283378748</v>
      </c>
      <c r="N16">
        <v>0.17499999999999999</v>
      </c>
      <c r="O16">
        <v>0.2</v>
      </c>
      <c r="P16">
        <v>0.625</v>
      </c>
      <c r="Q16">
        <f t="shared" si="4"/>
        <v>1</v>
      </c>
    </row>
    <row r="17" spans="1:17">
      <c r="A17" t="s">
        <v>6</v>
      </c>
      <c r="B17">
        <v>418</v>
      </c>
      <c r="C17">
        <v>423</v>
      </c>
      <c r="D17">
        <f t="shared" si="5"/>
        <v>0.98817966903073284</v>
      </c>
      <c r="M17" t="s">
        <v>13</v>
      </c>
      <c r="N17">
        <v>0.18</v>
      </c>
      <c r="O17">
        <v>0.28000000000000003</v>
      </c>
      <c r="P17">
        <v>0.54</v>
      </c>
      <c r="Q17">
        <f t="shared" si="4"/>
        <v>1</v>
      </c>
    </row>
    <row r="18" spans="1:17">
      <c r="A18" t="s">
        <v>7</v>
      </c>
      <c r="B18">
        <v>375</v>
      </c>
      <c r="C18">
        <v>405</v>
      </c>
      <c r="D18">
        <f t="shared" si="5"/>
        <v>0.92592592592592593</v>
      </c>
      <c r="N18">
        <v>0.23</v>
      </c>
      <c r="O18">
        <v>0.31</v>
      </c>
      <c r="P18">
        <v>0.46</v>
      </c>
      <c r="Q18">
        <f>SUM(N18:P18)</f>
        <v>1</v>
      </c>
    </row>
    <row r="19" spans="1:17">
      <c r="A19" t="s">
        <v>8</v>
      </c>
      <c r="B19">
        <v>210</v>
      </c>
      <c r="C19">
        <v>234</v>
      </c>
      <c r="D19">
        <f t="shared" si="5"/>
        <v>0.89743589743589747</v>
      </c>
    </row>
    <row r="20" spans="1:17">
      <c r="A20" t="s">
        <v>9</v>
      </c>
      <c r="B20">
        <v>434</v>
      </c>
      <c r="C20">
        <v>508</v>
      </c>
      <c r="D20">
        <f t="shared" si="5"/>
        <v>0.85433070866141736</v>
      </c>
      <c r="F20">
        <v>75</v>
      </c>
      <c r="G20">
        <f t="shared" ref="G20" si="7">F20/500</f>
        <v>0.15</v>
      </c>
      <c r="H20">
        <v>106</v>
      </c>
      <c r="I20">
        <f t="shared" ref="I20" si="8">H20/500</f>
        <v>0.21199999999999999</v>
      </c>
      <c r="J20">
        <v>319</v>
      </c>
      <c r="K20">
        <f t="shared" ref="K20" si="9">J20/500</f>
        <v>0.63800000000000001</v>
      </c>
    </row>
    <row r="24" spans="1:17">
      <c r="A24" t="s">
        <v>16</v>
      </c>
    </row>
    <row r="25" spans="1:17">
      <c r="A25" t="s">
        <v>17</v>
      </c>
      <c r="B25" t="s">
        <v>21</v>
      </c>
    </row>
    <row r="26" spans="1:17">
      <c r="A26" t="s">
        <v>18</v>
      </c>
      <c r="B26" t="s">
        <v>22</v>
      </c>
    </row>
    <row r="27" spans="1:17">
      <c r="A27" s="1" t="s">
        <v>19</v>
      </c>
      <c r="B27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</dc:creator>
  <cp:lastModifiedBy>Ruirong Chen</cp:lastModifiedBy>
  <dcterms:created xsi:type="dcterms:W3CDTF">2021-01-24T19:47:12Z</dcterms:created>
  <dcterms:modified xsi:type="dcterms:W3CDTF">2021-03-07T07:23:50Z</dcterms:modified>
</cp:coreProperties>
</file>