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xml" ContentType="application/vnd.openxmlformats-officedocument.spreadsheetml.comments+xml"/>
  <Override PartName="/xl/drawings/drawing2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240" yWindow="105" windowWidth="7575" windowHeight="7935" tabRatio="777" firstSheet="56" activeTab="63"/>
  </bookViews>
  <sheets>
    <sheet name="Index" sheetId="75" r:id="rId1"/>
    <sheet name="FluDeaths" sheetId="2" r:id="rId2"/>
    <sheet name="FluDeathsWithRespCirc" sheetId="3" r:id="rId3"/>
    <sheet name="Luce T1" sheetId="4" r:id="rId4"/>
    <sheet name="Luce T2" sheetId="8" r:id="rId5"/>
    <sheet name="Luce T3" sheetId="9" r:id="rId6"/>
    <sheet name="Luce T4" sheetId="5" r:id="rId7"/>
    <sheet name="Luce T5" sheetId="6" r:id="rId8"/>
    <sheet name="Luce T6" sheetId="7" r:id="rId9"/>
    <sheet name="DiazGranados T1" sheetId="10" r:id="rId10"/>
    <sheet name="DiazGranados T2" sheetId="11" r:id="rId11"/>
    <sheet name="DiazGranados T3" sheetId="12" r:id="rId12"/>
    <sheet name="DiazGranados T4" sheetId="13" r:id="rId13"/>
    <sheet name="Linder T1" sheetId="16" r:id="rId14"/>
    <sheet name="White T1" sheetId="17" r:id="rId15"/>
    <sheet name="White T2" sheetId="18" r:id="rId16"/>
    <sheet name="White T3" sheetId="19" r:id="rId17"/>
    <sheet name="Sekhsaria T1" sheetId="20" r:id="rId18"/>
    <sheet name="Salo T1" sheetId="22" r:id="rId19"/>
    <sheet name="Salo T2" sheetId="23" r:id="rId20"/>
    <sheet name="Salo T3" sheetId="24" r:id="rId21"/>
    <sheet name="Stevens T1" sheetId="27" r:id="rId22"/>
    <sheet name="Stevens T2" sheetId="28" r:id="rId23"/>
    <sheet name="Stevens T3" sheetId="29" r:id="rId24"/>
    <sheet name="Stevens T4" sheetId="30" r:id="rId25"/>
    <sheet name="Stevens T5" sheetId="31" r:id="rId26"/>
    <sheet name="Revicki T1" sheetId="32" r:id="rId27"/>
    <sheet name="Revicki T2" sheetId="33" r:id="rId28"/>
    <sheet name="Prosser T1" sheetId="34" r:id="rId29"/>
    <sheet name="Prosser T2" sheetId="35" r:id="rId30"/>
    <sheet name="Prosser T3" sheetId="36" r:id="rId31"/>
    <sheet name="Prosser T4" sheetId="37" r:id="rId32"/>
    <sheet name="Prosser T5" sheetId="38" r:id="rId33"/>
    <sheet name="Poehling T1" sheetId="39" r:id="rId34"/>
    <sheet name="Poehling T2" sheetId="40" r:id="rId35"/>
    <sheet name="Poehling T3" sheetId="41" r:id="rId36"/>
    <sheet name="Poehling T4" sheetId="42" r:id="rId37"/>
    <sheet name="Pisu T1" sheetId="43" r:id="rId38"/>
    <sheet name="Pisu T2" sheetId="44" r:id="rId39"/>
    <sheet name="Pisu T3" sheetId="45" r:id="rId40"/>
    <sheet name="Pisu T4" sheetId="46" r:id="rId41"/>
    <sheet name="Pisu T5" sheetId="47" r:id="rId42"/>
    <sheet name="Mittmann T1" sheetId="48" r:id="rId43"/>
    <sheet name="Mittmann T2" sheetId="73" r:id="rId44"/>
    <sheet name="Mittmann T3" sheetId="74" r:id="rId45"/>
    <sheet name="Meltzer T1" sheetId="53" r:id="rId46"/>
    <sheet name="Meltzer T2" sheetId="54" r:id="rId47"/>
    <sheet name="Meltzer T3" sheetId="55" r:id="rId48"/>
    <sheet name="Mauskopf T1" sheetId="56" r:id="rId49"/>
    <sheet name="Mauskopf T2" sheetId="57" r:id="rId50"/>
    <sheet name="Mauskopf T3" sheetId="58" r:id="rId51"/>
    <sheet name="Bhat T1" sheetId="59" r:id="rId52"/>
    <sheet name="Bhat T2" sheetId="60" r:id="rId53"/>
    <sheet name="Bhat T3" sheetId="61" r:id="rId54"/>
    <sheet name="Bhat T4" sheetId="62" r:id="rId55"/>
    <sheet name="Belshe T1" sheetId="63" r:id="rId56"/>
    <sheet name="Belshe T2" sheetId="64" r:id="rId57"/>
    <sheet name="Belshe T3" sheetId="65" r:id="rId58"/>
    <sheet name="Belshe T4" sheetId="66" r:id="rId59"/>
    <sheet name="Luce, et al T1" sheetId="67" r:id="rId60"/>
    <sheet name="Discounted life expectancy" sheetId="76" r:id="rId61"/>
    <sheet name="BLS Data Series-Wages" sheetId="78" r:id="rId62"/>
    <sheet name="HCUPnet Influenza" sheetId="79" r:id="rId63"/>
    <sheet name="HCUPnet Asthma" sheetId="80" r:id="rId64"/>
  </sheets>
  <definedNames>
    <definedName name="Sheets">TRANSPOSE(GET.WORKBOOK(1))&amp;T(NOW())</definedName>
  </definedNames>
  <calcPr calcId="145621"/>
</workbook>
</file>

<file path=xl/calcChain.xml><?xml version="1.0" encoding="utf-8"?>
<calcChain xmlns="http://schemas.openxmlformats.org/spreadsheetml/2006/main">
  <c r="K11" i="79" l="1"/>
  <c r="H27" i="78"/>
  <c r="N79" i="76"/>
  <c r="N78" i="76"/>
  <c r="N77" i="76"/>
  <c r="N76" i="76"/>
  <c r="N75" i="76"/>
  <c r="N74" i="76"/>
  <c r="N73" i="76"/>
  <c r="N72" i="76"/>
  <c r="N71" i="76"/>
  <c r="N70" i="76"/>
  <c r="N69" i="76"/>
  <c r="N68" i="76"/>
  <c r="N67" i="76"/>
  <c r="N66" i="76"/>
  <c r="N65" i="76"/>
  <c r="N64" i="76"/>
  <c r="N63" i="76"/>
  <c r="N62" i="76"/>
  <c r="N61" i="76"/>
  <c r="N60" i="76"/>
  <c r="N59" i="76"/>
  <c r="N58" i="76"/>
  <c r="N57" i="76"/>
  <c r="N56" i="76"/>
  <c r="N55" i="76"/>
  <c r="N54" i="76"/>
  <c r="N53" i="76"/>
  <c r="N52" i="76"/>
  <c r="N51" i="76"/>
  <c r="N50" i="76"/>
  <c r="N49" i="76"/>
  <c r="N48" i="76"/>
  <c r="N47" i="76"/>
  <c r="N46" i="76"/>
  <c r="N45" i="76"/>
  <c r="N44" i="76"/>
  <c r="N43" i="76"/>
  <c r="N42" i="76"/>
  <c r="N41" i="76"/>
  <c r="N40" i="76"/>
  <c r="N39" i="76"/>
  <c r="N38" i="76"/>
  <c r="N37" i="76"/>
  <c r="N36" i="76"/>
  <c r="N35" i="76"/>
  <c r="N34" i="76"/>
  <c r="N33" i="76"/>
  <c r="N32" i="76"/>
  <c r="N31" i="76"/>
  <c r="N30" i="76"/>
  <c r="N29" i="76"/>
  <c r="N28" i="76"/>
  <c r="N27" i="76"/>
  <c r="N26" i="76"/>
  <c r="N25" i="76"/>
  <c r="N24" i="76"/>
  <c r="N23" i="76"/>
  <c r="N22" i="76"/>
  <c r="N21" i="76"/>
  <c r="N20" i="76"/>
  <c r="N19" i="76"/>
  <c r="N18" i="76"/>
  <c r="N17" i="76"/>
  <c r="N16" i="76"/>
  <c r="N15" i="76"/>
  <c r="N14" i="76"/>
  <c r="N13" i="76"/>
  <c r="N12" i="76"/>
  <c r="N11" i="76"/>
  <c r="N10" i="76"/>
  <c r="N9" i="76"/>
  <c r="N8" i="76"/>
  <c r="N7" i="76"/>
  <c r="N4" i="76"/>
  <c r="K80" i="76"/>
  <c r="K79" i="76"/>
  <c r="K78" i="76"/>
  <c r="K77" i="76"/>
  <c r="K76" i="76"/>
  <c r="K75" i="76"/>
  <c r="K74" i="76"/>
  <c r="K73" i="76"/>
  <c r="K72" i="76"/>
  <c r="K71" i="76"/>
  <c r="K70" i="76"/>
  <c r="K69" i="76"/>
  <c r="K68" i="76"/>
  <c r="K67" i="76"/>
  <c r="K66" i="76"/>
  <c r="K65" i="76"/>
  <c r="K64" i="76"/>
  <c r="K63" i="76"/>
  <c r="K62" i="76"/>
  <c r="K61" i="76"/>
  <c r="K60" i="76"/>
  <c r="K59" i="76"/>
  <c r="K58" i="76"/>
  <c r="K57" i="76"/>
  <c r="K56" i="76"/>
  <c r="K55" i="76"/>
  <c r="K54" i="76"/>
  <c r="K53" i="76"/>
  <c r="K52" i="76"/>
  <c r="K51" i="76"/>
  <c r="K50" i="76"/>
  <c r="K49" i="76"/>
  <c r="K48" i="76"/>
  <c r="K47" i="76"/>
  <c r="K46" i="76"/>
  <c r="K45" i="76"/>
  <c r="K44" i="76"/>
  <c r="K43" i="76"/>
  <c r="K42" i="76"/>
  <c r="K41" i="76"/>
  <c r="K40" i="76"/>
  <c r="K39" i="76"/>
  <c r="K38" i="76"/>
  <c r="K37" i="76"/>
  <c r="K36" i="76"/>
  <c r="K35" i="76"/>
  <c r="K34" i="76"/>
  <c r="K33" i="76"/>
  <c r="K32" i="76"/>
  <c r="K31" i="76"/>
  <c r="K30" i="76"/>
  <c r="K29" i="76"/>
  <c r="K28" i="76"/>
  <c r="K27" i="76"/>
  <c r="K26" i="76"/>
  <c r="K25" i="76"/>
  <c r="K24" i="76"/>
  <c r="K23" i="76"/>
  <c r="K22" i="76"/>
  <c r="K21" i="76"/>
  <c r="K20" i="76"/>
  <c r="K19" i="76"/>
  <c r="K18" i="76"/>
  <c r="K17" i="76"/>
  <c r="K16" i="76"/>
  <c r="K15" i="76"/>
  <c r="K14" i="76"/>
  <c r="K13" i="76"/>
  <c r="K12" i="76"/>
  <c r="K11" i="76"/>
  <c r="K10" i="76"/>
  <c r="K9" i="76"/>
  <c r="K8" i="76"/>
  <c r="K7" i="76"/>
  <c r="K4" i="76"/>
  <c r="H81" i="76"/>
  <c r="H80" i="76"/>
  <c r="H79" i="76"/>
  <c r="H78" i="76"/>
  <c r="H77" i="76"/>
  <c r="H76" i="76"/>
  <c r="H75" i="76"/>
  <c r="H74" i="76"/>
  <c r="H73" i="76"/>
  <c r="H72" i="76"/>
  <c r="H71" i="76"/>
  <c r="H70" i="76"/>
  <c r="H69" i="76"/>
  <c r="H68" i="76"/>
  <c r="H67" i="76"/>
  <c r="H66" i="76"/>
  <c r="H65" i="76"/>
  <c r="H64" i="76"/>
  <c r="H63" i="76"/>
  <c r="H62" i="76"/>
  <c r="H61" i="76"/>
  <c r="H60" i="76"/>
  <c r="H59" i="76"/>
  <c r="H58" i="76"/>
  <c r="H57" i="76"/>
  <c r="H56" i="76"/>
  <c r="H55" i="76"/>
  <c r="H54" i="76"/>
  <c r="H53" i="76"/>
  <c r="H52" i="76"/>
  <c r="H51" i="76"/>
  <c r="H50" i="76"/>
  <c r="H49" i="76"/>
  <c r="H48" i="76"/>
  <c r="H47" i="76"/>
  <c r="H46" i="76"/>
  <c r="H45" i="76"/>
  <c r="H44" i="76"/>
  <c r="H43" i="76"/>
  <c r="H42" i="76"/>
  <c r="H41" i="76"/>
  <c r="H40" i="76"/>
  <c r="H39" i="76"/>
  <c r="H38" i="76"/>
  <c r="H37" i="76"/>
  <c r="H36" i="76"/>
  <c r="H35" i="76"/>
  <c r="H34" i="76"/>
  <c r="H33" i="76"/>
  <c r="H32" i="76"/>
  <c r="H31" i="76"/>
  <c r="H30" i="76"/>
  <c r="H29" i="76"/>
  <c r="H28" i="76"/>
  <c r="H27" i="76"/>
  <c r="H26" i="76"/>
  <c r="H25" i="76"/>
  <c r="H24" i="76"/>
  <c r="H23" i="76"/>
  <c r="H22" i="76"/>
  <c r="H21" i="76"/>
  <c r="H20" i="76"/>
  <c r="H19" i="76"/>
  <c r="H18" i="76"/>
  <c r="H17" i="76"/>
  <c r="H16" i="76"/>
  <c r="H15" i="76"/>
  <c r="H14" i="76"/>
  <c r="H13" i="76"/>
  <c r="H12" i="76"/>
  <c r="H11" i="76"/>
  <c r="H10" i="76"/>
  <c r="H9" i="76"/>
  <c r="H8" i="76"/>
  <c r="H7" i="76"/>
  <c r="H4" i="76"/>
  <c r="E4" i="76"/>
  <c r="E8" i="76"/>
  <c r="E9" i="76"/>
  <c r="E10" i="76"/>
  <c r="E11" i="76"/>
  <c r="E12" i="76"/>
  <c r="E13" i="76"/>
  <c r="E14" i="76"/>
  <c r="E15" i="76"/>
  <c r="E16" i="76"/>
  <c r="E17" i="76"/>
  <c r="E18" i="76"/>
  <c r="E19" i="76"/>
  <c r="E20" i="76"/>
  <c r="E21" i="76"/>
  <c r="E22" i="76"/>
  <c r="E23" i="76"/>
  <c r="E24" i="76"/>
  <c r="E25" i="76"/>
  <c r="E26" i="76"/>
  <c r="E27" i="76"/>
  <c r="E28" i="76"/>
  <c r="E29" i="76"/>
  <c r="E30" i="76"/>
  <c r="E31" i="76"/>
  <c r="E32" i="76"/>
  <c r="E33" i="76"/>
  <c r="E34" i="76"/>
  <c r="E35" i="76"/>
  <c r="E36" i="76"/>
  <c r="E37" i="76"/>
  <c r="E38" i="76"/>
  <c r="E39" i="76"/>
  <c r="E40" i="76"/>
  <c r="E41" i="76"/>
  <c r="E42" i="76"/>
  <c r="E43" i="76"/>
  <c r="E44" i="76"/>
  <c r="E45" i="76"/>
  <c r="E46" i="76"/>
  <c r="E47" i="76"/>
  <c r="E48" i="76"/>
  <c r="E49" i="76"/>
  <c r="E50" i="76"/>
  <c r="E51" i="76"/>
  <c r="E52" i="76"/>
  <c r="E53" i="76"/>
  <c r="E54" i="76"/>
  <c r="E55" i="76"/>
  <c r="E56" i="76"/>
  <c r="E57" i="76"/>
  <c r="E58" i="76"/>
  <c r="E59" i="76"/>
  <c r="E60" i="76"/>
  <c r="E61" i="76"/>
  <c r="E62" i="76"/>
  <c r="E63" i="76"/>
  <c r="E64" i="76"/>
  <c r="E65" i="76"/>
  <c r="E66" i="76"/>
  <c r="E67" i="76"/>
  <c r="E68" i="76"/>
  <c r="E69" i="76"/>
  <c r="E70" i="76"/>
  <c r="E71" i="76"/>
  <c r="E72" i="76"/>
  <c r="E73" i="76"/>
  <c r="E74" i="76"/>
  <c r="E75" i="76"/>
  <c r="E76" i="76"/>
  <c r="E77" i="76"/>
  <c r="E78" i="76"/>
  <c r="E79" i="76"/>
  <c r="E80" i="76"/>
  <c r="E81" i="76"/>
  <c r="E7" i="76"/>
  <c r="B4" i="76"/>
  <c r="B8" i="76"/>
  <c r="B9" i="76"/>
  <c r="B10" i="76"/>
  <c r="B11" i="76"/>
  <c r="B12" i="76"/>
  <c r="B13" i="76"/>
  <c r="B14" i="76"/>
  <c r="B15" i="76"/>
  <c r="B16" i="76"/>
  <c r="B17" i="76"/>
  <c r="B18" i="76"/>
  <c r="B19" i="76"/>
  <c r="B20" i="76"/>
  <c r="B21" i="76"/>
  <c r="B22" i="76"/>
  <c r="B23" i="76"/>
  <c r="B24" i="76"/>
  <c r="B25" i="76"/>
  <c r="B26" i="76"/>
  <c r="B27" i="76"/>
  <c r="B28" i="76"/>
  <c r="B29" i="76"/>
  <c r="B30" i="76"/>
  <c r="B31" i="76"/>
  <c r="B32" i="76"/>
  <c r="B33" i="76"/>
  <c r="B34" i="76"/>
  <c r="B35" i="76"/>
  <c r="B36" i="76"/>
  <c r="B37" i="76"/>
  <c r="B38" i="76"/>
  <c r="B39" i="76"/>
  <c r="B40" i="76"/>
  <c r="B41" i="76"/>
  <c r="B42" i="76"/>
  <c r="B43" i="76"/>
  <c r="B44" i="76"/>
  <c r="B45" i="76"/>
  <c r="B46" i="76"/>
  <c r="B47" i="76"/>
  <c r="B48" i="76"/>
  <c r="B49" i="76"/>
  <c r="B50" i="76"/>
  <c r="B51" i="76"/>
  <c r="B52" i="76"/>
  <c r="B53" i="76"/>
  <c r="B54" i="76"/>
  <c r="B55" i="76"/>
  <c r="B56" i="76"/>
  <c r="B57" i="76"/>
  <c r="B58" i="76"/>
  <c r="B59" i="76"/>
  <c r="B60" i="76"/>
  <c r="B61" i="76"/>
  <c r="B62" i="76"/>
  <c r="B63" i="76"/>
  <c r="B64" i="76"/>
  <c r="B65" i="76"/>
  <c r="B66" i="76"/>
  <c r="B67" i="76"/>
  <c r="B68" i="76"/>
  <c r="B69" i="76"/>
  <c r="B70" i="76"/>
  <c r="B71" i="76"/>
  <c r="B72" i="76"/>
  <c r="B73" i="76"/>
  <c r="B74" i="76"/>
  <c r="B75" i="76"/>
  <c r="B76" i="76"/>
  <c r="B77" i="76"/>
  <c r="B78" i="76"/>
  <c r="B79" i="76"/>
  <c r="B80" i="76"/>
  <c r="B81" i="76"/>
  <c r="B82" i="76"/>
  <c r="B7" i="76"/>
  <c r="A14" i="75"/>
  <c r="A26" i="75"/>
  <c r="A58" i="75"/>
  <c r="A90" i="75"/>
  <c r="A122" i="75"/>
  <c r="A154" i="75"/>
  <c r="A186" i="75"/>
  <c r="A218" i="75"/>
  <c r="A250" i="75"/>
  <c r="A282" i="75"/>
  <c r="A314" i="75"/>
  <c r="A255" i="75"/>
  <c r="A303" i="75"/>
  <c r="A300" i="75"/>
  <c r="A15" i="75"/>
  <c r="A47" i="75"/>
  <c r="A79" i="75"/>
  <c r="A111" i="75"/>
  <c r="A143" i="75"/>
  <c r="A175" i="75"/>
  <c r="A207" i="75"/>
  <c r="A291" i="75"/>
  <c r="A301" i="75"/>
  <c r="A28" i="75"/>
  <c r="A60" i="75"/>
  <c r="A92" i="75"/>
  <c r="A124" i="75"/>
  <c r="A156" i="75"/>
  <c r="A188" i="75"/>
  <c r="A220" i="75"/>
  <c r="A284" i="75"/>
  <c r="A17" i="75"/>
  <c r="A49" i="75"/>
  <c r="A81" i="75"/>
  <c r="A113" i="75"/>
  <c r="A145" i="75"/>
  <c r="A177" i="75"/>
  <c r="A209" i="75"/>
  <c r="A241" i="75"/>
  <c r="A273" i="75"/>
  <c r="A38" i="75"/>
  <c r="A70" i="75"/>
  <c r="A102" i="75"/>
  <c r="A134" i="75"/>
  <c r="A166" i="75"/>
  <c r="A198" i="75"/>
  <c r="A230" i="75"/>
  <c r="A262" i="75"/>
  <c r="A294" i="75"/>
  <c r="A227" i="75"/>
  <c r="A275" i="75"/>
  <c r="A256" i="75"/>
  <c r="A297" i="75"/>
  <c r="A27" i="75"/>
  <c r="A59" i="75"/>
  <c r="A91" i="75"/>
  <c r="A123" i="75"/>
  <c r="A155" i="75"/>
  <c r="A187" i="75"/>
  <c r="A235" i="75"/>
  <c r="A264" i="75"/>
  <c r="A8" i="75"/>
  <c r="A40" i="75"/>
  <c r="A72" i="75"/>
  <c r="A104" i="75"/>
  <c r="A136" i="75"/>
  <c r="A168" i="75"/>
  <c r="A200" i="75"/>
  <c r="A232" i="75"/>
  <c r="A289" i="75"/>
  <c r="A29" i="75"/>
  <c r="A61" i="75"/>
  <c r="A93" i="75"/>
  <c r="A125" i="75"/>
  <c r="A157" i="75"/>
  <c r="A189" i="75"/>
  <c r="A253" i="75"/>
  <c r="A2" i="75"/>
  <c r="A34" i="75"/>
  <c r="A66" i="75"/>
  <c r="A98" i="75"/>
  <c r="A130" i="75"/>
  <c r="A162" i="75"/>
  <c r="A194" i="75"/>
  <c r="A226" i="75"/>
  <c r="A258" i="75"/>
  <c r="A290" i="75"/>
  <c r="A219" i="75"/>
  <c r="A267" i="75"/>
  <c r="A240" i="75"/>
  <c r="A285" i="75"/>
  <c r="A23" i="75"/>
  <c r="A55" i="75"/>
  <c r="A87" i="75"/>
  <c r="A119" i="75"/>
  <c r="A151" i="75"/>
  <c r="A183" i="75"/>
  <c r="A223" i="75"/>
  <c r="A244" i="75"/>
  <c r="A4" i="75"/>
  <c r="A36" i="75"/>
  <c r="A68" i="75"/>
  <c r="A100" i="75"/>
  <c r="A132" i="75"/>
  <c r="A164" i="75"/>
  <c r="A196" i="75"/>
  <c r="A228" i="75"/>
  <c r="A312" i="75"/>
  <c r="A25" i="75"/>
  <c r="A57" i="75"/>
  <c r="A89" i="75"/>
  <c r="A121" i="75"/>
  <c r="A153" i="75"/>
  <c r="A185" i="75"/>
  <c r="A217" i="75"/>
  <c r="A249" i="75"/>
  <c r="A293" i="75"/>
  <c r="A46" i="75"/>
  <c r="A78" i="75"/>
  <c r="A110" i="75"/>
  <c r="A142" i="75"/>
  <c r="A174" i="75"/>
  <c r="A206" i="75"/>
  <c r="A238" i="75"/>
  <c r="A270" i="75"/>
  <c r="A302" i="75"/>
  <c r="A239" i="75"/>
  <c r="A10" i="75"/>
  <c r="A42" i="75"/>
  <c r="A74" i="75"/>
  <c r="A106" i="75"/>
  <c r="A138" i="75"/>
  <c r="A170" i="75"/>
  <c r="A202" i="75"/>
  <c r="A234" i="75"/>
  <c r="A266" i="75"/>
  <c r="A298" i="75"/>
  <c r="A231" i="75"/>
  <c r="A279" i="75"/>
  <c r="A260" i="75"/>
  <c r="A305" i="75"/>
  <c r="A31" i="75"/>
  <c r="A63" i="75"/>
  <c r="A95" i="75"/>
  <c r="A127" i="75"/>
  <c r="A159" i="75"/>
  <c r="A191" i="75"/>
  <c r="A247" i="75"/>
  <c r="A276" i="75"/>
  <c r="A12" i="75"/>
  <c r="A44" i="75"/>
  <c r="A76" i="75"/>
  <c r="A108" i="75"/>
  <c r="A140" i="75"/>
  <c r="A172" i="75"/>
  <c r="A204" i="75"/>
  <c r="A236" i="75"/>
  <c r="A309" i="75"/>
  <c r="A33" i="75"/>
  <c r="A65" i="75"/>
  <c r="A97" i="75"/>
  <c r="A129" i="75"/>
  <c r="A161" i="75"/>
  <c r="A193" i="75"/>
  <c r="A225" i="75"/>
  <c r="A257" i="75"/>
  <c r="A22" i="75"/>
  <c r="A54" i="75"/>
  <c r="A86" i="75"/>
  <c r="A118" i="75"/>
  <c r="A150" i="75"/>
  <c r="A182" i="75"/>
  <c r="A214" i="75"/>
  <c r="A246" i="75"/>
  <c r="A278" i="75"/>
  <c r="A310" i="75"/>
  <c r="A251" i="75"/>
  <c r="A299" i="75"/>
  <c r="A292" i="75"/>
  <c r="A11" i="75"/>
  <c r="A43" i="75"/>
  <c r="A75" i="75"/>
  <c r="A107" i="75"/>
  <c r="A139" i="75"/>
  <c r="A171" i="75"/>
  <c r="A203" i="75"/>
  <c r="A283" i="75"/>
  <c r="A281" i="75"/>
  <c r="A24" i="75"/>
  <c r="A56" i="75"/>
  <c r="A88" i="75"/>
  <c r="A120" i="75"/>
  <c r="A152" i="75"/>
  <c r="A184" i="75"/>
  <c r="A216" i="75"/>
  <c r="A268" i="75"/>
  <c r="A13" i="75"/>
  <c r="A45" i="75"/>
  <c r="A77" i="75"/>
  <c r="A109" i="75"/>
  <c r="A141" i="75"/>
  <c r="A173" i="75"/>
  <c r="A221" i="75"/>
  <c r="A6" i="75"/>
  <c r="A18" i="75"/>
  <c r="A50" i="75"/>
  <c r="A82" i="75"/>
  <c r="A114" i="75"/>
  <c r="A146" i="75"/>
  <c r="A178" i="75"/>
  <c r="A210" i="75"/>
  <c r="A242" i="75"/>
  <c r="A274" i="75"/>
  <c r="A306" i="75"/>
  <c r="A243" i="75"/>
  <c r="A295" i="75"/>
  <c r="A280" i="75"/>
  <c r="A7" i="75"/>
  <c r="A39" i="75"/>
  <c r="A71" i="75"/>
  <c r="A103" i="75"/>
  <c r="A135" i="75"/>
  <c r="A167" i="75"/>
  <c r="A199" i="75"/>
  <c r="A271" i="75"/>
  <c r="A304" i="75"/>
  <c r="A20" i="75"/>
  <c r="A52" i="75"/>
  <c r="A84" i="75"/>
  <c r="A116" i="75"/>
  <c r="A148" i="75"/>
  <c r="A180" i="75"/>
  <c r="A212" i="75"/>
  <c r="A252" i="75"/>
  <c r="A9" i="75"/>
  <c r="A41" i="75"/>
  <c r="A73" i="75"/>
  <c r="A105" i="75"/>
  <c r="A137" i="75"/>
  <c r="A169" i="75"/>
  <c r="A233" i="75"/>
  <c r="A30" i="75"/>
  <c r="A94" i="75"/>
  <c r="A158" i="75"/>
  <c r="A222" i="75"/>
  <c r="A286" i="75"/>
  <c r="A263" i="75"/>
  <c r="A311" i="75"/>
  <c r="A308" i="75"/>
  <c r="A19" i="75"/>
  <c r="A51" i="75"/>
  <c r="A83" i="75"/>
  <c r="A115" i="75"/>
  <c r="A147" i="75"/>
  <c r="A179" i="75"/>
  <c r="A215" i="75"/>
  <c r="A307" i="75"/>
  <c r="A313" i="75"/>
  <c r="A32" i="75"/>
  <c r="A64" i="75"/>
  <c r="A96" i="75"/>
  <c r="A128" i="75"/>
  <c r="A160" i="75"/>
  <c r="A192" i="75"/>
  <c r="A224" i="75"/>
  <c r="A296" i="75"/>
  <c r="A21" i="75"/>
  <c r="A53" i="75"/>
  <c r="A85" i="75"/>
  <c r="A117" i="75"/>
  <c r="A149" i="75"/>
  <c r="A181" i="75"/>
  <c r="A213" i="75"/>
  <c r="A245" i="75"/>
  <c r="A277" i="75"/>
  <c r="A237" i="75"/>
  <c r="A133" i="75"/>
  <c r="A229" i="75"/>
  <c r="A205" i="75"/>
  <c r="A201" i="75"/>
  <c r="A265" i="75"/>
  <c r="A62" i="75"/>
  <c r="A126" i="75"/>
  <c r="A190" i="75"/>
  <c r="A254" i="75"/>
  <c r="A211" i="75"/>
  <c r="A287" i="75"/>
  <c r="A272" i="75"/>
  <c r="A3" i="75"/>
  <c r="A35" i="75"/>
  <c r="A67" i="75"/>
  <c r="A99" i="75"/>
  <c r="A131" i="75"/>
  <c r="A163" i="75"/>
  <c r="A195" i="75"/>
  <c r="A259" i="75"/>
  <c r="A288" i="75"/>
  <c r="A16" i="75"/>
  <c r="A48" i="75"/>
  <c r="A80" i="75"/>
  <c r="A112" i="75"/>
  <c r="A144" i="75"/>
  <c r="A176" i="75"/>
  <c r="A208" i="75"/>
  <c r="A248" i="75"/>
  <c r="A5" i="75"/>
  <c r="A37" i="75"/>
  <c r="A69" i="75"/>
  <c r="A101" i="75"/>
  <c r="A165" i="75"/>
  <c r="A197" i="75"/>
  <c r="A261" i="75"/>
  <c r="A269" i="75"/>
</calcChain>
</file>

<file path=xl/comments1.xml><?xml version="1.0" encoding="utf-8"?>
<comments xmlns="http://schemas.openxmlformats.org/spreadsheetml/2006/main">
  <authors>
    <author/>
  </authors>
  <commentList>
    <comment ref="H21" authorId="0">
      <text>
        <r>
          <rPr>
            <sz val="11"/>
            <color indexed="8"/>
            <rFont val="Calibri"/>
            <family val="2"/>
            <scheme val="minor"/>
          </rPr>
          <t xml:space="preserve">*  preliminary
</t>
        </r>
      </text>
    </comment>
    <comment ref="I21" authorId="0">
      <text>
        <r>
          <rPr>
            <sz val="11"/>
            <color indexed="8"/>
            <rFont val="Calibri"/>
            <family val="2"/>
            <scheme val="minor"/>
          </rPr>
          <t xml:space="preserve">*  preliminary
</t>
        </r>
      </text>
    </comment>
  </commentList>
</comments>
</file>

<file path=xl/sharedStrings.xml><?xml version="1.0" encoding="utf-8"?>
<sst xmlns="http://schemas.openxmlformats.org/spreadsheetml/2006/main" count="2940" uniqueCount="2022">
  <si>
    <t>Season</t>
  </si>
  <si>
    <t>Overall</t>
  </si>
  <si>
    <r>
      <t>Prominent influenza type/subtype</t>
    </r>
    <r>
      <rPr>
        <vertAlign val="superscript"/>
        <sz val="7"/>
        <color rgb="FF000000"/>
        <rFont val="Verdana"/>
        <family val="2"/>
      </rPr>
      <t>†</t>
    </r>
  </si>
  <si>
    <t>&lt;19 yrs</t>
  </si>
  <si>
    <t>19--64 yrs</t>
  </si>
  <si>
    <t>≥65 yrs</t>
  </si>
  <si>
    <t>No.</t>
  </si>
  <si>
    <r>
      <t>(95% CI</t>
    </r>
    <r>
      <rPr>
        <vertAlign val="superscript"/>
        <sz val="7"/>
        <color rgb="FF000000"/>
        <rFont val="Verdana"/>
        <family val="2"/>
      </rPr>
      <t>§</t>
    </r>
    <r>
      <rPr>
        <b/>
        <sz val="11"/>
        <color rgb="FF000000"/>
        <rFont val="Verdana"/>
        <family val="2"/>
      </rPr>
      <t>)</t>
    </r>
  </si>
  <si>
    <t>(95% CI)</t>
  </si>
  <si>
    <t>1976--77</t>
  </si>
  <si>
    <t>B / A(H3N2)</t>
  </si>
  <si>
    <t>(85--488)</t>
  </si>
  <si>
    <t>(357--958)</t>
  </si>
  <si>
    <t>(1,847--3,013)</t>
  </si>
  <si>
    <t>(2,289--4,459)</t>
  </si>
  <si>
    <t>1977--78</t>
  </si>
  <si>
    <t>A(H3N2) / A(H1N1)</t>
  </si>
  <si>
    <t>(171--458)</t>
  </si>
  <si>
    <t>(671--1,139)</t>
  </si>
  <si>
    <t>(3,668--4,610)</t>
  </si>
  <si>
    <t>(4,510--6,207)</t>
  </si>
  <si>
    <t>1978--79</t>
  </si>
  <si>
    <t>A(H1N1)</t>
  </si>
  <si>
    <t>(86--343)</t>
  </si>
  <si>
    <t>(159--530)</t>
  </si>
  <si>
    <t>(511--1,327)</t>
  </si>
  <si>
    <t>(756--2,200)</t>
  </si>
  <si>
    <t>1979--80</t>
  </si>
  <si>
    <t>B</t>
  </si>
  <si>
    <t>(65--280)</t>
  </si>
  <si>
    <t>(270--594)</t>
  </si>
  <si>
    <t>(1,530--2,321)</t>
  </si>
  <si>
    <t>(1,865--3,195)</t>
  </si>
  <si>
    <t>1980--81</t>
  </si>
  <si>
    <t>(78--284)</t>
  </si>
  <si>
    <t>(411--715)</t>
  </si>
  <si>
    <t>(2,878--3,650)</t>
  </si>
  <si>
    <t>(3,367--4,649)</t>
  </si>
  <si>
    <t>1981--82</t>
  </si>
  <si>
    <t>B / A(H1N1)</t>
  </si>
  <si>
    <t>(18--155)</t>
  </si>
  <si>
    <t>(112--402)</t>
  </si>
  <si>
    <t>(746--1,490)</t>
  </si>
  <si>
    <t>(876--2,047)</t>
  </si>
  <si>
    <t>1982--83</t>
  </si>
  <si>
    <t>A(H3N2)</t>
  </si>
  <si>
    <t>(78--222)</t>
  </si>
  <si>
    <t>(512--859)</t>
  </si>
  <si>
    <t>(4,091--5,035)</t>
  </si>
  <si>
    <t>(4,681--6,116)</t>
  </si>
  <si>
    <t>1983--84</t>
  </si>
  <si>
    <t>A(H1N1) / B</t>
  </si>
  <si>
    <t>(78--241)</t>
  </si>
  <si>
    <t>(343--735)</t>
  </si>
  <si>
    <t>(2,168--3,279)</t>
  </si>
  <si>
    <t>(2,589--4,255)</t>
  </si>
  <si>
    <t>1984--85</t>
  </si>
  <si>
    <t>(100--217)</t>
  </si>
  <si>
    <t>(743--1,056)</t>
  </si>
  <si>
    <t>(6,459--7,363)</t>
  </si>
  <si>
    <t>(7,302--8,636)</t>
  </si>
  <si>
    <t>1985--86</t>
  </si>
  <si>
    <t>(52--172)</t>
  </si>
  <si>
    <t>(388--728)</t>
  </si>
  <si>
    <t>(3,328--4,313)</t>
  </si>
  <si>
    <t>(3,768--5,213)</t>
  </si>
  <si>
    <t>1986--87</t>
  </si>
  <si>
    <t>(47--167)</t>
  </si>
  <si>
    <t>(127--454)</t>
  </si>
  <si>
    <t>(510--1,478)</t>
  </si>
  <si>
    <t>(684--2,099)</t>
  </si>
  <si>
    <t>1987--88</t>
  </si>
  <si>
    <t>(44--144)</t>
  </si>
  <si>
    <t>(425--729)</t>
  </si>
  <si>
    <t>(4,087--5,017)</t>
  </si>
  <si>
    <t>(4,556--5,890)</t>
  </si>
  <si>
    <t>1988--89</t>
  </si>
  <si>
    <t>(71--212)</t>
  </si>
  <si>
    <t>(391--798)</t>
  </si>
  <si>
    <t>(3,095--4,331)</t>
  </si>
  <si>
    <t>(3,557--5,341)</t>
  </si>
  <si>
    <t>1989--90</t>
  </si>
  <si>
    <t>(65--158)</t>
  </si>
  <si>
    <t>(581--888)</t>
  </si>
  <si>
    <t>(5,882--6,857)</t>
  </si>
  <si>
    <t>(6,528--7,903)</t>
  </si>
  <si>
    <t>1990--91</t>
  </si>
  <si>
    <t>(35--123)</t>
  </si>
  <si>
    <t>(284--598)</t>
  </si>
  <si>
    <t>(2,624--3,659)</t>
  </si>
  <si>
    <t>(2,943--4,380)</t>
  </si>
  <si>
    <t>1991--92</t>
  </si>
  <si>
    <t>A (H3N2) / A(H1N1)</t>
  </si>
  <si>
    <t>(53--158)</t>
  </si>
  <si>
    <t>(496--833)</t>
  </si>
  <si>
    <t>(5,151--6,269)</t>
  </si>
  <si>
    <t>(5,700--7,260)</t>
  </si>
  <si>
    <t>1992--93</t>
  </si>
  <si>
    <t>(57--164)</t>
  </si>
  <si>
    <t>(533--913)</t>
  </si>
  <si>
    <t>(5,290--6,587)</t>
  </si>
  <si>
    <t>(5,880--7,664)</t>
  </si>
  <si>
    <t>1993--94</t>
  </si>
  <si>
    <t>A (H3N2)</t>
  </si>
  <si>
    <t>(63--142)</t>
  </si>
  <si>
    <t>(592--881)</t>
  </si>
  <si>
    <t>(6,491--7,535)</t>
  </si>
  <si>
    <t>(7,146--8,558)</t>
  </si>
  <si>
    <t>1994--95</t>
  </si>
  <si>
    <t>A(H3N2) / B</t>
  </si>
  <si>
    <t>(47--128)</t>
  </si>
  <si>
    <t>(512--818)</t>
  </si>
  <si>
    <t>(5,692--6,752)</t>
  </si>
  <si>
    <t>(6,251--7,698)</t>
  </si>
  <si>
    <t>1995--96</t>
  </si>
  <si>
    <t>A(H1N1) / A(H3N2)</t>
  </si>
  <si>
    <t>(38--144)</t>
  </si>
  <si>
    <t>(377--761)</t>
  </si>
  <si>
    <t>(3,877--5,236)</t>
  </si>
  <si>
    <t>(4,292--6,141)</t>
  </si>
  <si>
    <t>1996--97</t>
  </si>
  <si>
    <t>(71--153)</t>
  </si>
  <si>
    <t>(764--1,103)</t>
  </si>
  <si>
    <t>(8,348--9,582)</t>
  </si>
  <si>
    <t>(9,183--10,838)</t>
  </si>
  <si>
    <t>1997--98</t>
  </si>
  <si>
    <t>(66--141)</t>
  </si>
  <si>
    <t>(725--1,038)</t>
  </si>
  <si>
    <t>(8,271--9,405)</t>
  </si>
  <si>
    <t>(9,062--10,584)</t>
  </si>
  <si>
    <t>1998--99</t>
  </si>
  <si>
    <t>(65--146)</t>
  </si>
  <si>
    <t>(749--1,102)</t>
  </si>
  <si>
    <t>(8,336--9,589)</t>
  </si>
  <si>
    <t>(9,150--10,837)</t>
  </si>
  <si>
    <t>1999--00</t>
  </si>
  <si>
    <t>(67--159)</t>
  </si>
  <si>
    <t>(826--1,187)</t>
  </si>
  <si>
    <t>(9,242--10,540)</t>
  </si>
  <si>
    <t>(10,135--11,886)</t>
  </si>
  <si>
    <t>2000--01</t>
  </si>
  <si>
    <t>(43--136)</t>
  </si>
  <si>
    <t>(340--774)</t>
  </si>
  <si>
    <t>(2,824--4,350)</t>
  </si>
  <si>
    <t>(3,207--5,260)</t>
  </si>
  <si>
    <t>2001--02</t>
  </si>
  <si>
    <t>(80--176)</t>
  </si>
  <si>
    <t>(1,086--1,535)</t>
  </si>
  <si>
    <t>(11,471--13,001)</t>
  </si>
  <si>
    <t>(12,637--14,712)</t>
  </si>
  <si>
    <t>2002--03</t>
  </si>
  <si>
    <t>(40--148)</t>
  </si>
  <si>
    <t>(483--990)</t>
  </si>
  <si>
    <t>(4,421--6,068)</t>
  </si>
  <si>
    <t>(4,944--7,206)</t>
  </si>
  <si>
    <t>2003--04</t>
  </si>
  <si>
    <t>(87--184)</t>
  </si>
  <si>
    <t>(1,250--1,741)</t>
  </si>
  <si>
    <t>(12,777--14,422)</t>
  </si>
  <si>
    <t>(14,114--16,347)</t>
  </si>
  <si>
    <t>2004--05</t>
  </si>
  <si>
    <t>(83--192)</t>
  </si>
  <si>
    <t>(1,269--1,781)</t>
  </si>
  <si>
    <t>(12,276--13,854)</t>
  </si>
  <si>
    <t>(13,628--15,827)</t>
  </si>
  <si>
    <t>2005--06</t>
  </si>
  <si>
    <t>(64--193)</t>
  </si>
  <si>
    <t>(1,080--1,646)</t>
  </si>
  <si>
    <t>(9,782--11,449)</t>
  </si>
  <si>
    <t>(10,926--13,288)</t>
  </si>
  <si>
    <t>2006--07</t>
  </si>
  <si>
    <t>A(H1N1) / B / A(H3N2)</t>
  </si>
  <si>
    <t>(20--212)</t>
  </si>
  <si>
    <t>(355--1,147)</t>
  </si>
  <si>
    <t>(2,973--5,176)</t>
  </si>
  <si>
    <t>(3,348--6,535)</t>
  </si>
  <si>
    <t>Average</t>
  </si>
  <si>
    <t>(65--201)</t>
  </si>
  <si>
    <t>(555--949)</t>
  </si>
  <si>
    <t>(5,182--6,373)</t>
  </si>
  <si>
    <t>(5,802--7,524)</t>
  </si>
  <si>
    <t>Minimum</t>
  </si>
  <si>
    <t>(18--123)</t>
  </si>
  <si>
    <t>(510--1,327)</t>
  </si>
  <si>
    <t>(684--2,047)</t>
  </si>
  <si>
    <t>Maximum</t>
  </si>
  <si>
    <t>(171--488)</t>
  </si>
  <si>
    <t>(51--590)</t>
  </si>
  <si>
    <t>(1,500--4,520)</t>
  </si>
  <si>
    <t>(13,026--18,767)</t>
  </si>
  <si>
    <t>(14,577--23,877)</t>
  </si>
  <si>
    <t>(120--530)</t>
  </si>
  <si>
    <t>(3,409--5,808)</t>
  </si>
  <si>
    <t>(22,890--27,398)</t>
  </si>
  <si>
    <t>(26,419--33,736)</t>
  </si>
  <si>
    <t>(71--418)</t>
  </si>
  <si>
    <t>(758--2,981)</t>
  </si>
  <si>
    <t>(2,565--6,701)</t>
  </si>
  <si>
    <t>(3,394--10,100)</t>
  </si>
  <si>
    <t>(59--354)</t>
  </si>
  <si>
    <t>(474--2,395)</t>
  </si>
  <si>
    <t>(8,607--12,428)</t>
  </si>
  <si>
    <t>(9,140--15,177)</t>
  </si>
  <si>
    <t>(70--343)</t>
  </si>
  <si>
    <t>(2,243--4,087)</t>
  </si>
  <si>
    <t>(16,112--19,690)</t>
  </si>
  <si>
    <t>(18,425--24,120)</t>
  </si>
  <si>
    <t>(21--271)</t>
  </si>
  <si>
    <t>(205--1,927)</t>
  </si>
  <si>
    <t>(4,104--7,597)</t>
  </si>
  <si>
    <t>(4,330--9,795)</t>
  </si>
  <si>
    <t>(83--363)</t>
  </si>
  <si>
    <t>(2,582--4,521)</t>
  </si>
  <si>
    <t>(21,662--25,741)</t>
  </si>
  <si>
    <t>(24,327--30,625)</t>
  </si>
  <si>
    <t>(84--410)</t>
  </si>
  <si>
    <t>(914--3,127)</t>
  </si>
  <si>
    <t>(10,399--15,248)</t>
  </si>
  <si>
    <t>(11,397--18,785)</t>
  </si>
  <si>
    <t>(113--364)</t>
  </si>
  <si>
    <t>(3,636--5,287)</t>
  </si>
  <si>
    <t>(30,074--33,718)</t>
  </si>
  <si>
    <t>(33,823--39,369)</t>
  </si>
  <si>
    <t>(53--322)</t>
  </si>
  <si>
    <t>(1,039--2,833)</t>
  </si>
  <si>
    <t>(14,731--18,638)</t>
  </si>
  <si>
    <t>(15,823--21,793)</t>
  </si>
  <si>
    <t>(54--332)</t>
  </si>
  <si>
    <t>(612--2,376)</t>
  </si>
  <si>
    <t>(1,575--5,541)</t>
  </si>
  <si>
    <t>(2,241--8,249)</t>
  </si>
  <si>
    <t>(55--284)</t>
  </si>
  <si>
    <t>(1,808--3,313)</t>
  </si>
  <si>
    <t>(17,940--21,541)</t>
  </si>
  <si>
    <t>(19,803--25,138)</t>
  </si>
  <si>
    <t>(80--378)</t>
  </si>
  <si>
    <t>(855--2,772)</t>
  </si>
  <si>
    <t>(11,814--16,440)</t>
  </si>
  <si>
    <t>(12,749--19,590)</t>
  </si>
  <si>
    <t>(73--306)</t>
  </si>
  <si>
    <t>(2,226--3,693)</t>
  </si>
  <si>
    <t>(22,995--26,556)</t>
  </si>
  <si>
    <t>(25,294--30,555)</t>
  </si>
  <si>
    <t>(42--274)</t>
  </si>
  <si>
    <t>(527--2,039)</t>
  </si>
  <si>
    <t>(10,307--14,099)</t>
  </si>
  <si>
    <t>(10,876--16,412)</t>
  </si>
  <si>
    <t>(61--301)</t>
  </si>
  <si>
    <t>(2,027--3,559)</t>
  </si>
  <si>
    <t>(19,797--23,722)</t>
  </si>
  <si>
    <t>(21,885--27,582)</t>
  </si>
  <si>
    <t>(71--340)</t>
  </si>
  <si>
    <t>(1,345--3,018)</t>
  </si>
  <si>
    <t>(19,931--24,273)</t>
  </si>
  <si>
    <t>(21,347--27,631)</t>
  </si>
  <si>
    <t>(73--280)</t>
  </si>
  <si>
    <t>(2,314--3,645)</t>
  </si>
  <si>
    <t>(23,617--27,133)</t>
  </si>
  <si>
    <t>(26,004--31,058)</t>
  </si>
  <si>
    <t>(53--263)</t>
  </si>
  <si>
    <t>(1,730--3,083)</t>
  </si>
  <si>
    <t>(20,779--24,283)</t>
  </si>
  <si>
    <t>(22,562--27,629)</t>
  </si>
  <si>
    <t>(45--305)</t>
  </si>
  <si>
    <t>(1,218--2,902)</t>
  </si>
  <si>
    <t>(14,197--18,678)</t>
  </si>
  <si>
    <t>(15,460--21,885)</t>
  </si>
  <si>
    <t>(93--312)</t>
  </si>
  <si>
    <t>(2,409--3,896)</t>
  </si>
  <si>
    <t>(29,273--33,300)</t>
  </si>
  <si>
    <t>(31,775--37,508)</t>
  </si>
  <si>
    <t>(77--279)</t>
  </si>
  <si>
    <t>(2,707--4,082)</t>
  </si>
  <si>
    <t>(28,382--32,093)</t>
  </si>
  <si>
    <t>(31,166--36,454)</t>
  </si>
  <si>
    <t>(72--290)</t>
  </si>
  <si>
    <t>(2,361--3,882)</t>
  </si>
  <si>
    <t>(27,871--31,951)</t>
  </si>
  <si>
    <t>(30,304--36,123)</t>
  </si>
  <si>
    <t>(80--289)</t>
  </si>
  <si>
    <t>(3,078--4,651)</t>
  </si>
  <si>
    <t>(31,862--36,088)</t>
  </si>
  <si>
    <t>(35,020--41,028)</t>
  </si>
  <si>
    <t>(46--298)</t>
  </si>
  <si>
    <t>(603--2,490)</t>
  </si>
  <si>
    <t>(9,059--14,148)</t>
  </si>
  <si>
    <t>(9,708--16,936)</t>
  </si>
  <si>
    <t>(103--331)</t>
  </si>
  <si>
    <t>(3,473--5,381)</t>
  </si>
  <si>
    <t>(39,338--44,233)</t>
  </si>
  <si>
    <t>(42,914--49,945)</t>
  </si>
  <si>
    <t>(42--295)</t>
  </si>
  <si>
    <t>(1,095--3,206)</t>
  </si>
  <si>
    <t>(14,874--20,213)</t>
  </si>
  <si>
    <t>(16,011--23,714)</t>
  </si>
  <si>
    <t>(100--331)</t>
  </si>
  <si>
    <t>(4,349--6,299)</t>
  </si>
  <si>
    <t>(42,261--47,394)</t>
  </si>
  <si>
    <t>(46,710--54,024)</t>
  </si>
  <si>
    <t>(86--321)</t>
  </si>
  <si>
    <t>(3,804--5,862)</t>
  </si>
  <si>
    <t>(40,579--45,630)</t>
  </si>
  <si>
    <t>(44,469--51,813)</t>
  </si>
  <si>
    <t>(74--333)</t>
  </si>
  <si>
    <t>(3,428--5,687)</t>
  </si>
  <si>
    <t>(33,840--39,305)</t>
  </si>
  <si>
    <t>(37,342--45,325)</t>
  </si>
  <si>
    <t>(13--368)</t>
  </si>
  <si>
    <t>(1,015--4,110)</t>
  </si>
  <si>
    <t>(10,343--17,839)</t>
  </si>
  <si>
    <t>(11,371--22,317)</t>
  </si>
  <si>
    <t>(68--338)</t>
  </si>
  <si>
    <t>(1,927--3,788)</t>
  </si>
  <si>
    <t>(19,832--24,206)</t>
  </si>
  <si>
    <t>(21,828--28,332)</t>
  </si>
  <si>
    <t>(13--263)</t>
  </si>
  <si>
    <t>(120--590)</t>
  </si>
  <si>
    <t>Table 2: Estimated Number of Annual Influenza-Associated Deaths with Underlying Respiratory and Circulatory Causes, *by age group--United States, 1976-77 through 2006-07 Influnza Seasons</t>
  </si>
  <si>
    <t>Table 1: Estimated number of annual influenza-associated deaths with underlying pneumonia and influnenza causes*, by age group--United States, 1976-77 through 2006-07 Influenza Seasons</t>
  </si>
  <si>
    <r>
      <t xml:space="preserve">Centers for Disease, C., Prevention, &amp; Thompson MG  Zhou H, Bridges CB, Cheng PY, Burns E, S. D. K. (2010). Estimates of deaths associated with seasonal influenza --- United States, 1976-2007. </t>
    </r>
    <r>
      <rPr>
        <i/>
        <sz val="11"/>
        <color theme="1"/>
        <rFont val="Calibri"/>
        <family val="2"/>
        <scheme val="minor"/>
      </rPr>
      <t>MMWR Morb Mortal Wkly Rep</t>
    </r>
    <r>
      <rPr>
        <sz val="11"/>
        <color theme="1"/>
        <rFont val="Calibri"/>
        <family val="2"/>
        <scheme val="minor"/>
      </rPr>
      <t xml:space="preserve">, </t>
    </r>
    <r>
      <rPr>
        <i/>
        <sz val="11"/>
        <color theme="1"/>
        <rFont val="Calibri"/>
        <family val="2"/>
        <scheme val="minor"/>
      </rPr>
      <t>59</t>
    </r>
    <r>
      <rPr>
        <sz val="11"/>
        <color theme="1"/>
        <rFont val="Calibri"/>
        <family val="2"/>
        <scheme val="minor"/>
      </rPr>
      <t>(33), 1057–1062. doi:mm5933a1 [pii]</t>
    </r>
  </si>
  <si>
    <t>http://www.sciencedirect.com/science/article/pii/S0264410X08003800</t>
  </si>
  <si>
    <t>http://www.ncbi.nlm.nih.gov/pubmed/20798667</t>
  </si>
  <si>
    <t>http://www.nejm.org/doi/full/10.1056/NEJMoa1315727</t>
  </si>
  <si>
    <r>
      <rPr>
        <sz val="11"/>
        <color rgb="FFFF0000"/>
        <rFont val="Calibri"/>
        <family val="2"/>
        <scheme val="minor"/>
      </rPr>
      <t xml:space="preserve">Centers for Disease, C., Prevention, &amp; Thompson MG  Zhou H, Bridges CB, Cheng PY, Burns E, S. D. K. (2010). Estimates of deaths associated with seasonal influenza --- United States, 1976-2007. </t>
    </r>
    <r>
      <rPr>
        <i/>
        <sz val="11"/>
        <color rgb="FFFF0000"/>
        <rFont val="Calibri"/>
        <family val="2"/>
        <scheme val="minor"/>
      </rPr>
      <t>MMWR Morb Mortal Wkly Rep</t>
    </r>
    <r>
      <rPr>
        <sz val="11"/>
        <color rgb="FFFF0000"/>
        <rFont val="Calibri"/>
        <family val="2"/>
        <scheme val="minor"/>
      </rPr>
      <t xml:space="preserve">, </t>
    </r>
    <r>
      <rPr>
        <i/>
        <sz val="11"/>
        <color rgb="FFFF0000"/>
        <rFont val="Calibri"/>
        <family val="2"/>
        <scheme val="minor"/>
      </rPr>
      <t>59</t>
    </r>
    <r>
      <rPr>
        <sz val="11"/>
        <color rgb="FFFF0000"/>
        <rFont val="Calibri"/>
        <family val="2"/>
        <scheme val="minor"/>
      </rPr>
      <t>(33), 1057–1062. doi:mm5933a1 [pii]</t>
    </r>
  </si>
  <si>
    <t>Table 1: Clinicial Probabilities and Resource Utilization</t>
  </si>
  <si>
    <t>Model parameter</t>
  </si>
  <si>
    <t>LAIV</t>
  </si>
  <si>
    <t>TIV</t>
  </si>
  <si>
    <t>Mortality</t>
  </si>
  <si>
    <t>Value</t>
  </si>
  <si>
    <t>References</t>
  </si>
  <si>
    <t xml:space="preserve"> Uncomplicated influenza</t>
  </si>
  <si>
    <t xml:space="preserve"> Influenza + AOM</t>
  </si>
  <si>
    <t xml:space="preserve"> Influenza + LRI</t>
  </si>
  <si>
    <t>Vaccine-associated adverse events (%)</t>
  </si>
  <si>
    <t xml:space="preserve"> MSW</t>
  </si>
  <si>
    <t xml:space="preserve"> Reactogenicity event</t>
  </si>
  <si>
    <t xml:space="preserve"> Injection site event</t>
  </si>
  <si>
    <t>Probability of outpatient physician visit (%)</t>
  </si>
  <si>
    <t>Probability of hospitalization (%)c</t>
  </si>
  <si>
    <t>Hospital length of stay (d)d</t>
  </si>
  <si>
    <t>Uncomplicated influenza</t>
  </si>
  <si>
    <t>Influenza + AOM</t>
  </si>
  <si>
    <t>Influenza + LRI</t>
  </si>
  <si>
    <t>Table 2: Costs</t>
  </si>
  <si>
    <t>Cost ($)</t>
  </si>
  <si>
    <t>Range ($)</t>
  </si>
  <si>
    <t>Vaccine-related costs (per dose)</t>
  </si>
  <si>
    <t xml:space="preserve"> LAIV</t>
  </si>
  <si>
    <t>[32]</t>
  </si>
  <si>
    <t xml:space="preserve"> TIV</t>
  </si>
  <si>
    <t xml:space="preserve"> Administration of LAIV</t>
  </si>
  <si>
    <t>[33]</t>
  </si>
  <si>
    <t xml:space="preserve"> Administration of TIV</t>
  </si>
  <si>
    <t>Adverse event-related costs (per episode)</t>
  </si>
  <si>
    <t xml:space="preserve"> Reactogenicity</t>
  </si>
  <si>
    <t xml:space="preserve"> Injection site reaction</t>
  </si>
  <si>
    <t>Influenza-related direct costs</t>
  </si>
  <si>
    <t xml:space="preserve"> Hospitalization for influenza</t>
  </si>
  <si>
    <t>[40]</t>
  </si>
  <si>
    <t xml:space="preserve"> ER visit for influenza&lt;comma&gt; AOM&lt;comma&gt; or LRI</t>
  </si>
  <si>
    <t>[38] (CPT Code 99283)</t>
  </si>
  <si>
    <t xml:space="preserve"> Office visit for an adverse event&lt;comma&gt; influenza&lt;comma&gt; or AOM</t>
  </si>
  <si>
    <t>[38] (CPT Code 99213)</t>
  </si>
  <si>
    <t xml:space="preserve"> Office visit for LRI</t>
  </si>
  <si>
    <t>[38] (CPT Code 99214)</t>
  </si>
  <si>
    <t>Direct non-medical costs</t>
  </si>
  <si>
    <t xml:space="preserve"> Transportation costs</t>
  </si>
  <si>
    <t>[24]</t>
  </si>
  <si>
    <t>Indirect costs</t>
  </si>
  <si>
    <t xml:space="preserve"> Cost of lost day of work or usual activities</t>
  </si>
  <si>
    <t>Table 3: Health State Utilities and Duration</t>
  </si>
  <si>
    <t>Input</t>
  </si>
  <si>
    <t>Source</t>
  </si>
  <si>
    <t>Health state utility</t>
  </si>
  <si>
    <t xml:space="preserve"> No influenza; no wheezing</t>
  </si>
  <si>
    <t xml:space="preserve"> Influenza (uncomplicated and complicated)</t>
  </si>
  <si>
    <t>Average number of febrile days</t>
  </si>
  <si>
    <t>Average number of symptom days</t>
  </si>
  <si>
    <t>Vaccine, 26(23), 2841-8. doi: 10.1016/j.vaccine. 2008.03.046</t>
  </si>
  <si>
    <t>Table 4: Total and Incremental Average Costs per Vaccinated Child</t>
  </si>
  <si>
    <t>LAIV cost ($) (95% CI)</t>
  </si>
  <si>
    <t>TIV cost ($) (95% CI)</t>
  </si>
  <si>
    <t>Differencea cost ($) (95% CI)</t>
  </si>
  <si>
    <t>Vaccination costs</t>
  </si>
  <si>
    <t xml:space="preserve"> Vaccine acquisition</t>
  </si>
  <si>
    <t xml:space="preserve"> Vaccine administration</t>
  </si>
  <si>
    <t xml:space="preserve"> Adverse event costs</t>
  </si>
  <si>
    <t xml:space="preserve"> Indirect costs</t>
  </si>
  <si>
    <t xml:space="preserve"> Total vaccination costs</t>
  </si>
  <si>
    <t>Influenza direct costs</t>
  </si>
  <si>
    <t xml:space="preserve"> Outpatient costs</t>
  </si>
  <si>
    <t xml:space="preserve"> ER costs</t>
  </si>
  <si>
    <t xml:space="preserve"> Hospitalization costs</t>
  </si>
  <si>
    <t xml:space="preserve"> Medication costs</t>
  </si>
  <si>
    <t xml:space="preserve"> Total influenza direct costs</t>
  </si>
  <si>
    <t>Influenza indirect costs</t>
  </si>
  <si>
    <t xml:space="preserve"> Time lost from work</t>
  </si>
  <si>
    <t xml:space="preserve"> Time lost from usual activities</t>
  </si>
  <si>
    <t xml:space="preserve"> Total influenza indirect costs</t>
  </si>
  <si>
    <t>Grand total average cost</t>
  </si>
  <si>
    <t>Table 5: Clinical Outcomes Measures per 100,000 Vaccinated Children</t>
  </si>
  <si>
    <t>Difference</t>
  </si>
  <si>
    <t>QALYs</t>
  </si>
  <si>
    <t>Hospitalizations</t>
  </si>
  <si>
    <t>ER visits</t>
  </si>
  <si>
    <t>Outpatient physician visits</t>
  </si>
  <si>
    <t>Table 6: Sensitivity Analysis</t>
  </si>
  <si>
    <t>Scenarios</t>
  </si>
  <si>
    <t>Incremental cost ($)</t>
  </si>
  <si>
    <t>Base case (direct and indirect costs)</t>
  </si>
  <si>
    <t>Direct costs are only considered</t>
  </si>
  <si>
    <t>Use thimerosal-free TIV cost ($14.00) as a comparator instead of thimerosal-containing TIV cost ($11.20)</t>
  </si>
  <si>
    <t>VFC acquisition price: LAIV ($17.65) vs. TIV ($8.65) instead of commercial prices</t>
  </si>
  <si>
    <t>All vaccinated children are naive instead of the observed naive rate (69.4%)</t>
  </si>
  <si>
    <t>All vaccinated children are not naive instead of the observed naive rate (69.4%)</t>
  </si>
  <si>
    <t>Assumed 18% secondary transmission of wild-type virus from influenza cases to household members</t>
  </si>
  <si>
    <t>Absenteeism based on 50% of observed febrile days</t>
  </si>
  <si>
    <t>Absenteeism&lt;comma&gt; miss 1 day of work and/or usual activities</t>
  </si>
  <si>
    <t>Absenteeism&lt;comma&gt; miss 7 days of work and/or usual activities</t>
  </si>
  <si>
    <t>Relative risk reduction from LAIV vs. TIV: 40% instead of the base case point estimate (54%)</t>
  </si>
  <si>
    <t>Relative risk reduction from LAIV vs. TIV: 70% instead of the base case point estimate (54%)</t>
  </si>
  <si>
    <t>Doubled MSW incidence rate in LAIV instead of the observed rate</t>
  </si>
  <si>
    <t>Halved MSW incidence of LAIV instead of the observed rate</t>
  </si>
  <si>
    <t>Assumed a mild influenza season (8% attack rate in unvaccinated children)</t>
  </si>
  <si>
    <t>Assumed a severe influenza season (40% attack rate in unvaccinated children)</t>
  </si>
  <si>
    <t xml:space="preserve">Luce, B. R., Nichol, K. L., Belshe, R. B., Frick, K. D., Li, S. X., Boscoe, A., … Mahadevia, P. J. (2008). </t>
  </si>
  <si>
    <t xml:space="preserve">Cost-effectiveness of live attenuated influenza vaccine versus inactivated influenza vaccine among children aged 24-59 months in the United States. </t>
  </si>
  <si>
    <t>Vaccine, 26(23), 2841–8. doi:10.1016/j.vaccine.2008.03.046</t>
  </si>
  <si>
    <t>Cost-effectiveness of live attenuated influenza vaccine versus inactivated influenza vaccine among children aged 24-59 months in the United States.</t>
  </si>
  <si>
    <t>Vaccine, 26(23), 2841-8.doi: 10.1016/j.vaccine.2008.03.046</t>
  </si>
  <si>
    <t>Vaccine, 26(23), 2841-8. doi: 10.1016/j.vaccine.2008.03.046</t>
  </si>
  <si>
    <t>DiazGranados, C. a., Dunning, A. J., Kimmel, M., Kirby, D., Treanor, J., Collins, A., … Talbot, H. K. (2014).</t>
  </si>
  <si>
    <t xml:space="preserve"> Efficacy of High-Dose versus Standard-Dose Influenza Vaccine in Older Adults. </t>
  </si>
  <si>
    <t>New England Journal of Medicine, 371(7), 635–645. doi:10.1056/NEJMoa1315727</t>
  </si>
  <si>
    <t xml:space="preserve">         http://www.nejm.org/doi/full/10.1056/NEJMoa1315727</t>
  </si>
  <si>
    <r>
      <t>T</t>
    </r>
    <r>
      <rPr>
        <b/>
        <sz val="11"/>
        <color theme="9" tint="-0.499984740745262"/>
        <rFont val="Calibri"/>
        <family val="2"/>
        <scheme val="minor"/>
      </rPr>
      <t>able 1: Baseline Demographic and Clinical Characteristics of the High-Dose and Standard-Dose Vaccine Groups.</t>
    </r>
  </si>
  <si>
    <t xml:space="preserve">Efficacy of High-Dose versus Standard-Dose Influenza Vaccine in Older Adults. </t>
  </si>
  <si>
    <t xml:space="preserve"> http://www.nejm.org/doi/full/10.1056/NEJMoa1315727</t>
  </si>
  <si>
    <t xml:space="preserve">         Efficacy of High-Dose versus Standard-Dose Influenza Vaccine in Older Adults. </t>
  </si>
  <si>
    <t xml:space="preserve">         New England Journal of Medicine, 371(7), 635–645. doi:10.1056/NEJMoa1315727</t>
  </si>
  <si>
    <t>http://www.ncbi.nlm.nih.gov/pubmed/15654722</t>
  </si>
  <si>
    <t>Age</t>
  </si>
  <si>
    <t>Race/ethnicity</t>
  </si>
  <si>
    <t>Insurance</t>
  </si>
  <si>
    <t>Site of Care</t>
  </si>
  <si>
    <t>Region</t>
  </si>
  <si>
    <t>Table 1: Sample Characteristics  and multivariable models of antiviral and antibiotic prescribing for patients diagnosed with influenza (n=1216)</t>
  </si>
  <si>
    <t xml:space="preserve">Linder, J. A., Bates, D. W. and Platt, R. (2005), </t>
  </si>
  <si>
    <t xml:space="preserve">Antivirals and antibiotics for influenza in the United States, 1995–2002. </t>
  </si>
  <si>
    <t>Pharmacoepidem. Drug Safe., 14: 531–536. doi: 10.1002/pds.1067</t>
  </si>
  <si>
    <t>Characteristic</t>
  </si>
  <si>
    <t>Proportion of Sample %</t>
  </si>
  <si>
    <t>Antiviral Prescribing (19% overall)</t>
  </si>
  <si>
    <t>Antibiotic Prescribing (26% overall)</t>
  </si>
  <si>
    <t>Odds Ratio                         95%CI</t>
  </si>
  <si>
    <t>Odds Ratio                         95% CI</t>
  </si>
  <si>
    <t>Season, per season</t>
  </si>
  <si>
    <t>1.2                                        1.0-1.4</t>
  </si>
  <si>
    <t>0.8                                         0.7-0.9</t>
  </si>
  <si>
    <t>Sex, male</t>
  </si>
  <si>
    <t>1.2                                        0.7-2.0</t>
  </si>
  <si>
    <t>0.6                                         0.4-0.9</t>
  </si>
  <si>
    <t>1.0                                             -</t>
  </si>
  <si>
    <t>1.0                                              -</t>
  </si>
  <si>
    <t xml:space="preserve">     Adults (18 and older)</t>
  </si>
  <si>
    <t xml:space="preserve">     Children (&lt;18 years)</t>
  </si>
  <si>
    <t>2.1                                        1.1-4.0</t>
  </si>
  <si>
    <t>2.3                                          1.2-4.2</t>
  </si>
  <si>
    <t xml:space="preserve">     White</t>
  </si>
  <si>
    <t>1.0                                                -</t>
  </si>
  <si>
    <t xml:space="preserve">     Non-White</t>
  </si>
  <si>
    <t>0.4                                        0.1-1.0</t>
  </si>
  <si>
    <t>0.8                                          0.4-1.6</t>
  </si>
  <si>
    <t xml:space="preserve">     Private</t>
  </si>
  <si>
    <t xml:space="preserve">     Medicare</t>
  </si>
  <si>
    <t>0.1                                       0.0-0.6</t>
  </si>
  <si>
    <t>0.7                                          0.3-1.7</t>
  </si>
  <si>
    <t xml:space="preserve">     Medicaid</t>
  </si>
  <si>
    <t>1.0                                       0.5-2.0</t>
  </si>
  <si>
    <t>1.5                                          0.8-3.1</t>
  </si>
  <si>
    <t xml:space="preserve">     Other</t>
  </si>
  <si>
    <t>0.7                                       0.4-1.4</t>
  </si>
  <si>
    <t>1.5                                          0.8-3.0</t>
  </si>
  <si>
    <t xml:space="preserve">     Community ambulatory clinic*</t>
  </si>
  <si>
    <t xml:space="preserve">     Hospital ambulatory clinic</t>
  </si>
  <si>
    <t>0.7                                        0.3-1.6</t>
  </si>
  <si>
    <t>1.0                                         0.5-1.9</t>
  </si>
  <si>
    <t xml:space="preserve">     Emergency Department</t>
  </si>
  <si>
    <t>1.0                                        0.5-2.0</t>
  </si>
  <si>
    <t>0.5                                         0.3-0.8</t>
  </si>
  <si>
    <t xml:space="preserve">    Northeast</t>
  </si>
  <si>
    <t>1.0                                               -</t>
  </si>
  <si>
    <t xml:space="preserve">    Midwest</t>
  </si>
  <si>
    <t>1.4                                        0.3-5.9</t>
  </si>
  <si>
    <t>0.9                                         0.2-3.7</t>
  </si>
  <si>
    <t xml:space="preserve">    South</t>
  </si>
  <si>
    <t>1.3                                        0.3-5.5</t>
  </si>
  <si>
    <t>1.3                                         0.4-4.7</t>
  </si>
  <si>
    <t xml:space="preserve">    West</t>
  </si>
  <si>
    <t>0.5                                        0.1-2.1</t>
  </si>
  <si>
    <t>0.3                                         0.1-1.3</t>
  </si>
  <si>
    <t>Urban Area</t>
  </si>
  <si>
    <t>0.6                                         0.3-1.2</t>
  </si>
  <si>
    <t>* of community ambulatory clinic visits, 50% were to family practices physicians, 24% were to pediatricians and 19% were to internal medicine physicians</t>
  </si>
  <si>
    <t>White, T., Lavoie, S., Nettlemen, M.D. (1999)</t>
  </si>
  <si>
    <t>Potential Cost Savings Attributable to Influenza Vaccination of School-aged Children</t>
  </si>
  <si>
    <t>Pediatrics 1999; 103;e73</t>
  </si>
  <si>
    <t>Base Estimate</t>
  </si>
  <si>
    <t>Reference</t>
  </si>
  <si>
    <t>Cost of individual-initiated vaccination</t>
  </si>
  <si>
    <t>Cost of vaccination in a group setting</t>
  </si>
  <si>
    <t>$4 </t>
  </si>
  <si>
    <t>Proportion of children requiring a 2-dose initial series</t>
  </si>
  <si>
    <t>Efficacy of vaccine</t>
  </si>
  <si>
    <t> Base case</t>
  </si>
  <si>
    <t> Best case</t>
  </si>
  <si>
    <t> Worst case</t>
  </si>
  <si>
    <t>Risk of transmission from an infected child to an adult in household</t>
  </si>
  <si>
    <t>Proportion of households with 2 parents</t>
  </si>
  <si>
    <t>Probability that mother is employed</t>
  </si>
  <si>
    <t>http://pediatrics.aappublications.org/content/103/6/e73/T1.expansion.html</t>
  </si>
  <si>
    <t>Table 2: Costs of Influenza and Net Savings Attributable to Vaccination</t>
  </si>
  <si>
    <t>Direct Costs of Influenza</t>
  </si>
  <si>
    <t>Indirect Costs of Influenza</t>
  </si>
  <si>
    <t>Vaccination Costs</t>
  </si>
  <si>
    <t>Total</t>
  </si>
  <si>
    <t>Net Cost (Savings)</t>
  </si>
  <si>
    <t>No vaccination</t>
  </si>
  <si>
    <t>Base</t>
  </si>
  <si>
    <t>Individual-initiated vaccination</t>
  </si>
  <si>
    <t>Group-based vaccination</t>
  </si>
  <si>
    <t>All figures are per school-aged child eligible for vaccination. All numbers are rounded off to the nearest $.01.</t>
  </si>
  <si>
    <t>Table 3: Sensitivity Analysis: Efficacy and Strategy</t>
  </si>
  <si>
    <t>Efficacy of Vaccine</t>
  </si>
  <si>
    <t>Net Cost (Savings) From Individual-initiated Vaccination</t>
  </si>
  <si>
    <t>Net Cost (Savings) From Group-based Vaccination</t>
  </si>
  <si>
    <t>Best case</t>
  </si>
  <si>
    <t>Worst case</t>
  </si>
  <si>
    <t>DiazGranados, C. A., Dunning, A. J., Kimmel, M., Kirby, D., Treanor, J., Collins, A., … Talbot, H. K. (2014).</t>
  </si>
  <si>
    <t>Salo, H., Kilpi, T., Sintonen, H., Linna, M., Peltola, V., Heikkinen, T. (2006).</t>
  </si>
  <si>
    <t>Cost-effectiveness of influenza vaccination of healthy children.</t>
  </si>
  <si>
    <t>Vaccine 24 (2006) 4934-4941., doi: 10.1016/j.vaccine.2006.03.057</t>
  </si>
  <si>
    <t>http://www.sciencedirect.com/science/article/pii/S0264410X06003811</t>
  </si>
  <si>
    <t>Variable</t>
  </si>
  <si>
    <t>Base value</t>
  </si>
  <si>
    <t>Estimated average costa of</t>
  </si>
  <si>
    <t> influenza and acute otitis media</t>
  </si>
  <si>
    <t> influenza and pneumonia (outpatient)</t>
  </si>
  <si>
    <t> influenza and sinusitis</t>
  </si>
  <si>
    <t>Average length of stay in hospital for influenza (days)</t>
  </si>
  <si>
    <r>
      <t>b</t>
    </r>
    <r>
      <rPr>
        <vertAlign val="superscript"/>
        <sz val="8.25"/>
        <color theme="1"/>
        <rFont val="Arial Unicode MS"/>
        <family val="2"/>
      </rPr>
      <t>,</t>
    </r>
    <r>
      <rPr>
        <vertAlign val="superscript"/>
        <sz val="8.25"/>
        <color rgb="FF316C9D"/>
        <rFont val="Arial Unicode MS"/>
        <family val="2"/>
      </rPr>
      <t>c</t>
    </r>
  </si>
  <si>
    <t>Average cost per stay in hospital for influenza</t>
  </si>
  <si>
    <t>Cost per visit to a primary care physician</t>
  </si>
  <si>
    <t>[28]</t>
  </si>
  <si>
    <t>Cost per visit to hospital emergency department</t>
  </si>
  <si>
    <t>Cost of antimicrobial therapy of acute otitis media</t>
  </si>
  <si>
    <t>d</t>
  </si>
  <si>
    <t>Cost of antimicrobial therapy of pneumonia (outpatient)</t>
  </si>
  <si>
    <t>Cost of one dose of vaccine (wholesale price)</t>
  </si>
  <si>
    <t>Total hourly cost of regular working time of a nurse</t>
  </si>
  <si>
    <t>Average gross income per working day</t>
  </si>
  <si>
    <t>[29]</t>
  </si>
  <si>
    <t>Average travel cost per visit in primary health care</t>
  </si>
  <si>
    <t>[30]</t>
  </si>
  <si>
    <t>Average travel cost per visit to emergency department</t>
  </si>
  <si>
    <t>All costs are in euros.</t>
  </si>
  <si>
    <t>a</t>
  </si>
  <si>
    <t>b</t>
  </si>
  <si>
    <t>c</t>
  </si>
  <si>
    <t>View in article</t>
  </si>
  <si>
    <t>Table 1: Unit costs used in the analyses</t>
  </si>
  <si>
    <t>Table 2: Estimated numbers of annual influenza-associated outcomes and medical costs with and without influenza vaccination of children in differenct age groups</t>
  </si>
  <si>
    <t>Age group and outcome</t>
  </si>
  <si>
    <t>No. of cases</t>
  </si>
  <si>
    <t>Without vaccination</t>
  </si>
  <si>
    <t>Prevented with vaccination</t>
  </si>
  <si>
    <t>Savings with vaccination</t>
  </si>
  <si>
    <t xml:space="preserve"> Acute otitis media</t>
  </si>
  <si>
    <t xml:space="preserve"> Pneumonia (outpatient)</t>
  </si>
  <si>
    <t xml:space="preserve"> Sinusitis</t>
  </si>
  <si>
    <t xml:space="preserve"> Severe illness (outpatient)</t>
  </si>
  <si>
    <t xml:space="preserve"> Severe illness (inpatient)</t>
  </si>
  <si>
    <t xml:space="preserve"> Uncomplicated</t>
  </si>
  <si>
    <t xml:space="preserve"> Total</t>
  </si>
  <si>
    <t>Medical Costs</t>
  </si>
  <si>
    <t>Table 3: Estimated annual costs with and without influenza vaccination of children in different age groups</t>
  </si>
  <si>
    <t>Age group and costs</t>
  </si>
  <si>
    <t>With vaccination</t>
  </si>
  <si>
    <t>Total savings</t>
  </si>
  <si>
    <t xml:space="preserve"> Medical costs</t>
  </si>
  <si>
    <t xml:space="preserve"> Vaccination costs (medical)</t>
  </si>
  <si>
    <t xml:space="preserve"> Health care costs</t>
  </si>
  <si>
    <t xml:space="preserve"> Travel costs (influenza illness)</t>
  </si>
  <si>
    <t xml:space="preserve"> Travel costs (vaccination)</t>
  </si>
  <si>
    <t xml:space="preserve"> Total direct costs</t>
  </si>
  <si>
    <t xml:space="preserve"> Productivity costs (influenza illness)</t>
  </si>
  <si>
    <t xml:space="preserve"> Productivity costs (vaccination)</t>
  </si>
  <si>
    <t xml:space="preserve"> Societal costs</t>
  </si>
  <si>
    <t>Stevens, M., Gorelick, M.H. ( 2001).</t>
  </si>
  <si>
    <t>Short-Term Outcomes After Acute Treatment of Pediatric Asthma.</t>
  </si>
  <si>
    <t>http://pediatrics.aappublications.org/content/107/6/1357</t>
  </si>
  <si>
    <r>
      <t xml:space="preserve">Pediatrics 2001; 107;1357, </t>
    </r>
    <r>
      <rPr>
        <b/>
        <sz val="11"/>
        <color theme="4" tint="-0.249977111117893"/>
        <rFont val="Calibri"/>
        <family val="2"/>
        <scheme val="minor"/>
      </rPr>
      <t>doi. 10.1542/peds.107.6.1357</t>
    </r>
  </si>
  <si>
    <t>Table 1: Demographics</t>
  </si>
  <si>
    <t>(%)*</t>
  </si>
  <si>
    <r>
      <t>(</t>
    </r>
    <r>
      <rPr>
        <b/>
        <i/>
        <sz val="8"/>
        <color rgb="FF403838"/>
        <rFont val="Inherit"/>
      </rPr>
      <t>n</t>
    </r>
    <r>
      <rPr>
        <b/>
        <sz val="8"/>
        <color rgb="FF403838"/>
        <rFont val="Verdana"/>
        <family val="2"/>
      </rPr>
      <t>)</t>
    </r>
  </si>
  <si>
    <t>Age median (IQR)</t>
  </si>
  <si>
    <t>7 (3–11)</t>
  </si>
  <si>
    <t> School age (&gt;5 y)</t>
  </si>
  <si>
    <t>Female</t>
  </si>
  <si>
    <t>Race</t>
  </si>
  <si>
    <t> Black</t>
  </si>
  <si>
    <t> White</t>
  </si>
  <si>
    <t> Hispanic</t>
  </si>
  <si>
    <t> Other</t>
  </si>
  <si>
    <t>Caretaker(s)</t>
  </si>
  <si>
    <t> Single caretaker†</t>
  </si>
  <si>
    <t>  (97% female)</t>
  </si>
  <si>
    <t> Maternal grandmother in home</t>
  </si>
  <si>
    <t> Father and mother in home</t>
  </si>
  <si>
    <t> High school completed</t>
  </si>
  <si>
    <t> Age mean (standard deviation)</t>
  </si>
  <si>
    <t>33 (8.8)</t>
  </si>
  <si>
    <t>Medical insurance</t>
  </si>
  <si>
    <t> Medical assistance</t>
  </si>
  <si>
    <t>Physician for asthma follow-up</t>
  </si>
  <si>
    <t> Pediatric hospital clinic</t>
  </si>
  <si>
    <t> Private medical doctor</t>
  </si>
  <si>
    <t> Subspecialist</t>
  </si>
  <si>
    <t> City health center</t>
  </si>
  <si>
    <t> Asthma care in ED only</t>
  </si>
  <si>
    <t>↵* Percent unless otherwise specified.</t>
  </si>
  <si>
    <t>↵† No other adult in home to assist with childcare.</t>
  </si>
  <si>
    <t>Table 2: Alterations in Activity, Sleep, and Maintenance Medication Use</t>
  </si>
  <si>
    <t xml:space="preserve">Decreased Activity </t>
  </si>
  <si>
    <t>(n=367)</t>
  </si>
  <si>
    <t xml:space="preserve">Decreased Sleep </t>
  </si>
  <si>
    <t>(n = 367)</t>
  </si>
  <si>
    <t>Medication (n=367)</t>
  </si>
  <si>
    <t xml:space="preserve">Albuterol 3 Times </t>
  </si>
  <si>
    <t>Daily or More</t>
  </si>
  <si>
    <t>Greater Than Maintenance</t>
  </si>
  <si>
    <t>%                    (95%CI)</t>
  </si>
  <si>
    <t>%                 (95%CI)</t>
  </si>
  <si>
    <t>%                                     (95% CI)</t>
  </si>
  <si>
    <t xml:space="preserve">At 1 wk </t>
  </si>
  <si>
    <t>20                   (16,24)</t>
  </si>
  <si>
    <t>10                  (7,13)</t>
  </si>
  <si>
    <t>71                                     (67-76)</t>
  </si>
  <si>
    <t>68                 (63-73)</t>
  </si>
  <si>
    <t>At 2 wk</t>
  </si>
  <si>
    <t xml:space="preserve"> 5                        (3,8)</t>
  </si>
  <si>
    <t xml:space="preserve"> 3                    (2, 6)</t>
  </si>
  <si>
    <t>32                                     (28-37)</t>
  </si>
  <si>
    <t>32                 (27-37)</t>
  </si>
  <si>
    <t>Table 3: Relapse (Revisit for Persistent or Worsening Symptoms) and Routine Follow-up</t>
  </si>
  <si>
    <t>n = 367</t>
  </si>
  <si>
    <t>%</t>
  </si>
  <si>
    <t xml:space="preserve">Revisit for symptoms </t>
  </si>
  <si>
    <t>(10,17)</t>
  </si>
  <si>
    <t>Admitted</t>
  </si>
  <si>
    <t xml:space="preserve"> (1,5)</t>
  </si>
  <si>
    <t>Regular follow-up visit</t>
  </si>
  <si>
    <t>(25,34)</t>
  </si>
  <si>
    <t xml:space="preserve">&gt;2 wk before follow-up scheduled </t>
  </si>
  <si>
    <t>(18,27)</t>
  </si>
  <si>
    <t>No follow-up, none scheduled</t>
  </si>
  <si>
    <t>(43,54)</t>
  </si>
  <si>
    <t>Table 4: Markers of Asthma Severity</t>
  </si>
  <si>
    <t>% (95% CI)</t>
  </si>
  <si>
    <t>Frequency of</t>
  </si>
  <si>
    <t>Exacerbations at Home</t>
  </si>
  <si>
    <r>
      <t>n</t>
    </r>
    <r>
      <rPr>
        <b/>
        <sz val="8"/>
        <color rgb="FF403838"/>
        <rFont val="Verdana"/>
        <family val="2"/>
      </rPr>
      <t> = 358</t>
    </r>
  </si>
  <si>
    <t>Time Since Last Asthma Admission</t>
  </si>
  <si>
    <r>
      <t>n</t>
    </r>
    <r>
      <rPr>
        <b/>
        <sz val="8"/>
        <color rgb="FF403838"/>
        <rFont val="Verdana"/>
        <family val="2"/>
      </rPr>
      <t> = 334</t>
    </r>
  </si>
  <si>
    <t>≥1 time/wk</t>
  </si>
  <si>
    <t>(7, 14)</t>
  </si>
  <si>
    <t>&gt;2 mo</t>
  </si>
  <si>
    <t>(8, 15)</t>
  </si>
  <si>
    <t>1–2/mo</t>
  </si>
  <si>
    <t>(26, 35)</t>
  </si>
  <si>
    <t>3–6 mo</t>
  </si>
  <si>
    <t>4–6 y</t>
  </si>
  <si>
    <t>(23, 33)</t>
  </si>
  <si>
    <t>7–11 mo</t>
  </si>
  <si>
    <t>(5, 11)</t>
  </si>
  <si>
    <t>≤3/y</t>
  </si>
  <si>
    <t>(26, 36)</t>
  </si>
  <si>
    <t>≥12 mo</t>
  </si>
  <si>
    <t>(33, 44)</t>
  </si>
  <si>
    <t>Never</t>
  </si>
  <si>
    <t>(27, 37)</t>
  </si>
  <si>
    <t>Frequency Oral Steroids Prescribed n = 365</t>
  </si>
  <si>
    <t>≥6</t>
  </si>
  <si>
    <t>(11, 20)</t>
  </si>
  <si>
    <t>≥1 time/mo</t>
  </si>
  <si>
    <t>(5, 10)</t>
  </si>
  <si>
    <t>4–5</t>
  </si>
  <si>
    <t>(8, 17)</t>
  </si>
  <si>
    <t>Every 2–3 mo</t>
  </si>
  <si>
    <t>(15, 23)</t>
  </si>
  <si>
    <t>2–3</t>
  </si>
  <si>
    <t>(25, 37)</t>
  </si>
  <si>
    <t>Every 4–6 mo</t>
  </si>
  <si>
    <t>(28, 37)</t>
  </si>
  <si>
    <t>(14, 24)</t>
  </si>
  <si>
    <t>More than or equal to every 12 mo</t>
  </si>
  <si>
    <t>(13, 21)</t>
  </si>
  <si>
    <t>None</t>
  </si>
  <si>
    <t>(17, 28)</t>
  </si>
  <si>
    <t>Never or first</t>
  </si>
  <si>
    <t>(20, 29)</t>
  </si>
  <si>
    <t>Asthma Admissions</t>
  </si>
  <si>
    <t>n = 334</t>
  </si>
  <si>
    <t>&gt;5</t>
  </si>
  <si>
    <t>(19, 28)</t>
  </si>
  <si>
    <t>3–5</t>
  </si>
  <si>
    <t>(11, 19)</t>
  </si>
  <si>
    <t>1–2</t>
  </si>
  <si>
    <t>(25, 35)</t>
  </si>
  <si>
    <t>Table 5: Association of Potential Severity Markers With Poor Outcome</t>
  </si>
  <si>
    <t>Kruskal-Wallis†</t>
  </si>
  <si>
    <r>
      <t>P</t>
    </r>
    <r>
      <rPr>
        <b/>
        <sz val="8"/>
        <color rgb="FF403838"/>
        <rFont val="Verdana"/>
        <family val="2"/>
      </rPr>
      <t> Value</t>
    </r>
  </si>
  <si>
    <t>Frequency of episodes of wheezing</t>
  </si>
  <si>
    <t>Use of oral steroids last 12 mo</t>
  </si>
  <si>
    <t>ED visits in the last 12 mo</t>
  </si>
  <si>
    <t>Asthma admissions</t>
  </si>
  <si>
    <t>Time since last asthma admission</t>
  </si>
  <si>
    <t>↵* Poor outcome defined as relapse with admission, or cough persisting ≥14 days and wheeze persisting ≥7 days, or missing &gt;5 days school or daycare, or decreased activity ≥14 days.</t>
  </si>
  <si>
    <t>↵† Kruskal-Wallis (nonparametric analysis of variance).</t>
  </si>
  <si>
    <t>Revicki, D.A., Leidy, N.K., Brennan-Diemer, F., Sorensen, S., Togias, A.</t>
  </si>
  <si>
    <t>Integrating Patient Preferences Into Health Outcomes Assessment: The Multiattribute Asthma Symptom Utility Index.</t>
  </si>
  <si>
    <t>http://journal.publications.chestnet.org/article.aspx?articleid=1074636</t>
  </si>
  <si>
    <r>
      <t xml:space="preserve">Chest. 1998; 114(4):998-1007, </t>
    </r>
    <r>
      <rPr>
        <b/>
        <sz val="10"/>
        <color theme="4" tint="-0.249977111117893"/>
        <rFont val="Helvetica"/>
        <family val="2"/>
      </rPr>
      <t>doi: 10.1378/chest.114.4.998</t>
    </r>
  </si>
  <si>
    <t>Table 1: MaMean VAS Preferences, SG Utilities, and ASUI-Derived Utilities for Multi-symptom States</t>
  </si>
  <si>
    <t>Severe dyspnea</t>
  </si>
  <si>
    <t>Severe awaken at night</t>
  </si>
  <si>
    <t>Severe medication side effects</t>
  </si>
  <si>
    <t>Moderate cough and wheeze (4-7 d)</t>
  </si>
  <si>
    <t>0.26 (0.25)</t>
  </si>
  <si>
    <t>0.24 (0.25)</t>
  </si>
  <si>
    <t>0.25 (0.25)</t>
  </si>
  <si>
    <t>0.25 (0.26)</t>
  </si>
  <si>
    <t>0.31 (0.25)</t>
  </si>
  <si>
    <t>0.22 (0.20)</t>
  </si>
  <si>
    <t>0.20 (0.20)</t>
  </si>
  <si>
    <t>0.69 (0.21)</t>
  </si>
  <si>
    <t>0.66 (0.21)</t>
  </si>
  <si>
    <t>0.60 (0.25)</t>
  </si>
  <si>
    <t>0.67 (0.25)</t>
  </si>
  <si>
    <t>0.66 (0.23)</t>
  </si>
  <si>
    <t>0.67 (0.23)</t>
  </si>
  <si>
    <t>0.62 (0.24)</t>
  </si>
  <si>
    <t>0.60 (0.21)</t>
  </si>
  <si>
    <t>0.59 (0.24)</t>
  </si>
  <si>
    <t>0.46 (0.27)</t>
  </si>
  <si>
    <t>State</t>
  </si>
  <si>
    <t>VAS</t>
  </si>
  <si>
    <t>Mean (SD)</t>
  </si>
  <si>
    <t>SG Utility</t>
  </si>
  <si>
    <t>Mean</t>
  </si>
  <si>
    <t>Corner States</t>
  </si>
  <si>
    <t>Severe Cough</t>
  </si>
  <si>
    <t>Severe Wheeze</t>
  </si>
  <si>
    <t>Multisymptom States</t>
  </si>
  <si>
    <t>Moderate cougy and dyspnea (1-3d)</t>
  </si>
  <si>
    <t>Severe cough; moderate wheeze and dyspnea (1-3d)</t>
  </si>
  <si>
    <t>Severe cough; moderate wheeze, dyspnea, and awaken at night (1-3d)</t>
  </si>
  <si>
    <t>Severe cough, dyspnea, and awaken at night; moderate wheeze and side effects (1-3d)</t>
  </si>
  <si>
    <t>0.16 (0.21)</t>
  </si>
  <si>
    <t>0.17 (0.18)</t>
  </si>
  <si>
    <t>0.08 (0.12)</t>
  </si>
  <si>
    <t>ASU§</t>
  </si>
  <si>
    <t>Level, d</t>
  </si>
  <si>
    <t>Symptom (Attribute)</t>
  </si>
  <si>
    <t>Mild, 8-14</t>
  </si>
  <si>
    <t>Moderate, 1-3</t>
  </si>
  <si>
    <t>Moderate, 4-7</t>
  </si>
  <si>
    <t>Moderate, 8-14</t>
  </si>
  <si>
    <t>Table 2: Multiattribute Utilily Function on Worst Possible Symptom State to No Symptoms Scale for ASUI</t>
  </si>
  <si>
    <t>Cough S1</t>
  </si>
  <si>
    <t>Wheeze S2</t>
  </si>
  <si>
    <t>Dyspnea S3</t>
  </si>
  <si>
    <t>Awaken at Night S4</t>
  </si>
  <si>
    <t>Medication Side Effects S5</t>
  </si>
  <si>
    <t xml:space="preserve">Mild, 1-3 </t>
  </si>
  <si>
    <t>Mild, 1-4</t>
  </si>
  <si>
    <t>Severe, 1-3</t>
  </si>
  <si>
    <t>Severe, 4-7</t>
  </si>
  <si>
    <t>Severe, 8-14</t>
  </si>
  <si>
    <t>Health Benefits, Risks, and Cost-Effectiveness of Influenza Vaccination of Children.</t>
  </si>
  <si>
    <t>Prosser, L.A, Bridges, C.B., Uyeki, T.M., Hinrichsen, V.L., Meltzer, M.I, Molinari, N.A.M., Schwartz, B., Thompson, W.W., Fukuda, K., Lieu, T.A. (2006).</t>
  </si>
  <si>
    <t>Emerging Infectious Diseases, Oct. 2006; 12(10): 1548-1558; doi: 10.3201/eid 1210, 051015.</t>
  </si>
  <si>
    <t>http://www.ncbi.nlm.nih.gov/pmc/articles/PMC3290928/</t>
  </si>
  <si>
    <t>Table 1: Model inputs and assumptions for children ages 6 months to 17 years</t>
  </si>
  <si>
    <t>Most likely estimate</t>
  </si>
  <si>
    <t>Range for sensitivity analysis</t>
  </si>
  <si>
    <t>Influenza illness attack rate (annual)</t>
  </si>
  <si>
    <t>6-23 mo</t>
  </si>
  <si>
    <t>0.02–0.35</t>
  </si>
  <si>
    <t>2 y</t>
  </si>
  <si>
    <t>3–4 y</t>
  </si>
  <si>
    <t>0.01–0.35</t>
  </si>
  <si>
    <t>5–11 y</t>
  </si>
  <si>
    <t>0.01–0.18</t>
  </si>
  <si>
    <t>12–17 y</t>
  </si>
  <si>
    <t>0.01–0.14</t>
  </si>
  <si>
    <t>Probability of outpatient visit for child with influenza illness‡</t>
  </si>
  <si>
    <t>6–23 mo</t>
  </si>
  <si>
    <t>0.17–0.83</t>
  </si>
  <si>
    <t>0.15–0.81</t>
  </si>
  <si>
    <t>0.12–0.78</t>
  </si>
  <si>
    <t>0.11–0.5</t>
  </si>
  <si>
    <t>0.06–0.5</t>
  </si>
  <si>
    <t>Probability of otitis media for child with medically attended influenza illness</t>
  </si>
  <si>
    <t>6–23 months</t>
  </si>
  <si>
    <t>0.33–0.8</t>
  </si>
  <si>
    <t>0.27–0.8</t>
  </si>
  <si>
    <t>0.17–0.6</t>
  </si>
  <si>
    <t>0.05–0.5</t>
  </si>
  <si>
    <t>0.01–0.4</t>
  </si>
  <si>
    <t>Probability of nonhospitalized pneumonia or other outpatient complication for child with medically attended influenza illness§</t>
  </si>
  <si>
    <t>0.04–0.5</t>
  </si>
  <si>
    <t>0.02–0.4</t>
  </si>
  <si>
    <t>0.02–0.3</t>
  </si>
  <si>
    <t>0.01–0.2</t>
  </si>
  <si>
    <t>Hospitalizations for pneumonia or other respiratory conditions due to influenza/10,000 children not at high risk¶</t>
  </si>
  <si>
    <t>1.9–80.0</t>
  </si>
  <si>
    <t>0–56.8</t>
  </si>
  <si>
    <t>0–35.4</t>
  </si>
  <si>
    <t>0–16.0</t>
  </si>
  <si>
    <t>0–14.9</t>
  </si>
  <si>
    <t>Probability of long-term sequelae following influenza-related hospitalization‡</t>
  </si>
  <si>
    <t>0.001–0.03</t>
  </si>
  <si>
    <t>Probability of death during influenza-related hospitalization</t>
  </si>
  <si>
    <t>0–0.002</t>
  </si>
  <si>
    <t>Vaccine effectiveness in preventing influenza illness#</t>
  </si>
  <si>
    <t>IIV</t>
  </si>
  <si>
    <t>0.4–0.9</t>
  </si>
  <si>
    <t>0.6–0.96</t>
  </si>
  <si>
    <t>Probability of medically attended vaccination-related adverse events</t>
  </si>
  <si>
    <t>Injection site reaction</t>
  </si>
  <si>
    <t>0.002–0.017</t>
  </si>
  <si>
    <t>0.001–0.006</t>
  </si>
  <si>
    <t>0.0004–0.003</t>
  </si>
  <si>
    <t>0.0002–0.002</t>
  </si>
  <si>
    <t>0.0001–0.001</t>
  </si>
  <si>
    <t>Systemic reaction (fever)**</t>
  </si>
  <si>
    <t>0.001–0.025</t>
  </si>
  <si>
    <t>0.0008–0.020</t>
  </si>
  <si>
    <t>0.0007–0.016</t>
  </si>
  <si>
    <t>0.0003–0.008</t>
  </si>
  <si>
    <t>0.0002–0.005</t>
  </si>
  <si>
    <t>Anaphylaxis</t>
  </si>
  <si>
    <t>0–0.000001</t>
  </si>
  <si>
    <t>Guillain-Barré syndrome</t>
  </si>
  <si>
    <t>0–0.00001</t>
  </si>
  <si>
    <t>Table 2: US $ cost inputs for children ages 6 months to 17 years</t>
  </si>
  <si>
    <t>Cost input</t>
  </si>
  <si>
    <t>Influenza-related costs</t>
  </si>
  <si>
    <t>OTC medications†</t>
  </si>
  <si>
    <t>Physician visit, uncomplicated influenza‡</t>
  </si>
  <si>
    <t>$10–$78</t>
  </si>
  <si>
    <t>Physician visit, otitis media§</t>
  </si>
  <si>
    <t>$23–$197</t>
  </si>
  <si>
    <t>Physician visit, non-hospitalized pneumonia§</t>
  </si>
  <si>
    <t>$62–$715</t>
  </si>
  <si>
    <t>Hospitalization¶</t>
  </si>
  <si>
    <t>$1,300–$34,500</t>
  </si>
  <si>
    <t>Long-term sequelae following influenza-related hospitalization#</t>
  </si>
  <si>
    <t>$0–$1,000,000</t>
  </si>
  <si>
    <t>Per dose, IIV** (children &lt;3 y)</t>
  </si>
  <si>
    <t>$9.56††</t>
  </si>
  <si>
    <t>1×–4× base case</t>
  </si>
  <si>
    <t>Per dose, IIV** (children &gt;3 y)</t>
  </si>
  <si>
    <t>$6.86††</t>
  </si>
  <si>
    <t>Per dose, LAIV**</t>
  </si>
  <si>
    <t>$12.89††</t>
  </si>
  <si>
    <t>$10–$25</t>
  </si>
  <si>
    <t>Administration costs (0–2 visits)¶¶</t>
  </si>
  <si>
    <t>$10–$40</t>
  </si>
  <si>
    <t>Parent time costs, per visit##</t>
  </si>
  <si>
    <t>$0–$64</t>
  </si>
  <si>
    <t>Total vaccination costs***</t>
  </si>
  <si>
    <t>$30–$110</t>
  </si>
  <si>
    <t>12-17 y</t>
  </si>
  <si>
    <t>Vaccination-related adverse events</t>
  </si>
  <si>
    <t>Physician visit for injection site reaction†††</t>
  </si>
  <si>
    <t>$30–$683</t>
  </si>
  <si>
    <t>Anaphylaxis‡‡‡</t>
  </si>
  <si>
    <t>$52–$13,754</t>
  </si>
  <si>
    <t>Guillain-Barré syndrome§§§</t>
  </si>
  <si>
    <t>$6,700–$78,900</t>
  </si>
  <si>
    <t>*OTC, over the counter; IIV, inactivated influenza vaccine; LAIV, live, attenuated influenza vaccine.</t>
  </si>
  <si>
    <t>†Vary by age, calculated by costing out recommended dose of acetaminophen for average weight in each age group.</t>
  </si>
  <si>
    <t>‡Only a proportion of children with influenza illness are assumed to make a physician visit. ICD-9 codes: 487 and 487.0.</t>
  </si>
  <si>
    <t>§Costs of physician visits for otitis media and nonhospitalized pneumonia vary by age group and include prescription medications and laboratory tests. Costs shown are for children 6–23 mo. See Appendix for full list of costs by age.</t>
  </si>
  <si>
    <t>¶ICD-9 codes: 460-466, 471-474, 477, 478, 480-483, 490-496, 506-508, 510, 511, 514, 518, 519.</t>
  </si>
  <si>
    <t>#Includes costs of lifetime care and special education.</t>
  </si>
  <si>
    <t>**2 doses assumed for children &lt;5 y receiving their first influenza vaccination.</t>
  </si>
  <si>
    <t>††Vaccine dose costs are based on 2004 CDC-negotiated prices. Cost for children &lt;3 y assumes thimerosal-free vaccine is used.</t>
  </si>
  <si>
    <t>‡‡Current Procedural Terminology (CPT) codes: 99211 for an additional visit ($19.95) and 90471 for a vaccination at an existing visit ($10.37).</t>
  </si>
  <si>
    <t>§§Each physician visit is assumed to take 2 hours of parent time valued at an average hourly wage rate of $15.54.</t>
  </si>
  <si>
    <t>¶¶Proportion of children requiring 2 doses is 1 for 6–23 mo, 0.5 for 2 y, and 0.33 for 3–4 y. No. of additional visits needed to administer recommended number of vaccine doses is 1.07 for 6–23 mo, 0.91 for 2 y, and 0.84 for 3–4 y, and 0.75 for 5–17 y. See Appendix for more details. Total vaccination costs in Table 1 exclude average costs for vaccination-related adverse events of $0.18–$2.05 per child, depending on age and risk status.</t>
  </si>
  <si>
    <t>##5-minute visit, CPT code 99211.</t>
  </si>
  <si>
    <t>***ICD-9 codes: 999.4, 995.0, 995.6x.</t>
  </si>
  <si>
    <t>†††ICD-9 code: 357.0.</t>
  </si>
  <si>
    <t>*IIV, inactivated influenza vaccine; LAIV, live, attenuated influenza vaccine.</t>
  </si>
  <si>
    <t>†Refer to Table A1 for list of references used to derive model inputs.</t>
  </si>
  <si>
    <t>‡Estimates for children not at high risk are shown. Probabilities are estimated to be twice as high for children at high risk for influenza-related complications.</t>
  </si>
  <si>
    <t>§Estimates for healthy children shown. Probabilities are estimated to be &lt;5 times as high for children at high risk for influenza-related complications. Most likely estimates for children at high risk are 1.6 times as high as for healthy children.</t>
  </si>
  <si>
    <t>¶Children at high-risk are estimated to be hospitalized at 3–6 times the rate of children not at high risk.</t>
  </si>
  <si>
    <t>#Assumes vaccine is poorly matched with circulating virus 1 in 10 years (i.e., vaccine effectiveness is assumed to be 0 years with a poor match).</t>
  </si>
  <si>
    <t>**Definitions and follow-up for incidence of fever following vaccination vary by study. Rates are 2× higher for children at high risk.</t>
  </si>
  <si>
    <t>Table 3: Quality adjustments for influenza-related illness and vaccination-related adverse events (decrease in utility)</t>
  </si>
  <si>
    <t>Events</t>
  </si>
  <si>
    <t>Episode of influenza</t>
  </si>
  <si>
    <t>0.002-0.009</t>
  </si>
  <si>
    <t>Otitis media</t>
  </si>
  <si>
    <t>0.023-0.065</t>
  </si>
  <si>
    <t>Nonhospitalized complications (pneumonia)</t>
  </si>
  <si>
    <t>0.027-0.071</t>
  </si>
  <si>
    <t>Hospitalization, pneumonia</t>
  </si>
  <si>
    <t>0.054-0.100</t>
  </si>
  <si>
    <t>0.006-0.041</t>
  </si>
  <si>
    <t>0.092-0.199</t>
  </si>
  <si>
    <t>*Quality adjustments are included in model as a one-time decrement in utility for each temporary health state. For example, an episode of influenza results in a 1-time loss of 0.005 quality-adjusted life years (QALYs). Utility losses were calculated by dividing discounted time-traded off by respondent's discounted life expectancy. See appendix for references.</t>
  </si>
  <si>
    <t>†Average life span used to calculate total QALYs lost due to lifelong sequelae and death was 77.9–78.2 years, depending on child's current age.</t>
  </si>
  <si>
    <t>Table 4: Health benefits, risks, and costs of influenza vaccination of varying age and risk groups per 1,000 children vaccinated means (95% CI)</t>
  </si>
  <si>
    <t>Net costs, $‡</t>
  </si>
  <si>
    <t>Influenza events averted (all)</t>
  </si>
  <si>
    <t>Influenza hospitalizations averted</t>
  </si>
  <si>
    <t>Deaths averted</t>
  </si>
  <si>
    <t>Vaccine adverse events incurred§</t>
  </si>
  <si>
    <t>QALYs gained</t>
  </si>
  <si>
    <t>Using inactivated influenza vaccine</t>
  </si>
  <si>
    <t>Non-high risk</t>
  </si>
  <si>
    <t>37,000 (–119,000 to 98,000)</t>
  </si>
  <si>
    <t>108 (16–276)</t>
  </si>
  <si>
    <t>2 (0.2–6)</t>
  </si>
  <si>
    <t>0.002 (0–0.007)</t>
  </si>
  <si>
    <t>21 (8–47)</t>
  </si>
  <si>
    <t>3.0 (0.4–9.0)</t>
  </si>
  <si>
    <t>43,000 (–40,000 to 83,000)</t>
  </si>
  <si>
    <t>107 (15–276)</t>
  </si>
  <si>
    <t>1.2 (0.1–4.2)</t>
  </si>
  <si>
    <t>0.001 (0–0.005)</t>
  </si>
  <si>
    <t>14 (5–30)</t>
  </si>
  <si>
    <t>2.4 (0.3–7.3)</t>
  </si>
  <si>
    <t>47,000 (2,000–78,000)</t>
  </si>
  <si>
    <t>0.6 (0–2.3)</t>
  </si>
  <si>
    <t>0.0005 (0–0.0025)</t>
  </si>
  <si>
    <t>10 (3–24)</t>
  </si>
  <si>
    <t>1.7 (0.2–5.2)</t>
  </si>
  <si>
    <t>44,000 (21,000–68,000)</t>
  </si>
  <si>
    <t>55 (8–142)</t>
  </si>
  <si>
    <t>0.2 (0–0.7)</t>
  </si>
  <si>
    <t>0.0002 (0– 0.0008)</t>
  </si>
  <si>
    <t>5 (2–11)</t>
  </si>
  <si>
    <t>0.6 (0.1–1.7)</t>
  </si>
  <si>
    <t>44,000 (22,000– 68,000)</t>
  </si>
  <si>
    <t>41 (6–104)</t>
  </si>
  <si>
    <t>0.2 (0–0.6)</t>
  </si>
  <si>
    <t>0.0002 (0–0.0008)</t>
  </si>
  <si>
    <t>3 (1–8)</t>
  </si>
  <si>
    <t>0.4 (0–1.1)</t>
  </si>
  <si>
    <t>High risk</t>
  </si>
  <si>
    <t>–74,000) (–552,000 to 83,000)</t>
  </si>
  <si>
    <t>5.5 (0.5–6.5)</t>
  </si>
  <si>
    <t>0.005 (0–0.020)</t>
  </si>
  <si>
    <t>32 (11–56)</t>
  </si>
  <si>
    <t>7.2 (0.8–23.2)</t>
  </si>
  <si>
    <t>–22,000) (–292,000 to 72,000)</t>
  </si>
  <si>
    <t>3.5 (0.2–11.4)</t>
  </si>
  <si>
    <t>0.003 (0–0.013)</t>
  </si>
  <si>
    <t>25 (7–44)</t>
  </si>
  <si>
    <t>5.4 (0.6–17.2)</t>
  </si>
  <si>
    <t>2,000 (–212,000 to 70,000)</t>
  </si>
  <si>
    <t>2.2 (0.1–9.1)</t>
  </si>
  <si>
    <t>0.002 (0–0.010)</t>
  </si>
  <si>
    <t>19 (5–37)</t>
  </si>
  <si>
    <t>4.0 (0.4–13.1)</t>
  </si>
  <si>
    <t>12,000 (–125,000 to 59,000)</t>
  </si>
  <si>
    <t>1.3 (0.1–3.9)</t>
  </si>
  <si>
    <t>9 (3–24)</t>
  </si>
  <si>
    <t>1.6 (0.2–5.6)</t>
  </si>
  <si>
    <t>13,000 (–120,000 to 59,000)</t>
  </si>
  <si>
    <t>6 (1–15)</t>
  </si>
  <si>
    <t>1.3 (0.1–4.5)</t>
  </si>
  <si>
    <t>Using LAIV¶</t>
  </si>
  <si>
    <t>32,000 (–155,000 to 99,000)</t>
  </si>
  <si>
    <t>132 (20–319)</t>
  </si>
  <si>
    <t>2.4 (0.3–7.2)</t>
  </si>
  <si>
    <t>0.002 (0–0.009)</t>
  </si>
  <si>
    <t>13 (3–32)</t>
  </si>
  <si>
    <t>3.7 (0.5–10.5)</t>
  </si>
  <si>
    <t>42,000 (–59,000 to 85,000)</t>
  </si>
  <si>
    <t>130 (20–322)</t>
  </si>
  <si>
    <t>1.4 (0.1–4.9)</t>
  </si>
  <si>
    <t>11 (2–26)</t>
  </si>
  <si>
    <t>2.9 (0.4–8.5)</t>
  </si>
  <si>
    <t>50,000 (–3,000 to 83,000)</t>
  </si>
  <si>
    <t>0.7 (0–2.7)</t>
  </si>
  <si>
    <t>0.0006 (0–0.0029)</t>
  </si>
  <si>
    <t>9 (2–23)</t>
  </si>
  <si>
    <t>2.1 (0.3–6.1)</t>
  </si>
  <si>
    <t>48,000 (22,000–73,000)</t>
  </si>
  <si>
    <t>67 (10–166)</t>
  </si>
  <si>
    <t>0.3 (0–0.8)</t>
  </si>
  <si>
    <t>0.0002 (0–0.0010)</t>
  </si>
  <si>
    <t>4 (1–10)</t>
  </si>
  <si>
    <t>0.7 (0.1–1.9)</t>
  </si>
  <si>
    <t>49,000 (23,000–73,000)</t>
  </si>
  <si>
    <t>50 (8–120)</t>
  </si>
  <si>
    <t>0.3 (0–0.7)</t>
  </si>
  <si>
    <t>3 (0–7)</t>
  </si>
  <si>
    <t>0.5 (0.1–1.3)</t>
  </si>
  <si>
    <t>*CI, confidence interval; QALYs, quality-adjusted life years; LAIV, live, attenuated influenza vaccine.</t>
  </si>
  <si>
    <t>†Bootstrapped.</t>
  </si>
  <si>
    <t>‡Net costs = costs of vaccination minus savings from disease averted.</t>
  </si>
  <si>
    <t>§Includes medically attended injection site reactions, systemic reactions, anaphylaxis, and Guillain-Barré syndrome.</t>
  </si>
  <si>
    <t>¶Italics indicate that LAIV is not licensed for children &lt;5 y.</t>
  </si>
  <si>
    <t>Table 5: Incremental cost-effectiveness ratios for use of inactivated and live attenuated influenza vaccination in varying age and risk groups compared to no vaccination,</t>
  </si>
  <si>
    <t>mean (2.5% and 97.5% boostrapped percentiles)*</t>
  </si>
  <si>
    <t>Age group</t>
  </si>
  <si>
    <t>Using live, attenuated influenza vaccine†</t>
  </si>
  <si>
    <t>Children not at high risk</t>
  </si>
  <si>
    <t>Children at high risk</t>
  </si>
  <si>
    <t>$ per influenza episode averted‡</t>
  </si>
  <si>
    <t>340 (CS–4,690)</t>
  </si>
  <si>
    <t>CS (CS–4,090)</t>
  </si>
  <si>
    <t>240 (CS–3,890)</t>
  </si>
  <si>
    <t>400 (CS–3,990)</t>
  </si>
  <si>
    <t>CS (CS–3,620)</t>
  </si>
  <si>
    <t>330 (CS–3,340)</t>
  </si>
  <si>
    <t>440 (10–3,590)</t>
  </si>
  <si>
    <t>20 (CS–3,410)</t>
  </si>
  <si>
    <t>440 (CS–3,170)</t>
  </si>
  <si>
    <t>800 (180–5,850)</t>
  </si>
  <si>
    <t>210 (CS–5,560)</t>
  </si>
  <si>
    <t>720 (170–5,290)</t>
  </si>
  <si>
    <t>1,070 (250–7,780)</t>
  </si>
  <si>
    <t>310 (CS–7,360)</t>
  </si>
  <si>
    <t>980 (240–7,070)</t>
  </si>
  <si>
    <t>$ per hospitalization averted‡</t>
  </si>
  <si>
    <t>19,000 (CS–350,000)</t>
  </si>
  <si>
    <t>CS (CS–132,000)</t>
  </si>
  <si>
    <t>14,000 (CS–287,000)</t>
  </si>
  <si>
    <t>37,000 (CS–633,000)</t>
  </si>
  <si>
    <t>CS (CS–232,000)</t>
  </si>
  <si>
    <t>30,000 (CS–522,000)</t>
  </si>
  <si>
    <t>84,000 (1,000–2,587,000)</t>
  </si>
  <si>
    <t>1,000 (CS–750,000)</t>
  </si>
  <si>
    <t>74,000 (CS–2,227,000)</t>
  </si>
  <si>
    <t>202,000 (38,000–1,929,000)</t>
  </si>
  <si>
    <t>9,000 (CS–310,000)</t>
  </si>
  <si>
    <t>184,000 (35,000–1,629,000)</t>
  </si>
  <si>
    <t>206,000 (43,000–1,768,000)</t>
  </si>
  <si>
    <t>10,000 (CS–304,000)</t>
  </si>
  <si>
    <t>188,000 (40,000–1,575,000)</t>
  </si>
  <si>
    <t>$ per death averted‡</t>
  </si>
  <si>
    <t>22 m (CS–1,109 m)</t>
  </si>
  <si>
    <t>CS (CS–342 m)</t>
  </si>
  <si>
    <t>16 m (CS–880 m)</t>
  </si>
  <si>
    <t>42 m (CS–1,762 m)</t>
  </si>
  <si>
    <t>CS (CS–591 m)</t>
  </si>
  <si>
    <t>34 m (CS–1,435 m)</t>
  </si>
  <si>
    <t>98 m (1 m–6,840 m)</t>
  </si>
  <si>
    <t>1 m (CS–1,873 m)</t>
  </si>
  <si>
    <t>86 m (CS;5,991 m)</t>
  </si>
  <si>
    <t>234 m (32 m–5,993 m)</t>
  </si>
  <si>
    <t>10 m (CS–876 m)</t>
  </si>
  <si>
    <t>212 m (32 m–5,331 m)</t>
  </si>
  <si>
    <t>238 m (37 m–5,607 m)</t>
  </si>
  <si>
    <t>12 m (CS–892 m)</t>
  </si>
  <si>
    <t>217 m (34 m–5,007 m)</t>
  </si>
  <si>
    <t>$ per quality-adjusted life-year saved</t>
  </si>
  <si>
    <t>12,000 (CS–208,000)</t>
  </si>
  <si>
    <t>CS (CS–85,000)</t>
  </si>
  <si>
    <t>9,000 (CS–167,000)</t>
  </si>
  <si>
    <t>18,000 (CS–217,000)</t>
  </si>
  <si>
    <t>CS (CS–100,000)</t>
  </si>
  <si>
    <t>15,000 (CS–180,000)</t>
  </si>
  <si>
    <t>28,000 (1,000–290,000)</t>
  </si>
  <si>
    <t>1,000 (CS–130,000)</t>
  </si>
  <si>
    <t>25,000 (CS–236,000)</t>
  </si>
  <si>
    <t>79,000 (15,000–682,000)</t>
  </si>
  <si>
    <t>7,000 (CS–260,000)</t>
  </si>
  <si>
    <t>72,000 (14,000–592,000)</t>
  </si>
  <si>
    <t>119,000 (24,000–1,040,000)</t>
  </si>
  <si>
    <t>10,000 (CS–367,000)</t>
  </si>
  <si>
    <t>109,000 (22,000–888,000)</t>
  </si>
  <si>
    <t>*CS, cost savings; m, million.</t>
  </si>
  <si>
    <t>†Numerator does not include productivity losses.</t>
  </si>
  <si>
    <t>‡Italics indicate that live, attenuated influenza vaccine is not licensed for children &lt;5 y.</t>
  </si>
  <si>
    <t>Poehling, K. A., Edwards, K.M., Weinberg, G.A., Szilagyi, P., Staat, M.A….et al. (2006)</t>
  </si>
  <si>
    <t>The underrecognized burden of influenza in young children.</t>
  </si>
  <si>
    <t>The New England Journal of Medicine 355.1 (Jul 6, 2006): 31-40.</t>
  </si>
  <si>
    <t>http://search.proquest.com.pitt.idm.oclc.org/docview/223932769/fulltextPDF?accountid=14709</t>
  </si>
  <si>
    <t>Table 1: Characteristics of Children with Symptoms of Acute Respiratory Tract Infection or Fever, According to Enrollment Setting and Status on Influenza Testing</t>
  </si>
  <si>
    <t>Pisu, M., Meltzer, M., Hurwitz, E. S., Haber, M. (2005).</t>
  </si>
  <si>
    <t>Household-Based Costs and Benefits of Vaccinating Healthy Children in Daycare Against Influenza Virus.</t>
  </si>
  <si>
    <t>Phamacoeconomics 2005; 23(1): 55-67, doi: 1170-7690.05.0001-0055</t>
  </si>
  <si>
    <t>t4rf9qn2y.search.serialssolutions.com/?ctx_ver=Z39.88-2004&amp;ctx_enc=info%3Aofi%2Fenc%3AUTF-8&amp;rfr_id=info:sid/summon.serialssolutions.com&amp;rft_val_fmt=info:ofi/fmt:kev:mtx:journal&amp;rft.genre=article&amp;rft.atitle=Household-Based+Costs+and+Benefits+of+Vaccinating+Healthy+Children+in+Daycare+Against+Influenza+Virus%3A+Results+from+a+Pilot+Study&amp;rft.jtitle=PharmacoEconomics&amp;rft.au=Maria+Pisu&amp;rft.au=Martin+I.+Meltzer&amp;rft.au=Eugene+S.+Hurwitz&amp;rft.au=Michael+Haber&amp;rft.date=2005&amp;rft.pub=Adis+International&amp;rft.issn=1170-7690&amp;rft.volume=23&amp;rft.issue=1&amp;rft.spage=55&amp;rft.epage=55&amp;rft.externalDBID=n%2Fa&amp;rft.externalDocID=n%2Fa&amp;paramdict=en-US</t>
  </si>
  <si>
    <t>Mittmann, N., Trakas, K., Risebrough, N., Liu, B.A. (1999)</t>
  </si>
  <si>
    <t>Utility Scores for Chronic Conditions in a Community-Dwelling Population.</t>
  </si>
  <si>
    <t>Pharmacoeconomics 1999 Apr : 15 (4): 369-376; doi:1170-7690.99.0004-0369</t>
  </si>
  <si>
    <t>http://rt4rf9qn2y.search.serialssolutions.com/?ctx_ver=Z39.88-2004&amp;ctx_enc=info%3Aofi%2Fenc%3AUTF-8&amp;rfr_id=info:sid/summon.serialssolutions.com&amp;rft_val_fmt=info:ofi/fmt:kev:mtx:journal&amp;rft.genre=article&amp;rft.atitle=Utility+Scores+for+Chronic+Conditions+in+a+Community-Dwelling+Population&amp;rft.jtitle=PharmacoEconomics&amp;rft.au=Mittmann%2C+Nicole&amp;rft.au=Trakas%2C+Kostas&amp;rft.au=Risebrough%2C+Nancy&amp;rft.au=Liu%2C+Barbara+A&amp;rft.date=1999&amp;rft.issn=1170-7690&amp;rft.volume=15&amp;rft.issue=4&amp;rft.spage=369&amp;rft.epage=376&amp;rft_id=info:doi/10.2165%2F00019053-199915040-00004&amp;rft.externalDBID=n%2Fa&amp;rft.externalDocID=10_2165_00019053_199915040_00004&amp;paramdict=en-US</t>
  </si>
  <si>
    <t>Table 1: Utility Scores for Chronic Conditions in a Community-Dwelling Population</t>
  </si>
  <si>
    <t>Meltzer, M., Neuzil, K. M., Griffin, M. R., Fukuda, K. (2004).</t>
  </si>
  <si>
    <t>An economic analysis of annual influenza vaccination of children.</t>
  </si>
  <si>
    <t>Vaccine, 23 (2005), 1004-1014</t>
  </si>
  <si>
    <t>http://www.sciencedirect.com/science/article/pii/S0264410X04006255</t>
  </si>
  <si>
    <t>Table 1: Probability distributions used to describe, by age and risk group, rates of excess influenza-related health outcomes</t>
  </si>
  <si>
    <r>
      <t>Health outcome: age</t>
    </r>
    <r>
      <rPr>
        <vertAlign val="superscript"/>
        <sz val="8.25"/>
        <color rgb="FF316C9D"/>
        <rFont val="Arial Unicode MS"/>
        <family val="2"/>
      </rPr>
      <t>b</t>
    </r>
    <r>
      <rPr>
        <sz val="8"/>
        <color theme="1"/>
        <rFont val="Arial Unicode MS"/>
        <family val="2"/>
      </rPr>
      <t>and risk group</t>
    </r>
    <r>
      <rPr>
        <vertAlign val="superscript"/>
        <sz val="8.25"/>
        <color rgb="FF316C9D"/>
        <rFont val="Arial Unicode MS"/>
        <family val="2"/>
      </rPr>
      <t>c</t>
    </r>
  </si>
  <si>
    <t>Probability distributiond</t>
  </si>
  <si>
    <t>Rate of excess influenza-related health outcomes per 1000e</t>
  </si>
  <si>
    <t>Median</t>
  </si>
  <si>
    <t>Mode</t>
  </si>
  <si>
    <t>5th</t>
  </si>
  <si>
    <t>95th</t>
  </si>
  <si>
    <t>Death</t>
  </si>
  <si>
    <t> 6–23 mths, non-HR</t>
  </si>
  <si>
    <t>Logistic</t>
  </si>
  <si>
    <t>−0.080</t>
  </si>
  <si>
    <t> 6–23 mths, HR</t>
  </si>
  <si>
    <t>Loglogistic</t>
  </si>
  <si>
    <t>−0.045</t>
  </si>
  <si>
    <t>−0.467</t>
  </si>
  <si>
    <t> 6–59 mths, non-HR</t>
  </si>
  <si>
    <t>−0.004</t>
  </si>
  <si>
    <t> 6–59 mths, HR</t>
  </si>
  <si>
    <t>−0.011</t>
  </si>
  <si>
    <t>−1.070</t>
  </si>
  <si>
    <t> 5–14 yrs, non-HR</t>
  </si>
  <si>
    <t>−0.003</t>
  </si>
  <si>
    <t>−0.009</t>
  </si>
  <si>
    <t> 5–14 yrs, HR</t>
  </si>
  <si>
    <t>−0.172</t>
  </si>
  <si>
    <t>−0.710</t>
  </si>
  <si>
    <t>Hospitalization</t>
  </si>
  <si>
    <t>−2.7</t>
  </si>
  <si>
    <t>−12.4</t>
  </si>
  <si>
    <t>−1.6</t>
  </si>
  <si>
    <t>−8.5</t>
  </si>
  <si>
    <t>−0.1</t>
  </si>
  <si>
    <t>−6.1</t>
  </si>
  <si>
    <t>Outpatient visits</t>
  </si>
  <si>
    <t>−13.6</t>
  </si>
  <si>
    <t>−45.7</t>
  </si>
  <si>
    <t>Extreme value</t>
  </si>
  <si>
    <t>−8.0</t>
  </si>
  <si>
    <t>−39.8</t>
  </si>
  <si>
    <t>−36.8</t>
  </si>
  <si>
    <t>−128.7</t>
  </si>
  <si>
    <t>Other probability distributions were used to describe the influenza clinical attack rate (see text) and the costs of health outcomes (Table 2).</t>
  </si>
  <si>
    <t>Age: mths: months, yrs: years.</t>
  </si>
  <si>
    <r>
      <t>Risk defined as non-HR (HR: high risk) and HR. Risk refers to risk of experiencing an adverse influenza-related health outcome, such as hospitalization. Children with certain pre-existing medical conditions are more likely to suffer adverse influenza-related health outcomes than same-aged children without such conditions </t>
    </r>
    <r>
      <rPr>
        <sz val="7"/>
        <color rgb="FF316C9D"/>
        <rFont val="Arial Unicode MS"/>
        <family val="2"/>
      </rPr>
      <t>[2]</t>
    </r>
    <r>
      <rPr>
        <sz val="7"/>
        <color rgb="FF5C5C5C"/>
        <rFont val="Arial Unicode MS"/>
        <family val="2"/>
      </rPr>
      <t> and </t>
    </r>
    <r>
      <rPr>
        <sz val="7"/>
        <color rgb="FF316C9D"/>
        <rFont val="Arial Unicode MS"/>
        <family val="2"/>
      </rPr>
      <t>[8]</t>
    </r>
    <r>
      <rPr>
        <sz val="7"/>
        <color rgb="FF5C5C5C"/>
        <rFont val="Arial Unicode MS"/>
        <family val="2"/>
      </rPr>
      <t>.</t>
    </r>
  </si>
  <si>
    <t>See Supplementary data for additional information, including graphs of actual data and fitted curves, parameters describing each probability distribution and goodness-of-fit statistics.</t>
  </si>
  <si>
    <t>e</t>
  </si>
  <si>
    <t>Rates of excess influenza-related health outcomes are those from the fitted distributions, rounded to the first decimal place (except for death rates, which are rounded to third decimal place). See main text for definition of “rate of excess influenza-related health outcome.”</t>
  </si>
  <si>
    <t>Table 2: Costs and days of lost productivity used to value influenza-related health outcomes (US$ 2000)</t>
  </si>
  <si>
    <t>Outpatient</t>
  </si>
  <si>
    <t>&lt;5 year olds</t>
  </si>
  <si>
    <t>All ages</t>
  </si>
  <si>
    <t>NPV earningsb</t>
  </si>
  <si>
    <t>Direct</t>
  </si>
  <si>
    <t>US$ 6553</t>
  </si>
  <si>
    <t>Visits/episode</t>
  </si>
  <si>
    <t>Days lost</t>
  </si>
  <si>
    <t>Hospital stay</t>
  </si>
  <si>
    <t>US$ 7667</t>
  </si>
  <si>
    <t>Cost-to-chargec</t>
  </si>
  <si>
    <t>Net pay/visit</t>
  </si>
  <si>
    <t>US$ 58</t>
  </si>
  <si>
    <t>US$/day (unspecified)d</t>
  </si>
  <si>
    <t>US$ 108</t>
  </si>
  <si>
    <t>Adjust hospt.e</t>
  </si>
  <si>
    <t>US$ 3342</t>
  </si>
  <si>
    <t>Max./min.f</t>
  </si>
  <si>
    <t>Lost productivity</t>
  </si>
  <si>
    <t>Adjust hosptilizatione</t>
  </si>
  <si>
    <t>US$ 3910</t>
  </si>
  <si>
    <t>Min./max.f</t>
  </si>
  <si>
    <t>+US$ 2206</t>
  </si>
  <si>
    <t>Co-pay all visitsg</t>
  </si>
  <si>
    <t>US$ 8</t>
  </si>
  <si>
    <t>OTC drugsh</t>
  </si>
  <si>
    <t>US$ 2</t>
  </si>
  <si>
    <t>Max./minf</t>
  </si>
  <si>
    <t>US$ 88</t>
  </si>
  <si>
    <t>Subtotal all visits</t>
  </si>
  <si>
    <t>US$ 96</t>
  </si>
  <si>
    <t>US$ 110</t>
  </si>
  <si>
    <t>Total death</t>
  </si>
  <si>
    <t>Prescriptions/visit</t>
  </si>
  <si>
    <t>Drugs outpatient</t>
  </si>
  <si>
    <t>US$ 31</t>
  </si>
  <si>
    <t>Cost/prescription</t>
  </si>
  <si>
    <t>US$ 30</t>
  </si>
  <si>
    <t>Direct costs (%)i</t>
  </si>
  <si>
    <t>Indirect costs (%)</t>
  </si>
  <si>
    <t>Co-pay drugsg</t>
  </si>
  <si>
    <t>US$ 5</t>
  </si>
  <si>
    <t>US$ 7</t>
  </si>
  <si>
    <t>Subtotal: direct medicine</t>
  </si>
  <si>
    <t>US$ 3465</t>
  </si>
  <si>
    <t>Subtotal drugs</t>
  </si>
  <si>
    <t>US$ 36</t>
  </si>
  <si>
    <t>Days recupj</t>
  </si>
  <si>
    <t>US$ 216</t>
  </si>
  <si>
    <t>Total days</t>
  </si>
  <si>
    <t>Total outpatient</t>
  </si>
  <si>
    <t>US$ 348</t>
  </si>
  <si>
    <t>US$ 540</t>
  </si>
  <si>
    <t>Total hospital</t>
  </si>
  <si>
    <t>Except were noted, cost and days lost from work data are from Meltzer et al. [8] Cost data adjusted for inflation from 1995 US$ to 2000 US$ using a factor of 1.183, the increase in the medical care portion of the consumer price index. Except where noted, median values are shown.</t>
  </si>
  <si>
    <t>Net present value (NPV) of future earnings plus household services lost due to premature death. Source: Grosse [18].</t>
  </si>
  <si>
    <r>
      <t>Cost-to-charge ratio. Large health care insurers (e.g. Medicaid, Medicare) are often able to negotiate substantial discounts from healthcare providers, reflecting in part the less than perfect competition that governs charges for hospital-based care </t>
    </r>
    <r>
      <rPr>
        <sz val="7"/>
        <color rgb="FF316C9D"/>
        <rFont val="Arial Unicode MS"/>
        <family val="2"/>
      </rPr>
      <t>[19]</t>
    </r>
    <r>
      <rPr>
        <sz val="7"/>
        <color rgb="FF5C5C5C"/>
        <rFont val="Arial Unicode MS"/>
        <family val="2"/>
      </rPr>
      <t>. To provide an estimate of the societal-based opportunity costs, we reduced actual hospital charges by the Medicare/Medicaid state-wide average cost-to-charge ratios for urban and rural hospitals </t>
    </r>
    <r>
      <rPr>
        <sz val="7"/>
        <color rgb="FF316C9D"/>
        <rFont val="Arial Unicode MS"/>
        <family val="2"/>
      </rPr>
      <t>[20]</t>
    </r>
    <r>
      <rPr>
        <sz val="7"/>
        <color rgb="FF5C5C5C"/>
        <rFont val="Arial Unicode MS"/>
        <family val="2"/>
      </rPr>
      <t>. We first calculated separate simple averages of all urban and all rural hospitals cost-to-charge ratios, and then calculated a weighted, national urban/rural average by giving a weight of 0.80 to urban, and 0.20 to rural, hospitals.</t>
    </r>
  </si>
  <si>
    <t>The value of an unspecified lost day is calculated as: (annual earnings + annual household services)/365 (source: [18]). There are almost no data recording the exact number of days lost, the type of days lost (e.g. work, other, recreation) and the value of those days lost due to influenza-related illnesses in children.</t>
  </si>
  <si>
    <t>Hospital charges adjusted to societal costs by multiply the charges by the cost-to-charge ratio.</t>
  </si>
  <si>
    <t>f</t>
  </si>
  <si>
    <t>Maximum/minimum: these are added to/subtracted from the median value to produce maximum/minimum values used to construct triangular distributions for the Monte Carlo simulations, with the median values used as the “most likely” values in the distributions. See source [8] for further details.</t>
  </si>
  <si>
    <t>g</t>
  </si>
  <si>
    <t>Co-payments for outpatient visits and prescription drugs paid by patients with health insurance requiring such payments.</t>
  </si>
  <si>
    <t>h</t>
  </si>
  <si>
    <t>OTC: over the counter drugs not requiring a prescription.</t>
  </si>
  <si>
    <t>i</t>
  </si>
  <si>
    <t>Percent of direct costs associated with health outcome. Direct costs refer to those direct and indirect medical costs incurred (e.g. physician time, drugs, hospital bed, etc.). Indirect costs refer to lost productivity due to caring for sick child or future wages lost due to premature death (see reference [19] for further details).</t>
  </si>
  <si>
    <t>j</t>
  </si>
  <si>
    <t>In addition to days in hospital, there is 1 day for recuperation. See source [8].</t>
  </si>
  <si>
    <t xml:space="preserve">Table 3: Median (5th, 95th percentiles) percentages of savings due to influenza vaccination by type of outcomes averted and direct and indirect cost components: </t>
  </si>
  <si>
    <t>cohorts of 1000 children aged 6-59 months, clinical attack rate of 30-40%</t>
  </si>
  <si>
    <t>Outcomes</t>
  </si>
  <si>
    <t>Non-high riska</t>
  </si>
  <si>
    <t>High-riska</t>
  </si>
  <si>
    <t>Indirect % (95th CI)b</t>
  </si>
  <si>
    <t>Direct % (95th CI)b</t>
  </si>
  <si>
    <t>Outpatients</t>
  </si>
  <si>
    <t>US$ savingsc</t>
  </si>
  <si>
    <t>Cost of vaccinating cohorts</t>
  </si>
  <si>
    <t xml:space="preserve"> US$ 30/dose administered</t>
  </si>
  <si>
    <t xml:space="preserve"> US$ 60/dose administered</t>
  </si>
  <si>
    <t>Mauskopf, J. A., Cates, S. C., Griffin, A. D., Neighbors, D. M., Lamb, S. C., Rutherford, C. (2000).</t>
  </si>
  <si>
    <t>Cost Effectiveness of Zanamivir for the Treatment of Influenza in a High Risk Population in Australia.</t>
  </si>
  <si>
    <t>Pharmacoeconimics 2000 Jun; 17(6): 611-620, doi: 1170-7690.00.0006-0611</t>
  </si>
  <si>
    <t>zanamivir treatment</t>
  </si>
  <si>
    <t>current treatment</t>
  </si>
  <si>
    <t>Number of outpatient follow-up visits</t>
  </si>
  <si>
    <t>http://www.ncbi.nlm.nih.gov/pubmed</t>
  </si>
  <si>
    <t>Table 1: Base Case values and sources for efficacy and resource use data</t>
  </si>
  <si>
    <t>Parameter</t>
  </si>
  <si>
    <t>Base Case Value</t>
  </si>
  <si>
    <t>Probability that patients who consult a physician within 36 hours of onset of symptoms receive prescription medications</t>
  </si>
  <si>
    <t xml:space="preserve">  zanamivir </t>
  </si>
  <si>
    <t>Assumption</t>
  </si>
  <si>
    <t xml:space="preserve">  antibacterials</t>
  </si>
  <si>
    <t>The Mist Study Group</t>
  </si>
  <si>
    <t>Number of days hospitalised (all medications)</t>
  </si>
  <si>
    <t>Australia Casemix Report on Hospital Activity</t>
  </si>
  <si>
    <t>Silagy et al.</t>
  </si>
  <si>
    <t xml:space="preserve">  current treatment</t>
  </si>
  <si>
    <t>Days to alleviate major symptoms</t>
  </si>
  <si>
    <t xml:space="preserve">    influenza-positive</t>
  </si>
  <si>
    <t xml:space="preserve">    ILI</t>
  </si>
  <si>
    <t>Computed using data from the Mist Study Group</t>
  </si>
  <si>
    <t>Probabiltiy of complications</t>
  </si>
  <si>
    <t xml:space="preserve">a  These values are used for patients treated in an outpatient setting only. For those treated in an inpatient setting, the </t>
  </si>
  <si>
    <t xml:space="preserve">     time to alleviate major symptoms is assumed to be equal to the number of days hospitalised, plus an additional 7 days.</t>
  </si>
  <si>
    <t xml:space="preserve"> b  Days to alleviate major symptoms for ILI patients is computed using the values for time to alleviation of symptoms for all</t>
  </si>
  <si>
    <t xml:space="preserve">      high risk patients (intent-to-treat) and for the high risk, influenza-positive patients.</t>
  </si>
  <si>
    <t>ILI= influenza-like illness; MIST = Management of Influenza in the Southern Hemisphere Trialists</t>
  </si>
  <si>
    <t>Table 2: Base Case Results. Cost are in Australian Dollars ($A; 1998 values)</t>
  </si>
  <si>
    <t>Unit Cost ($A)</t>
  </si>
  <si>
    <t>Zanamivir Treatment</t>
  </si>
  <si>
    <t>Current Treatment</t>
  </si>
  <si>
    <t>Resource use        total cost ($A)     other</t>
  </si>
  <si>
    <t xml:space="preserve">resource use      total cost ($A)     other </t>
  </si>
  <si>
    <t xml:space="preserve">Mean health care cost of </t>
  </si>
  <si>
    <t>influenza and ILI per patient</t>
  </si>
  <si>
    <t>Mean drug cost per patient</t>
  </si>
  <si>
    <t xml:space="preserve">    zanamivir</t>
  </si>
  <si>
    <t>100%                          45.00                         --</t>
  </si>
  <si>
    <t>0%                                0                               --</t>
  </si>
  <si>
    <t xml:space="preserve">    antibacterials</t>
  </si>
  <si>
    <t>14%                               1.55</t>
  </si>
  <si>
    <t>38%                              4.21</t>
  </si>
  <si>
    <t xml:space="preserve">    OTC medications</t>
  </si>
  <si>
    <t xml:space="preserve">100%                          12.39                         </t>
  </si>
  <si>
    <t>100%                         12.39</t>
  </si>
  <si>
    <t>Mean outpatient treatment</t>
  </si>
  <si>
    <t>cost per patient</t>
  </si>
  <si>
    <t>25.05/day</t>
  </si>
  <si>
    <t>1.455 visits              36.45</t>
  </si>
  <si>
    <t>1.712 visits              42.89</t>
  </si>
  <si>
    <t>Mean inpatient treatment</t>
  </si>
  <si>
    <t>507.00/day</t>
  </si>
  <si>
    <t>0.10355 days           52.50</t>
  </si>
  <si>
    <t>Median time to alleviate major</t>
  </si>
  <si>
    <t>symptoms (days)</t>
  </si>
  <si>
    <t>Complication rate (%)</t>
  </si>
  <si>
    <t>Incremental cost per day</t>
  </si>
  <si>
    <t xml:space="preserve">of symptoms avoided for </t>
  </si>
  <si>
    <t>zanamivir ($A)</t>
  </si>
  <si>
    <t>Incremental cost per QALY</t>
  </si>
  <si>
    <t>gained fro Zanamivir ($A)</t>
  </si>
  <si>
    <t>11 715</t>
  </si>
  <si>
    <t>ILI=influenza-like illness</t>
  </si>
  <si>
    <t>OTC= over-the-counter</t>
  </si>
  <si>
    <t>QALY=quality-adjusted life-year</t>
  </si>
  <si>
    <t>Table 3: Sensitivity analysis results. Costs are in Australian dollars ($A; 1998 values)</t>
  </si>
  <si>
    <t>Mean health care cost per patient ($A)</t>
  </si>
  <si>
    <t>Median time to alleviate major symptoms (days)</t>
  </si>
  <si>
    <t>Incremental cost per day of symptoms avoided for zanamivir ($A)</t>
  </si>
  <si>
    <t xml:space="preserve">zanamivir treatment     current treatment  </t>
  </si>
  <si>
    <t>zanamivir treatment     current treatment</t>
  </si>
  <si>
    <t>Base case 970%, 1.09%, 9.5 days, 0.4421, 5.0 days, 0% )</t>
  </si>
  <si>
    <t>148                                        112</t>
  </si>
  <si>
    <t xml:space="preserve">          5.55                                                  8.08</t>
  </si>
  <si>
    <t xml:space="preserve">Percentage of patients who have influenza virus </t>
  </si>
  <si>
    <t xml:space="preserve">(rather than ILI) in zanamivir and current treatment </t>
  </si>
  <si>
    <t>groups</t>
  </si>
  <si>
    <t>148                                       112</t>
  </si>
  <si>
    <t xml:space="preserve">          5.69                                                    7.99</t>
  </si>
  <si>
    <t xml:space="preserve">          5.41                                                    8.16</t>
  </si>
  <si>
    <t xml:space="preserve">Schoenbaum et al. hospitalisation rate </t>
  </si>
  <si>
    <t>(current and zanamivir treatment)</t>
  </si>
  <si>
    <t>422                                       386</t>
  </si>
  <si>
    <t xml:space="preserve">          6.18                                                      8.56</t>
  </si>
  <si>
    <t>MIST hospitalisation rates</t>
  </si>
  <si>
    <t>5.1% for current treatment; 2.7% for Zanamivir treatment</t>
  </si>
  <si>
    <t>260                                       304</t>
  </si>
  <si>
    <t xml:space="preserve">          5.80                                                      8.42</t>
  </si>
  <si>
    <t>Zanamivir dominates</t>
  </si>
  <si>
    <t>Number of days hospitalised for Influenza and ILI</t>
  </si>
  <si>
    <t>6 days</t>
  </si>
  <si>
    <t>129                                          93</t>
  </si>
  <si>
    <t xml:space="preserve">         5.51                                                       8.04</t>
  </si>
  <si>
    <t xml:space="preserve">Time to alleviate major symptoms for influenza </t>
  </si>
  <si>
    <t>patients treated with zanamivir</t>
  </si>
  <si>
    <t>10 days (95% upper confidence limit)</t>
  </si>
  <si>
    <t>148                                      112</t>
  </si>
  <si>
    <t xml:space="preserve">          9.23                                                       8.08</t>
  </si>
  <si>
    <t xml:space="preserve">Current treatment dominates </t>
  </si>
  <si>
    <t>0 days (95% lower confidence limit)</t>
  </si>
  <si>
    <t xml:space="preserve">          0.32                                                       8.08</t>
  </si>
  <si>
    <t>Diagnostic available (100% using a diagnostic)</t>
  </si>
  <si>
    <t>40% influenza-positive</t>
  </si>
  <si>
    <t>138                                     112</t>
  </si>
  <si>
    <t xml:space="preserve">          6.53                                                        7.81</t>
  </si>
  <si>
    <t>60% influenza-positive</t>
  </si>
  <si>
    <t>145                                     112</t>
  </si>
  <si>
    <t xml:space="preserve">          6.06                                                        7.99</t>
  </si>
  <si>
    <t>70% influenza-positive</t>
  </si>
  <si>
    <t>149                                     112</t>
  </si>
  <si>
    <t xml:space="preserve">          5.83                                                        8.08</t>
  </si>
  <si>
    <t>80% influenza-positive</t>
  </si>
  <si>
    <t>152                                     112</t>
  </si>
  <si>
    <t xml:space="preserve">          5.59                                                        8.16</t>
  </si>
  <si>
    <t xml:space="preserve">a 70% influenza-positive in treatment population; 1.09% hospitalisation rate for all high risk population; 9.5 days length of stay in the hospital; 0.4421 utility loss for each day of symptoms avoided; </t>
  </si>
  <si>
    <t xml:space="preserve">    5.0 days to alleviate major symptoms for influenza patients treated with zanamivir; 0% using a diagnostic</t>
  </si>
  <si>
    <t>ILI=influenza-like illness; MIST=Management of Influenza in the Southern Hemisphere Trialists study.</t>
  </si>
  <si>
    <t>Bhat, N., Wright, J.G., Broder, K. R., Murray, E. L., Greenberg, M. E., Glover, M.J., Likos, A.M., Posey, D.L., Klimov, A., et al. (2005)</t>
  </si>
  <si>
    <t>Influenza-Associated Deaths among Children in the United States, 2003-2004.</t>
  </si>
  <si>
    <t>http://www.nejm.org/doi/full/10.1056/NEJMoa051721#t=articleTop</t>
  </si>
  <si>
    <t>The New England Journal of Medicine 2005; 353:2559-2567, doi:10.10156/NEJMoa051721</t>
  </si>
  <si>
    <t>Belshe, R.B., Edwards, K.M., Vesikari, T., Black, S.V., Walker, R.E., Hultquist, M., Kemble, G., Connor, E.M., (2007).</t>
  </si>
  <si>
    <t>Live Atenuated versus Inactivated Influenza Vaccine in Infants and Young Children.</t>
  </si>
  <si>
    <t>The New England Journal of Medicine, 356:685-696, doi:10.1056/NEJMoa065368</t>
  </si>
  <si>
    <t>http://www.nejm.org/doi/full/10.1056/NEJMoa065368</t>
  </si>
  <si>
    <t>Luce, B.R., Zangwill, K.M., Palmer, C.S., Mendelman, P.M., Yan, L., Wolff, M.C., Cho, I., Marcy, S.M., Iacuzio, D., Belshe, R.B. (2001).</t>
  </si>
  <si>
    <t>Cost-Effectiveness Analysis of an Intranasal Influenza Vaccine for the Prevention of Influenza in Healthy Children.</t>
  </si>
  <si>
    <t>Pediatrics 2001; 108;e24, doi: 10.1542/peds.108.2.e24</t>
  </si>
  <si>
    <t>Direct medical costs</t>
  </si>
  <si>
    <t>Direct nonmedical costs</t>
  </si>
  <si>
    <t>Reference 27</t>
  </si>
  <si>
    <t>reference 28</t>
  </si>
  <si>
    <t>reference 30</t>
  </si>
  <si>
    <t>http://pediatrics.aappublications.org/content/108/2/e24.full.pdf</t>
  </si>
  <si>
    <t>Table 1: Resource Utilization and Data Sources for CE Analysis</t>
  </si>
  <si>
    <t>Cost Category</t>
  </si>
  <si>
    <t>Resources</t>
  </si>
  <si>
    <t>Data Sources</t>
  </si>
  <si>
    <t xml:space="preserve">     Health care resources to administer vaccine</t>
  </si>
  <si>
    <t xml:space="preserve">     Health care resources to treat vaccine-associated adverse events</t>
  </si>
  <si>
    <t xml:space="preserve">     Health care resources to treat ILI</t>
  </si>
  <si>
    <t>Time to administer vaccine</t>
  </si>
  <si>
    <t>Vaccine</t>
  </si>
  <si>
    <t>Medication use</t>
  </si>
  <si>
    <t>Clinical Trial data</t>
  </si>
  <si>
    <t>Other Medical Resource use</t>
  </si>
  <si>
    <t>Hospitalization rate</t>
  </si>
  <si>
    <t>Reference 23</t>
  </si>
  <si>
    <t>Hospital length of stay</t>
  </si>
  <si>
    <t>Reference 2</t>
  </si>
  <si>
    <t xml:space="preserve">Health care provider visits </t>
  </si>
  <si>
    <t>(emergency dept. and individual visits)</t>
  </si>
  <si>
    <t xml:space="preserve">Laboratory and diagnostic tests and procedures </t>
  </si>
  <si>
    <t>References 24 &amp; 25</t>
  </si>
  <si>
    <t xml:space="preserve">Antibiotics, other prescription medications, and </t>
  </si>
  <si>
    <t xml:space="preserve">  over-the-counter medications</t>
  </si>
  <si>
    <t xml:space="preserve">     Caregivers' travel to health care visits as a result of </t>
  </si>
  <si>
    <t xml:space="preserve">       vaccine-associated adverse events</t>
  </si>
  <si>
    <t>Vehicle mileage and parking or public transportation</t>
  </si>
  <si>
    <t xml:space="preserve">     Caregivers' travel to health care visits for treatment of ILI and</t>
  </si>
  <si>
    <t xml:space="preserve">       culture-confirmed influenza</t>
  </si>
  <si>
    <t>Lost Productivity Costs</t>
  </si>
  <si>
    <t xml:space="preserve">     Caregivers' missed usual activity as a result of vaccine-associated</t>
  </si>
  <si>
    <t xml:space="preserve">       adverse events</t>
  </si>
  <si>
    <t>Missed usual activity</t>
  </si>
  <si>
    <t>Clinical Trial Data;</t>
  </si>
  <si>
    <t xml:space="preserve">     Caregivers' missed usual activity to receive vaccine</t>
  </si>
  <si>
    <t xml:space="preserve">     Caregivers' missed usual activity as a result of children's ILI and </t>
  </si>
  <si>
    <t>assumption based on</t>
  </si>
  <si>
    <t>references 28 &amp; 30</t>
  </si>
  <si>
    <t>Age (y)</t>
  </si>
  <si>
    <t>Other</t>
  </si>
  <si>
    <t>Province</t>
  </si>
  <si>
    <t>n</t>
  </si>
  <si>
    <t>Frequency (%)</t>
  </si>
  <si>
    <t>Men</t>
  </si>
  <si>
    <t>Women</t>
  </si>
  <si>
    <t>12 to 19</t>
  </si>
  <si>
    <t>20 to 29</t>
  </si>
  <si>
    <t>30 to 39</t>
  </si>
  <si>
    <t>40 to 49</t>
  </si>
  <si>
    <t>50 to 59</t>
  </si>
  <si>
    <t>60 to 69</t>
  </si>
  <si>
    <t>70 to 79</t>
  </si>
  <si>
    <r>
      <t>&gt;</t>
    </r>
    <r>
      <rPr>
        <sz val="11"/>
        <color theme="1"/>
        <rFont val="Calibri"/>
        <family val="2"/>
        <scheme val="minor"/>
      </rPr>
      <t xml:space="preserve"> 80</t>
    </r>
  </si>
  <si>
    <t>Maritial Status</t>
  </si>
  <si>
    <t>Married/common-law/partner</t>
  </si>
  <si>
    <t>Single</t>
  </si>
  <si>
    <t>(widowed/divorced/separated</t>
  </si>
  <si>
    <t>NS</t>
  </si>
  <si>
    <t>Newfoundland</t>
  </si>
  <si>
    <t>Prince Edward Island</t>
  </si>
  <si>
    <t>Nova Scotia</t>
  </si>
  <si>
    <t>New Brunswick</t>
  </si>
  <si>
    <t>Quebec</t>
  </si>
  <si>
    <t>Ontario</t>
  </si>
  <si>
    <t>Manitoba</t>
  </si>
  <si>
    <t>Saskatchewan</t>
  </si>
  <si>
    <t>Alberta</t>
  </si>
  <si>
    <t>British Columbia</t>
  </si>
  <si>
    <t>n=number of people in survey; NPHS=National Population Health Survey; NS=not stated</t>
  </si>
  <si>
    <t>[11], [27], [31]</t>
  </si>
  <si>
    <t>10.00-14.00</t>
  </si>
  <si>
    <t>62.46-63.39</t>
  </si>
  <si>
    <t>1818-8247</t>
  </si>
  <si>
    <t>163-212</t>
  </si>
  <si>
    <t>67-86</t>
  </si>
  <si>
    <t>102-130</t>
  </si>
  <si>
    <t>[11], [29], [34], [35], [36], [37], [38],[41] (CPT Code 99213)</t>
  </si>
  <si>
    <t>[39]OTC medication</t>
  </si>
  <si>
    <t>[42]civilian workers: employer costs</t>
  </si>
  <si>
    <t>30.40 (30.40-30.40)</t>
  </si>
  <si>
    <t>16.76 (16.76-16.76)</t>
  </si>
  <si>
    <t>6.15 (3.06-8.05)</t>
  </si>
  <si>
    <t>4.64 (4.59-4.75)</t>
  </si>
  <si>
    <t>51.85 (49.47-54.88)</t>
  </si>
  <si>
    <t>109.80 (104.83-112.93)</t>
  </si>
  <si>
    <t>7.69 (6.43-9.02)</t>
  </si>
  <si>
    <t>0.92 (0.51-1.64)</t>
  </si>
  <si>
    <t>2.86 (0.06-11.42)</t>
  </si>
  <si>
    <t>1.59 (1.27-1.99)</t>
  </si>
  <si>
    <t>0.35 (0.29-0.42)</t>
  </si>
  <si>
    <t>13.41 (9.60-22.06)</t>
  </si>
  <si>
    <t>19.46 (1.24-63.51)</t>
  </si>
  <si>
    <t>13.13 (0.84-42.84)</t>
  </si>
  <si>
    <t>32.59 (2.07-106.35)</t>
  </si>
  <si>
    <t>18.97 (17.22-21.31)</t>
  </si>
  <si>
    <t>8.06 (5.35-10.36)</t>
  </si>
  <si>
    <t>4.70 (4.63-4.85)</t>
  </si>
  <si>
    <t>53.59 (51.21-56.63)</t>
  </si>
  <si>
    <t>102.09 (96.99-106.26)</t>
  </si>
  <si>
    <t>16.71 (14.99-18.72)</t>
  </si>
  <si>
    <t>2.02 (1.16-3.51)</t>
  </si>
  <si>
    <t>6.20 (2.79-15.02)</t>
  </si>
  <si>
    <t>3.50 (2.964.13)</t>
  </si>
  <si>
    <t>0.77 (0.69-0.87)</t>
  </si>
  <si>
    <t>29.21 (24.70-37.68)</t>
  </si>
  <si>
    <t>41.99 (4.22-130.81)</t>
  </si>
  <si>
    <t>28.32 (2.85-88.23)</t>
  </si>
  <si>
    <t>70.31 (7.07-219.04)</t>
  </si>
  <si>
    <t>11.43 (9.09-13.18)</t>
  </si>
  <si>
    <t>0.00 (0.00-0.00)</t>
  </si>
  <si>
    <t>-1.91 (-2.32 to -2.26)</t>
  </si>
  <si>
    <t>-0.06 (-0.11 to -0.04)</t>
  </si>
  <si>
    <t>-1.74 (-1.74 to -1.74)</t>
  </si>
  <si>
    <t>7.72 (4.98, 9.08)</t>
  </si>
  <si>
    <t>-9.02 (-11.23 to -6.92)</t>
  </si>
  <si>
    <t>-1.11 (-1.95 to -0.63)</t>
  </si>
  <si>
    <t>-3.34 (-3.90 to -2.08)</t>
  </si>
  <si>
    <t>-1.90 (-2.50 to -1.36)</t>
  </si>
  <si>
    <t>-0.42 (-0.51 to -0.33)</t>
  </si>
  <si>
    <t>-15.80 (-18.85 to -12.69)</t>
  </si>
  <si>
    <t>-22.53 (-68.69 to -2.41)</t>
  </si>
  <si>
    <t>-15.19 (-46.33 to -1.63)</t>
  </si>
  <si>
    <t>-37.72 (-115.02 to -4.04)</t>
  </si>
  <si>
    <t>-45.80</t>
  </si>
  <si>
    <t>-4346</t>
  </si>
  <si>
    <t>-772</t>
  </si>
  <si>
    <t>-453</t>
  </si>
  <si>
    <t>-138</t>
  </si>
  <si>
    <t>-250</t>
  </si>
  <si>
    <t>-7058</t>
  </si>
  <si>
    <t>-15.80</t>
  </si>
  <si>
    <t>-50.54</t>
  </si>
  <si>
    <t>-41.99</t>
  </si>
  <si>
    <t>-43.73</t>
  </si>
  <si>
    <t>-50.48</t>
  </si>
  <si>
    <t>-70.72</t>
  </si>
  <si>
    <t>-26.94</t>
  </si>
  <si>
    <t>-26.81</t>
  </si>
  <si>
    <t>-84.42</t>
  </si>
  <si>
    <t>-33.90</t>
  </si>
  <si>
    <t>-60.66</t>
  </si>
  <si>
    <t>-35.16</t>
  </si>
  <si>
    <t>-51.12</t>
  </si>
  <si>
    <t>-8.97</t>
  </si>
  <si>
    <t>-59.85</t>
  </si>
  <si>
    <t>Table 1: Key Assumptions</t>
  </si>
  <si>
    <t>a. includes all diagnostic and treatment costs.</t>
  </si>
  <si>
    <t>b. Heath Care Register, Finland</t>
  </si>
  <si>
    <r>
      <t xml:space="preserve">c. </t>
    </r>
    <r>
      <rPr>
        <sz val="8"/>
        <color rgb="FF5C5C5C"/>
        <rFont val="Arial Unicode MS"/>
        <family val="2"/>
      </rPr>
      <t>National Research and Development Centre for Welfare and Health (STAKES)</t>
    </r>
  </si>
  <si>
    <t>d. MIKSTRA program: new strategies for antimicrobial use in Finland.</t>
  </si>
  <si>
    <t>0.5 to &lt;3 years (n = 140,000)</t>
  </si>
  <si>
    <t>3 to &lt;5 years (n = 112,000)</t>
  </si>
  <si>
    <t>5 to &lt;7 years (n = 112,000)</t>
  </si>
  <si>
    <t>7-13 years (n = 392,000)</t>
  </si>
  <si>
    <t>-1,057,916</t>
  </si>
  <si>
    <t>-839,634</t>
  </si>
  <si>
    <t>-959,970</t>
  </si>
  <si>
    <t>-604,452</t>
  </si>
  <si>
    <t>-671,749</t>
  </si>
  <si>
    <t>-1,282,413</t>
  </si>
  <si>
    <t>5 to &lt;7 years(n = 112,000)</t>
  </si>
  <si>
    <t>7 to 13 years (n = 392,000)</t>
  </si>
  <si>
    <t>-604,567</t>
  </si>
  <si>
    <t>-671,724</t>
  </si>
  <si>
    <t>-1,483,170</t>
  </si>
  <si>
    <t>-2,116,542</t>
  </si>
  <si>
    <t>-1,138,845</t>
  </si>
  <si>
    <t>-7,418,542</t>
  </si>
  <si>
    <r>
      <t>Number of ED Visits Last 12 Months </t>
    </r>
    <r>
      <rPr>
        <b/>
        <i/>
        <sz val="8"/>
        <color rgb="FF403838"/>
        <rFont val="Inherit"/>
      </rPr>
      <t>n</t>
    </r>
    <r>
      <rPr>
        <b/>
        <sz val="8"/>
        <color rgb="FF403838"/>
        <rFont val="Verdana"/>
        <family val="2"/>
      </rPr>
      <t> = 240</t>
    </r>
  </si>
  <si>
    <t>Table II: Provisional HUI-Mark III Scores for Chronic Conditions Overall</t>
  </si>
  <si>
    <t xml:space="preserve">Health Conditions </t>
  </si>
  <si>
    <t>Mean + SD HUI score (%)</t>
  </si>
  <si>
    <t>all participants; n= 17626</t>
  </si>
  <si>
    <t>men; n=8058</t>
  </si>
  <si>
    <t>women; n=9568</t>
  </si>
  <si>
    <r>
      <t xml:space="preserve">0.93 </t>
    </r>
    <r>
      <rPr>
        <u/>
        <sz val="11"/>
        <color theme="1"/>
        <rFont val="Calibri"/>
        <family val="2"/>
        <scheme val="minor"/>
      </rPr>
      <t>+</t>
    </r>
    <r>
      <rPr>
        <sz val="11"/>
        <color theme="1"/>
        <rFont val="Calibri"/>
        <family val="2"/>
        <scheme val="minor"/>
      </rPr>
      <t xml:space="preserve"> 0.079 (42.6)</t>
    </r>
  </si>
  <si>
    <r>
      <t xml:space="preserve">0.93 </t>
    </r>
    <r>
      <rPr>
        <u/>
        <sz val="11"/>
        <color theme="1"/>
        <rFont val="Calibri"/>
        <family val="2"/>
        <scheme val="minor"/>
      </rPr>
      <t>+</t>
    </r>
    <r>
      <rPr>
        <sz val="11"/>
        <color theme="1"/>
        <rFont val="Calibri"/>
        <family val="2"/>
        <scheme val="minor"/>
      </rPr>
      <t xml:space="preserve"> 0.078 (47.3)</t>
    </r>
  </si>
  <si>
    <r>
      <t xml:space="preserve">0.93 </t>
    </r>
    <r>
      <rPr>
        <u/>
        <sz val="11"/>
        <color theme="1"/>
        <rFont val="Calibri"/>
        <family val="2"/>
        <scheme val="minor"/>
      </rPr>
      <t>+</t>
    </r>
    <r>
      <rPr>
        <sz val="11"/>
        <color theme="1"/>
        <rFont val="Calibri"/>
        <family val="2"/>
        <scheme val="minor"/>
      </rPr>
      <t xml:space="preserve"> 0.079 (38.6)</t>
    </r>
  </si>
  <si>
    <r>
      <t xml:space="preserve">0.92 </t>
    </r>
    <r>
      <rPr>
        <u/>
        <sz val="11"/>
        <color theme="1"/>
        <rFont val="Calibri"/>
        <family val="2"/>
        <scheme val="minor"/>
      </rPr>
      <t>+</t>
    </r>
    <r>
      <rPr>
        <sz val="11"/>
        <color theme="1"/>
        <rFont val="Calibri"/>
        <family val="2"/>
        <scheme val="minor"/>
      </rPr>
      <t xml:space="preserve"> 0.089 (2.7)</t>
    </r>
  </si>
  <si>
    <r>
      <t xml:space="preserve">0.93 </t>
    </r>
    <r>
      <rPr>
        <u/>
        <sz val="11"/>
        <color theme="1"/>
        <rFont val="Calibri"/>
        <family val="2"/>
        <scheme val="minor"/>
      </rPr>
      <t>+</t>
    </r>
    <r>
      <rPr>
        <sz val="11"/>
        <color theme="1"/>
        <rFont val="Calibri"/>
        <family val="2"/>
        <scheme val="minor"/>
      </rPr>
      <t xml:space="preserve"> 0.077 (2.6)</t>
    </r>
  </si>
  <si>
    <r>
      <t xml:space="preserve">0.90 </t>
    </r>
    <r>
      <rPr>
        <u/>
        <sz val="11"/>
        <color theme="1"/>
        <rFont val="Calibri"/>
        <family val="2"/>
        <scheme val="minor"/>
      </rPr>
      <t>+</t>
    </r>
    <r>
      <rPr>
        <sz val="11"/>
        <color theme="1"/>
        <rFont val="Calibri"/>
        <family val="2"/>
        <scheme val="minor"/>
      </rPr>
      <t xml:space="preserve"> 0.095 (2.9)</t>
    </r>
  </si>
  <si>
    <t>Alzheimer's disease</t>
  </si>
  <si>
    <r>
      <t xml:space="preserve">0.58 </t>
    </r>
    <r>
      <rPr>
        <u/>
        <sz val="11"/>
        <color theme="1"/>
        <rFont val="Calibri"/>
        <family val="2"/>
        <scheme val="minor"/>
      </rPr>
      <t>+</t>
    </r>
    <r>
      <rPr>
        <sz val="11"/>
        <color theme="1"/>
        <rFont val="Calibri"/>
        <family val="2"/>
        <scheme val="minor"/>
      </rPr>
      <t xml:space="preserve"> 0.26 (0.1)</t>
    </r>
  </si>
  <si>
    <r>
      <t xml:space="preserve">0.63 </t>
    </r>
    <r>
      <rPr>
        <u/>
        <sz val="11"/>
        <color theme="1"/>
        <rFont val="Calibri"/>
        <family val="2"/>
        <scheme val="minor"/>
      </rPr>
      <t>+</t>
    </r>
    <r>
      <rPr>
        <sz val="11"/>
        <color theme="1"/>
        <rFont val="Calibri"/>
        <family val="2"/>
        <scheme val="minor"/>
      </rPr>
      <t xml:space="preserve"> 0.31 (0.1)</t>
    </r>
  </si>
  <si>
    <r>
      <t xml:space="preserve">0.55 </t>
    </r>
    <r>
      <rPr>
        <u/>
        <sz val="11"/>
        <color theme="1"/>
        <rFont val="Calibri"/>
        <family val="2"/>
        <scheme val="minor"/>
      </rPr>
      <t>+</t>
    </r>
    <r>
      <rPr>
        <sz val="11"/>
        <color theme="1"/>
        <rFont val="Calibri"/>
        <family val="2"/>
        <scheme val="minor"/>
      </rPr>
      <t xml:space="preserve"> 0.23 (0.2)</t>
    </r>
  </si>
  <si>
    <t>Arthritis/rheumatism</t>
  </si>
  <si>
    <r>
      <t xml:space="preserve">0.78 </t>
    </r>
    <r>
      <rPr>
        <u/>
        <sz val="11"/>
        <color theme="1"/>
        <rFont val="Calibri"/>
        <family val="2"/>
        <scheme val="minor"/>
      </rPr>
      <t>+</t>
    </r>
    <r>
      <rPr>
        <sz val="11"/>
        <color theme="1"/>
        <rFont val="Calibri"/>
        <family val="2"/>
        <scheme val="minor"/>
      </rPr>
      <t xml:space="preserve"> 0.195 (16.5)</t>
    </r>
  </si>
  <si>
    <r>
      <t xml:space="preserve">0.79 </t>
    </r>
    <r>
      <rPr>
        <u/>
        <sz val="11"/>
        <color theme="1"/>
        <rFont val="Calibri"/>
        <family val="2"/>
        <scheme val="minor"/>
      </rPr>
      <t>+</t>
    </r>
    <r>
      <rPr>
        <sz val="11"/>
        <color theme="1"/>
        <rFont val="Calibri"/>
        <family val="2"/>
        <scheme val="minor"/>
      </rPr>
      <t xml:space="preserve"> 0.20 (12.3)</t>
    </r>
  </si>
  <si>
    <r>
      <t xml:space="preserve">0.78 </t>
    </r>
    <r>
      <rPr>
        <u/>
        <sz val="11"/>
        <color theme="1"/>
        <rFont val="Calibri"/>
        <family val="2"/>
        <scheme val="minor"/>
      </rPr>
      <t>+</t>
    </r>
    <r>
      <rPr>
        <sz val="11"/>
        <color theme="1"/>
        <rFont val="Calibri"/>
        <family val="2"/>
        <scheme val="minor"/>
      </rPr>
      <t xml:space="preserve"> 0.19 (20.1)</t>
    </r>
  </si>
  <si>
    <t>Asthma</t>
  </si>
  <si>
    <r>
      <t xml:space="preserve">0.86 </t>
    </r>
    <r>
      <rPr>
        <u/>
        <sz val="11"/>
        <color theme="1"/>
        <rFont val="Calibri"/>
        <family val="2"/>
        <scheme val="minor"/>
      </rPr>
      <t>+</t>
    </r>
    <r>
      <rPr>
        <sz val="11"/>
        <color theme="1"/>
        <rFont val="Calibri"/>
        <family val="2"/>
        <scheme val="minor"/>
      </rPr>
      <t xml:space="preserve"> 0.17 (6.4)</t>
    </r>
  </si>
  <si>
    <r>
      <t xml:space="preserve">0.88 </t>
    </r>
    <r>
      <rPr>
        <u/>
        <sz val="11"/>
        <color theme="1"/>
        <rFont val="Calibri"/>
        <family val="2"/>
        <scheme val="minor"/>
      </rPr>
      <t>+</t>
    </r>
    <r>
      <rPr>
        <sz val="11"/>
        <color theme="1"/>
        <rFont val="Calibri"/>
        <family val="2"/>
        <scheme val="minor"/>
      </rPr>
      <t xml:space="preserve"> 0.16 (5.5)</t>
    </r>
  </si>
  <si>
    <r>
      <t xml:space="preserve">0.84 </t>
    </r>
    <r>
      <rPr>
        <u/>
        <sz val="11"/>
        <color theme="1"/>
        <rFont val="Calibri"/>
        <family val="2"/>
        <scheme val="minor"/>
      </rPr>
      <t>+</t>
    </r>
    <r>
      <rPr>
        <sz val="11"/>
        <color theme="1"/>
        <rFont val="Calibri"/>
        <family val="2"/>
        <scheme val="minor"/>
      </rPr>
      <t xml:space="preserve"> 0.17 (7.1)</t>
    </r>
  </si>
  <si>
    <t>Back problems</t>
  </si>
  <si>
    <r>
      <t xml:space="preserve">0.81 </t>
    </r>
    <r>
      <rPr>
        <u/>
        <sz val="11"/>
        <color theme="1"/>
        <rFont val="Calibri"/>
        <family val="2"/>
        <scheme val="minor"/>
      </rPr>
      <t>+</t>
    </r>
    <r>
      <rPr>
        <sz val="11"/>
        <color theme="1"/>
        <rFont val="Calibri"/>
        <family val="2"/>
        <scheme val="minor"/>
      </rPr>
      <t xml:space="preserve"> 0.19 (15.3)</t>
    </r>
  </si>
  <si>
    <r>
      <t xml:space="preserve">0.84 </t>
    </r>
    <r>
      <rPr>
        <u/>
        <sz val="11"/>
        <color theme="1"/>
        <rFont val="Calibri"/>
        <family val="2"/>
        <scheme val="minor"/>
      </rPr>
      <t>+</t>
    </r>
    <r>
      <rPr>
        <sz val="11"/>
        <color theme="1"/>
        <rFont val="Calibri"/>
        <family val="2"/>
        <scheme val="minor"/>
      </rPr>
      <t xml:space="preserve"> 0.18 (15.3)</t>
    </r>
  </si>
  <si>
    <r>
      <t xml:space="preserve">0.79 </t>
    </r>
    <r>
      <rPr>
        <u/>
        <sz val="11"/>
        <color theme="1"/>
        <rFont val="Calibri"/>
        <family val="2"/>
        <scheme val="minor"/>
      </rPr>
      <t>+</t>
    </r>
    <r>
      <rPr>
        <sz val="11"/>
        <color theme="1"/>
        <rFont val="Calibri"/>
        <family val="2"/>
        <scheme val="minor"/>
      </rPr>
      <t xml:space="preserve"> 0.20 (15.4)</t>
    </r>
  </si>
  <si>
    <r>
      <t xml:space="preserve">0.79 </t>
    </r>
    <r>
      <rPr>
        <u/>
        <sz val="11"/>
        <color theme="1"/>
        <rFont val="Calibri"/>
        <family val="2"/>
        <scheme val="minor"/>
      </rPr>
      <t>+</t>
    </r>
    <r>
      <rPr>
        <sz val="11"/>
        <color theme="1"/>
        <rFont val="Calibri"/>
        <family val="2"/>
        <scheme val="minor"/>
      </rPr>
      <t xml:space="preserve"> 0.21 (3.6)</t>
    </r>
  </si>
  <si>
    <r>
      <t xml:space="preserve">0.77 </t>
    </r>
    <r>
      <rPr>
        <u/>
        <sz val="11"/>
        <color theme="1"/>
        <rFont val="Calibri"/>
        <family val="2"/>
        <scheme val="minor"/>
      </rPr>
      <t>+</t>
    </r>
    <r>
      <rPr>
        <sz val="11"/>
        <color theme="1"/>
        <rFont val="Calibri"/>
        <family val="2"/>
        <scheme val="minor"/>
      </rPr>
      <t xml:space="preserve"> 0.21 (3.0)</t>
    </r>
  </si>
  <si>
    <r>
      <t xml:space="preserve">0.80 </t>
    </r>
    <r>
      <rPr>
        <u/>
        <sz val="11"/>
        <color theme="1"/>
        <rFont val="Calibri"/>
        <family val="2"/>
        <scheme val="minor"/>
      </rPr>
      <t>+</t>
    </r>
    <r>
      <rPr>
        <sz val="11"/>
        <color theme="1"/>
        <rFont val="Calibri"/>
        <family val="2"/>
        <scheme val="minor"/>
      </rPr>
      <t xml:space="preserve"> 0.20 (4.1)</t>
    </r>
  </si>
  <si>
    <t>Cancer</t>
  </si>
  <si>
    <r>
      <t xml:space="preserve">0.82 </t>
    </r>
    <r>
      <rPr>
        <u/>
        <sz val="11"/>
        <color theme="1"/>
        <rFont val="Calibri"/>
        <family val="2"/>
        <scheme val="minor"/>
      </rPr>
      <t>+</t>
    </r>
    <r>
      <rPr>
        <sz val="11"/>
        <color theme="1"/>
        <rFont val="Calibri"/>
        <family val="2"/>
        <scheme val="minor"/>
      </rPr>
      <t xml:space="preserve"> 0.18 (1.9)</t>
    </r>
  </si>
  <si>
    <r>
      <t xml:space="preserve">0.80 </t>
    </r>
    <r>
      <rPr>
        <u/>
        <sz val="11"/>
        <color theme="1"/>
        <rFont val="Calibri"/>
        <family val="2"/>
        <scheme val="minor"/>
      </rPr>
      <t>+</t>
    </r>
    <r>
      <rPr>
        <sz val="11"/>
        <color theme="1"/>
        <rFont val="Calibri"/>
        <family val="2"/>
        <scheme val="minor"/>
      </rPr>
      <t xml:space="preserve"> 0.20 (1.3)</t>
    </r>
  </si>
  <si>
    <r>
      <t xml:space="preserve">0.82 </t>
    </r>
    <r>
      <rPr>
        <u/>
        <sz val="11"/>
        <color theme="1"/>
        <rFont val="Calibri"/>
        <family val="2"/>
        <scheme val="minor"/>
      </rPr>
      <t>+</t>
    </r>
    <r>
      <rPr>
        <sz val="11"/>
        <color theme="1"/>
        <rFont val="Calibri"/>
        <family val="2"/>
        <scheme val="minor"/>
      </rPr>
      <t xml:space="preserve"> 0.18 (2.3)</t>
    </r>
  </si>
  <si>
    <t>Cataracts</t>
  </si>
  <si>
    <r>
      <t xml:space="preserve">0.77 </t>
    </r>
    <r>
      <rPr>
        <u/>
        <sz val="11"/>
        <color theme="1"/>
        <rFont val="Calibri"/>
        <family val="2"/>
        <scheme val="minor"/>
      </rPr>
      <t xml:space="preserve">+ </t>
    </r>
    <r>
      <rPr>
        <sz val="11"/>
        <color theme="1"/>
        <rFont val="Calibri"/>
        <family val="2"/>
        <scheme val="minor"/>
      </rPr>
      <t>0.20 (3.5)</t>
    </r>
  </si>
  <si>
    <r>
      <t xml:space="preserve">0.79 </t>
    </r>
    <r>
      <rPr>
        <u/>
        <sz val="11"/>
        <color theme="1"/>
        <rFont val="Calibri"/>
        <family val="2"/>
        <scheme val="minor"/>
      </rPr>
      <t>+</t>
    </r>
    <r>
      <rPr>
        <sz val="11"/>
        <color theme="1"/>
        <rFont val="Calibri"/>
        <family val="2"/>
        <scheme val="minor"/>
      </rPr>
      <t xml:space="preserve"> 0.20 (2.1)</t>
    </r>
  </si>
  <si>
    <r>
      <t xml:space="preserve">0.76 </t>
    </r>
    <r>
      <rPr>
        <u/>
        <sz val="11"/>
        <color theme="1"/>
        <rFont val="Calibri"/>
        <family val="2"/>
        <scheme val="minor"/>
      </rPr>
      <t>+</t>
    </r>
    <r>
      <rPr>
        <sz val="11"/>
        <color theme="1"/>
        <rFont val="Calibri"/>
        <family val="2"/>
        <scheme val="minor"/>
      </rPr>
      <t xml:space="preserve"> 0.20 (4.6)</t>
    </r>
  </si>
  <si>
    <t>Diabetes</t>
  </si>
  <si>
    <r>
      <t xml:space="preserve">0.79 </t>
    </r>
    <r>
      <rPr>
        <u/>
        <sz val="11"/>
        <color theme="1"/>
        <rFont val="Calibri"/>
        <family val="2"/>
        <scheme val="minor"/>
      </rPr>
      <t>+</t>
    </r>
    <r>
      <rPr>
        <sz val="11"/>
        <color theme="1"/>
        <rFont val="Calibri"/>
        <family val="2"/>
        <scheme val="minor"/>
      </rPr>
      <t xml:space="preserve"> 0.21 (3.5)</t>
    </r>
  </si>
  <si>
    <r>
      <t xml:space="preserve">0.81 </t>
    </r>
    <r>
      <rPr>
        <u/>
        <sz val="11"/>
        <color theme="1"/>
        <rFont val="Calibri"/>
        <family val="2"/>
        <scheme val="minor"/>
      </rPr>
      <t>+</t>
    </r>
    <r>
      <rPr>
        <sz val="11"/>
        <color theme="1"/>
        <rFont val="Calibri"/>
        <family val="2"/>
        <scheme val="minor"/>
      </rPr>
      <t xml:space="preserve"> 0.20 (3.3)</t>
    </r>
  </si>
  <si>
    <r>
      <t xml:space="preserve">0.76 </t>
    </r>
    <r>
      <rPr>
        <u/>
        <sz val="11"/>
        <color theme="1"/>
        <rFont val="Calibri"/>
        <family val="2"/>
        <scheme val="minor"/>
      </rPr>
      <t>+</t>
    </r>
    <r>
      <rPr>
        <sz val="11"/>
        <color theme="1"/>
        <rFont val="Calibri"/>
        <family val="2"/>
        <scheme val="minor"/>
      </rPr>
      <t xml:space="preserve"> 0.21 (3.7)</t>
    </r>
  </si>
  <si>
    <t>Epilepsy</t>
  </si>
  <si>
    <r>
      <t xml:space="preserve">0.78 </t>
    </r>
    <r>
      <rPr>
        <u/>
        <sz val="11"/>
        <color theme="1"/>
        <rFont val="Calibri"/>
        <family val="2"/>
        <scheme val="minor"/>
      </rPr>
      <t>+</t>
    </r>
    <r>
      <rPr>
        <sz val="11"/>
        <color theme="1"/>
        <rFont val="Calibri"/>
        <family val="2"/>
        <scheme val="minor"/>
      </rPr>
      <t xml:space="preserve"> 0.20 (0.6)</t>
    </r>
  </si>
  <si>
    <r>
      <t xml:space="preserve">0.77 </t>
    </r>
    <r>
      <rPr>
        <u/>
        <sz val="11"/>
        <color theme="1"/>
        <rFont val="Calibri"/>
        <family val="2"/>
        <scheme val="minor"/>
      </rPr>
      <t>+</t>
    </r>
    <r>
      <rPr>
        <sz val="11"/>
        <color theme="1"/>
        <rFont val="Calibri"/>
        <family val="2"/>
        <scheme val="minor"/>
      </rPr>
      <t xml:space="preserve"> 0.21 (0.5)</t>
    </r>
  </si>
  <si>
    <r>
      <t xml:space="preserve">0.79 </t>
    </r>
    <r>
      <rPr>
        <u/>
        <sz val="11"/>
        <color theme="1"/>
        <rFont val="Calibri"/>
        <family val="2"/>
        <scheme val="minor"/>
      </rPr>
      <t>+</t>
    </r>
    <r>
      <rPr>
        <sz val="11"/>
        <color theme="1"/>
        <rFont val="Calibri"/>
        <family val="2"/>
        <scheme val="minor"/>
      </rPr>
      <t xml:space="preserve"> 0.20 (0.7)</t>
    </r>
  </si>
  <si>
    <t>Food Allergy</t>
  </si>
  <si>
    <r>
      <t xml:space="preserve">0.85 </t>
    </r>
    <r>
      <rPr>
        <u/>
        <sz val="11"/>
        <color theme="1"/>
        <rFont val="Calibri"/>
        <family val="2"/>
        <scheme val="minor"/>
      </rPr>
      <t>+</t>
    </r>
    <r>
      <rPr>
        <sz val="11"/>
        <color theme="1"/>
        <rFont val="Calibri"/>
        <family val="2"/>
        <scheme val="minor"/>
      </rPr>
      <t xml:space="preserve"> 0.17 (6.1)</t>
    </r>
  </si>
  <si>
    <r>
      <t xml:space="preserve">0.87 </t>
    </r>
    <r>
      <rPr>
        <u/>
        <sz val="11"/>
        <color theme="1"/>
        <rFont val="Calibri"/>
        <family val="2"/>
        <scheme val="minor"/>
      </rPr>
      <t xml:space="preserve">+ </t>
    </r>
    <r>
      <rPr>
        <sz val="11"/>
        <color theme="1"/>
        <rFont val="Calibri"/>
        <family val="2"/>
        <scheme val="minor"/>
      </rPr>
      <t>0.16 (4.5)</t>
    </r>
  </si>
  <si>
    <r>
      <t xml:space="preserve">0.84 </t>
    </r>
    <r>
      <rPr>
        <u/>
        <sz val="11"/>
        <color theme="1"/>
        <rFont val="Calibri"/>
        <family val="2"/>
        <scheme val="minor"/>
      </rPr>
      <t>+</t>
    </r>
    <r>
      <rPr>
        <sz val="11"/>
        <color theme="1"/>
        <rFont val="Calibri"/>
        <family val="2"/>
        <scheme val="minor"/>
      </rPr>
      <t xml:space="preserve"> 0.17 (7.4)</t>
    </r>
  </si>
  <si>
    <t>Glaucoma</t>
  </si>
  <si>
    <r>
      <t xml:space="preserve">0.79 </t>
    </r>
    <r>
      <rPr>
        <u/>
        <sz val="11"/>
        <color theme="1"/>
        <rFont val="Calibri"/>
        <family val="2"/>
        <scheme val="minor"/>
      </rPr>
      <t>+</t>
    </r>
    <r>
      <rPr>
        <sz val="11"/>
        <color theme="1"/>
        <rFont val="Calibri"/>
        <family val="2"/>
        <scheme val="minor"/>
      </rPr>
      <t xml:space="preserve"> 0.21 (1.3)</t>
    </r>
  </si>
  <si>
    <r>
      <t xml:space="preserve">0.82 </t>
    </r>
    <r>
      <rPr>
        <u/>
        <sz val="11"/>
        <color theme="1"/>
        <rFont val="Calibri"/>
        <family val="2"/>
        <scheme val="minor"/>
      </rPr>
      <t>+</t>
    </r>
    <r>
      <rPr>
        <sz val="11"/>
        <color theme="1"/>
        <rFont val="Calibri"/>
        <family val="2"/>
        <scheme val="minor"/>
      </rPr>
      <t xml:space="preserve"> 0.19 (0.9)</t>
    </r>
  </si>
  <si>
    <r>
      <t xml:space="preserve">0.77 </t>
    </r>
    <r>
      <rPr>
        <u/>
        <sz val="11"/>
        <color theme="1"/>
        <rFont val="Calibri"/>
        <family val="2"/>
        <scheme val="minor"/>
      </rPr>
      <t>+</t>
    </r>
    <r>
      <rPr>
        <sz val="11"/>
        <color theme="1"/>
        <rFont val="Calibri"/>
        <family val="2"/>
        <scheme val="minor"/>
      </rPr>
      <t xml:space="preserve"> 0.21 (1.6)</t>
    </r>
  </si>
  <si>
    <t>Heart Disease</t>
  </si>
  <si>
    <r>
      <t xml:space="preserve">0.77 </t>
    </r>
    <r>
      <rPr>
        <u/>
        <sz val="11"/>
        <color theme="1"/>
        <rFont val="Calibri"/>
        <family val="2"/>
        <scheme val="minor"/>
      </rPr>
      <t>+</t>
    </r>
    <r>
      <rPr>
        <sz val="11"/>
        <color theme="1"/>
        <rFont val="Calibri"/>
        <family val="2"/>
        <scheme val="minor"/>
      </rPr>
      <t xml:space="preserve"> 0.21 (5.0)</t>
    </r>
  </si>
  <si>
    <r>
      <t xml:space="preserve">0.79 </t>
    </r>
    <r>
      <rPr>
        <u/>
        <sz val="11"/>
        <color theme="1"/>
        <rFont val="Calibri"/>
        <family val="2"/>
        <scheme val="minor"/>
      </rPr>
      <t>+</t>
    </r>
    <r>
      <rPr>
        <sz val="11"/>
        <color theme="1"/>
        <rFont val="Calibri"/>
        <family val="2"/>
        <scheme val="minor"/>
      </rPr>
      <t xml:space="preserve"> 0.19 (5.0)</t>
    </r>
  </si>
  <si>
    <r>
      <t xml:space="preserve">0.74 </t>
    </r>
    <r>
      <rPr>
        <u/>
        <sz val="11"/>
        <color theme="1"/>
        <rFont val="Calibri"/>
        <family val="2"/>
        <scheme val="minor"/>
      </rPr>
      <t>+</t>
    </r>
    <r>
      <rPr>
        <sz val="11"/>
        <color theme="1"/>
        <rFont val="Calibri"/>
        <family val="2"/>
        <scheme val="minor"/>
      </rPr>
      <t xml:space="preserve"> 0.21 (5.0)</t>
    </r>
  </si>
  <si>
    <t>High Blood Pressure</t>
  </si>
  <si>
    <r>
      <t xml:space="preserve">0.82 </t>
    </r>
    <r>
      <rPr>
        <u/>
        <sz val="11"/>
        <color theme="1"/>
        <rFont val="Calibri"/>
        <family val="2"/>
        <scheme val="minor"/>
      </rPr>
      <t>+</t>
    </r>
    <r>
      <rPr>
        <sz val="11"/>
        <color theme="1"/>
        <rFont val="Calibri"/>
        <family val="2"/>
        <scheme val="minor"/>
      </rPr>
      <t xml:space="preserve"> 0.18 (10.7)</t>
    </r>
  </si>
  <si>
    <r>
      <t xml:space="preserve">0.84 </t>
    </r>
    <r>
      <rPr>
        <u/>
        <sz val="11"/>
        <color theme="1"/>
        <rFont val="Calibri"/>
        <family val="2"/>
        <scheme val="minor"/>
      </rPr>
      <t>+</t>
    </r>
    <r>
      <rPr>
        <sz val="11"/>
        <color theme="1"/>
        <rFont val="Calibri"/>
        <family val="2"/>
        <scheme val="minor"/>
      </rPr>
      <t xml:space="preserve"> 0.17 (8.8)</t>
    </r>
  </si>
  <si>
    <r>
      <t xml:space="preserve">0.81 </t>
    </r>
    <r>
      <rPr>
        <u/>
        <sz val="11"/>
        <color theme="1"/>
        <rFont val="Calibri"/>
        <family val="2"/>
        <scheme val="minor"/>
      </rPr>
      <t>+</t>
    </r>
    <r>
      <rPr>
        <sz val="11"/>
        <color theme="1"/>
        <rFont val="Calibri"/>
        <family val="2"/>
        <scheme val="minor"/>
      </rPr>
      <t xml:space="preserve"> 0.19 (12.3)</t>
    </r>
  </si>
  <si>
    <r>
      <t xml:space="preserve">0.83 </t>
    </r>
    <r>
      <rPr>
        <u/>
        <sz val="11"/>
        <color theme="1"/>
        <rFont val="Calibri"/>
        <family val="2"/>
        <scheme val="minor"/>
      </rPr>
      <t>+</t>
    </r>
    <r>
      <rPr>
        <sz val="11"/>
        <color theme="1"/>
        <rFont val="Calibri"/>
        <family val="2"/>
        <scheme val="minor"/>
      </rPr>
      <t xml:space="preserve"> 0.18 (7.8)</t>
    </r>
  </si>
  <si>
    <t>Migraine*</t>
  </si>
  <si>
    <r>
      <t xml:space="preserve">0.83 </t>
    </r>
    <r>
      <rPr>
        <u/>
        <sz val="11"/>
        <color theme="1"/>
        <rFont val="Calibri"/>
        <family val="2"/>
        <scheme val="minor"/>
      </rPr>
      <t>+</t>
    </r>
    <r>
      <rPr>
        <sz val="11"/>
        <color theme="1"/>
        <rFont val="Calibri"/>
        <family val="2"/>
        <scheme val="minor"/>
      </rPr>
      <t xml:space="preserve"> 0.19 (4.3)</t>
    </r>
  </si>
  <si>
    <r>
      <t xml:space="preserve">0.83 </t>
    </r>
    <r>
      <rPr>
        <u/>
        <sz val="11"/>
        <color theme="1"/>
        <rFont val="Calibri"/>
        <family val="2"/>
        <scheme val="minor"/>
      </rPr>
      <t>+</t>
    </r>
    <r>
      <rPr>
        <sz val="11"/>
        <color theme="1"/>
        <rFont val="Calibri"/>
        <family val="2"/>
        <scheme val="minor"/>
      </rPr>
      <t xml:space="preserve"> 0.18 (10.7)</t>
    </r>
  </si>
  <si>
    <t>other allergy (not food)</t>
  </si>
  <si>
    <r>
      <t xml:space="preserve">0.88 </t>
    </r>
    <r>
      <rPr>
        <u/>
        <sz val="11"/>
        <color theme="1"/>
        <rFont val="Calibri"/>
        <family val="2"/>
        <scheme val="minor"/>
      </rPr>
      <t>+</t>
    </r>
    <r>
      <rPr>
        <sz val="11"/>
        <color theme="1"/>
        <rFont val="Calibri"/>
        <family val="2"/>
        <scheme val="minor"/>
      </rPr>
      <t xml:space="preserve"> 0.15 (17.6)</t>
    </r>
  </si>
  <si>
    <r>
      <t xml:space="preserve">0.90 </t>
    </r>
    <r>
      <rPr>
        <u/>
        <sz val="11"/>
        <color theme="1"/>
        <rFont val="Calibri"/>
        <family val="2"/>
        <scheme val="minor"/>
      </rPr>
      <t>+</t>
    </r>
    <r>
      <rPr>
        <sz val="11"/>
        <color theme="1"/>
        <rFont val="Calibri"/>
        <family val="2"/>
        <scheme val="minor"/>
      </rPr>
      <t xml:space="preserve"> 0.13 (14.6)</t>
    </r>
  </si>
  <si>
    <r>
      <t xml:space="preserve">0.86 </t>
    </r>
    <r>
      <rPr>
        <u/>
        <sz val="11"/>
        <color theme="1"/>
        <rFont val="Calibri"/>
        <family val="2"/>
        <scheme val="minor"/>
      </rPr>
      <t>+</t>
    </r>
    <r>
      <rPr>
        <sz val="11"/>
        <color theme="1"/>
        <rFont val="Calibri"/>
        <family val="2"/>
        <scheme val="minor"/>
      </rPr>
      <t xml:space="preserve"> 0.16 (20.2)</t>
    </r>
  </si>
  <si>
    <t>Sinusitis*</t>
  </si>
  <si>
    <r>
      <t xml:space="preserve">0.84 </t>
    </r>
    <r>
      <rPr>
        <u/>
        <sz val="11"/>
        <color theme="1"/>
        <rFont val="Calibri"/>
        <family val="2"/>
        <scheme val="minor"/>
      </rPr>
      <t>+</t>
    </r>
    <r>
      <rPr>
        <sz val="11"/>
        <color theme="1"/>
        <rFont val="Calibri"/>
        <family val="2"/>
        <scheme val="minor"/>
      </rPr>
      <t xml:space="preserve"> 0.17 (5.3)</t>
    </r>
  </si>
  <si>
    <r>
      <t xml:space="preserve">0.84 </t>
    </r>
    <r>
      <rPr>
        <u/>
        <sz val="11"/>
        <color theme="1"/>
        <rFont val="Calibri"/>
        <family val="2"/>
        <scheme val="minor"/>
      </rPr>
      <t>+</t>
    </r>
    <r>
      <rPr>
        <sz val="11"/>
        <color theme="1"/>
        <rFont val="Calibri"/>
        <family val="2"/>
        <scheme val="minor"/>
      </rPr>
      <t xml:space="preserve"> 0.18 (4.0)</t>
    </r>
  </si>
  <si>
    <r>
      <t xml:space="preserve">0.84 </t>
    </r>
    <r>
      <rPr>
        <u/>
        <sz val="11"/>
        <color theme="1"/>
        <rFont val="Calibri"/>
        <family val="2"/>
        <scheme val="minor"/>
      </rPr>
      <t>+</t>
    </r>
    <r>
      <rPr>
        <sz val="11"/>
        <color theme="1"/>
        <rFont val="Calibri"/>
        <family val="2"/>
        <scheme val="minor"/>
      </rPr>
      <t xml:space="preserve"> 0.16 (6.4)</t>
    </r>
  </si>
  <si>
    <t>Stroke</t>
  </si>
  <si>
    <r>
      <t xml:space="preserve">0.68 </t>
    </r>
    <r>
      <rPr>
        <u/>
        <sz val="11"/>
        <color theme="1"/>
        <rFont val="Calibri"/>
        <family val="2"/>
        <scheme val="minor"/>
      </rPr>
      <t>+</t>
    </r>
    <r>
      <rPr>
        <sz val="11"/>
        <color theme="1"/>
        <rFont val="Calibri"/>
        <family val="2"/>
        <scheme val="minor"/>
      </rPr>
      <t xml:space="preserve"> 0.23 (1.0)</t>
    </r>
  </si>
  <si>
    <r>
      <t xml:space="preserve">0.71 </t>
    </r>
    <r>
      <rPr>
        <u/>
        <sz val="11"/>
        <color theme="1"/>
        <rFont val="Calibri"/>
        <family val="2"/>
        <scheme val="minor"/>
      </rPr>
      <t>+</t>
    </r>
    <r>
      <rPr>
        <sz val="11"/>
        <color theme="1"/>
        <rFont val="Calibri"/>
        <family val="2"/>
        <scheme val="minor"/>
      </rPr>
      <t xml:space="preserve"> 0.21 (1.0)</t>
    </r>
  </si>
  <si>
    <r>
      <t xml:space="preserve">0.65 </t>
    </r>
    <r>
      <rPr>
        <u/>
        <sz val="11"/>
        <color theme="1"/>
        <rFont val="Calibri"/>
        <family val="2"/>
        <scheme val="minor"/>
      </rPr>
      <t>+</t>
    </r>
    <r>
      <rPr>
        <sz val="11"/>
        <color theme="1"/>
        <rFont val="Calibri"/>
        <family val="2"/>
        <scheme val="minor"/>
      </rPr>
      <t xml:space="preserve"> 0.24 (1.1)</t>
    </r>
  </si>
  <si>
    <t>Stomach/intestinal ulcer</t>
  </si>
  <si>
    <r>
      <t xml:space="preserve">0.80 </t>
    </r>
    <r>
      <rPr>
        <u/>
        <sz val="11"/>
        <color theme="1"/>
        <rFont val="Calibri"/>
        <family val="2"/>
        <scheme val="minor"/>
      </rPr>
      <t>+</t>
    </r>
    <r>
      <rPr>
        <sz val="11"/>
        <color theme="1"/>
        <rFont val="Calibri"/>
        <family val="2"/>
        <scheme val="minor"/>
      </rPr>
      <t xml:space="preserve"> 0.20 (3.9)</t>
    </r>
  </si>
  <si>
    <r>
      <t xml:space="preserve">0.82 </t>
    </r>
    <r>
      <rPr>
        <u/>
        <sz val="11"/>
        <color theme="1"/>
        <rFont val="Calibri"/>
        <family val="2"/>
        <scheme val="minor"/>
      </rPr>
      <t>+</t>
    </r>
    <r>
      <rPr>
        <sz val="11"/>
        <color theme="1"/>
        <rFont val="Calibri"/>
        <family val="2"/>
        <scheme val="minor"/>
      </rPr>
      <t xml:space="preserve"> 0.18 (3.9)</t>
    </r>
  </si>
  <si>
    <r>
      <t xml:space="preserve">0.78 </t>
    </r>
    <r>
      <rPr>
        <u/>
        <sz val="11"/>
        <color theme="1"/>
        <rFont val="Calibri"/>
        <family val="2"/>
        <scheme val="minor"/>
      </rPr>
      <t>+</t>
    </r>
    <r>
      <rPr>
        <sz val="11"/>
        <color theme="1"/>
        <rFont val="Calibri"/>
        <family val="2"/>
        <scheme val="minor"/>
      </rPr>
      <t xml:space="preserve"> 0.21 (4.0)</t>
    </r>
  </si>
  <si>
    <t>Urinary incontinence</t>
  </si>
  <si>
    <t>Bronchitis/emphysemia*</t>
  </si>
  <si>
    <r>
      <t xml:space="preserve">0.70 </t>
    </r>
    <r>
      <rPr>
        <u/>
        <sz val="11"/>
        <color theme="1"/>
        <rFont val="Calibri"/>
        <family val="2"/>
        <scheme val="minor"/>
      </rPr>
      <t>+</t>
    </r>
    <r>
      <rPr>
        <sz val="11"/>
        <color theme="1"/>
        <rFont val="Calibri"/>
        <family val="2"/>
        <scheme val="minor"/>
      </rPr>
      <t xml:space="preserve"> 0.23 (1.4)</t>
    </r>
  </si>
  <si>
    <r>
      <t xml:space="preserve">0.70 </t>
    </r>
    <r>
      <rPr>
        <u/>
        <sz val="11"/>
        <color theme="1"/>
        <rFont val="Calibri"/>
        <family val="2"/>
        <scheme val="minor"/>
      </rPr>
      <t>+</t>
    </r>
    <r>
      <rPr>
        <sz val="11"/>
        <color theme="1"/>
        <rFont val="Calibri"/>
        <family val="2"/>
        <scheme val="minor"/>
      </rPr>
      <t xml:space="preserve"> 0.21 (0.9)</t>
    </r>
  </si>
  <si>
    <r>
      <t xml:space="preserve">0.70 </t>
    </r>
    <r>
      <rPr>
        <u/>
        <sz val="11"/>
        <color theme="1"/>
        <rFont val="Calibri"/>
        <family val="2"/>
        <scheme val="minor"/>
      </rPr>
      <t>+</t>
    </r>
    <r>
      <rPr>
        <sz val="11"/>
        <color theme="1"/>
        <rFont val="Calibri"/>
        <family val="2"/>
        <scheme val="minor"/>
      </rPr>
      <t xml:space="preserve"> 0.24 (1.8)</t>
    </r>
  </si>
  <si>
    <t>a. Diseases are not mutually exclusive.</t>
  </si>
  <si>
    <t>b. 'No NPHS condition' refers to no NPHS-defined condition</t>
  </si>
  <si>
    <t>c. requiring medication.</t>
  </si>
  <si>
    <t xml:space="preserve">HUI= Health Utility Index; HUI-MARK III=Health Utilities Index-Mark III; NPHS=National Population Health Survey; SD=Standard Deviation; </t>
  </si>
  <si>
    <t>*p&lt; 0.05 for comparison between genders.</t>
  </si>
  <si>
    <t>Table III: Provisional HUI-MarkIII scores for chronic conditions according to age</t>
  </si>
  <si>
    <t>Mean + SD (%)</t>
  </si>
  <si>
    <t>12 t0 19y; n=1847</t>
  </si>
  <si>
    <t>20 to 29y; n=2982</t>
  </si>
  <si>
    <t>30 to 39y; n=3704</t>
  </si>
  <si>
    <t>40 to 49y; n=2891</t>
  </si>
  <si>
    <t>50 to 59y; n=2116</t>
  </si>
  <si>
    <t>60 to 69y; n=1904</t>
  </si>
  <si>
    <t>70 to79y; n=1547</t>
  </si>
  <si>
    <t>&gt;80y; n=635</t>
  </si>
  <si>
    <r>
      <t xml:space="preserve">0.94 </t>
    </r>
    <r>
      <rPr>
        <u/>
        <sz val="11"/>
        <color theme="1"/>
        <rFont val="Calibri"/>
        <family val="2"/>
        <scheme val="minor"/>
      </rPr>
      <t>+</t>
    </r>
    <r>
      <rPr>
        <sz val="11"/>
        <color theme="1"/>
        <rFont val="Calibri"/>
        <family val="2"/>
        <scheme val="minor"/>
      </rPr>
      <t xml:space="preserve"> 0.074 (57.9)</t>
    </r>
  </si>
  <si>
    <r>
      <t xml:space="preserve">0.94 </t>
    </r>
    <r>
      <rPr>
        <u/>
        <sz val="11"/>
        <color theme="1"/>
        <rFont val="Calibri"/>
        <family val="2"/>
        <scheme val="minor"/>
      </rPr>
      <t>+</t>
    </r>
    <r>
      <rPr>
        <sz val="11"/>
        <color theme="1"/>
        <rFont val="Calibri"/>
        <family val="2"/>
        <scheme val="minor"/>
      </rPr>
      <t xml:space="preserve"> 0.069 (55.5)</t>
    </r>
  </si>
  <si>
    <r>
      <t xml:space="preserve">0.94 </t>
    </r>
    <r>
      <rPr>
        <u/>
        <sz val="11"/>
        <color theme="1"/>
        <rFont val="Calibri"/>
        <family val="2"/>
        <scheme val="minor"/>
      </rPr>
      <t>+</t>
    </r>
    <r>
      <rPr>
        <sz val="11"/>
        <color theme="1"/>
        <rFont val="Calibri"/>
        <family val="2"/>
        <scheme val="minor"/>
      </rPr>
      <t xml:space="preserve"> 0.08 (51.5)</t>
    </r>
  </si>
  <si>
    <r>
      <t xml:space="preserve">0.93 </t>
    </r>
    <r>
      <rPr>
        <u/>
        <sz val="11"/>
        <color theme="1"/>
        <rFont val="Calibri"/>
        <family val="2"/>
        <scheme val="minor"/>
      </rPr>
      <t>+</t>
    </r>
    <r>
      <rPr>
        <sz val="11"/>
        <color theme="1"/>
        <rFont val="Calibri"/>
        <family val="2"/>
        <scheme val="minor"/>
      </rPr>
      <t xml:space="preserve"> 0.08 (45.2)</t>
    </r>
  </si>
  <si>
    <r>
      <t xml:space="preserve">0.92 </t>
    </r>
    <r>
      <rPr>
        <u/>
        <sz val="11"/>
        <color theme="1"/>
        <rFont val="Calibri"/>
        <family val="2"/>
        <scheme val="minor"/>
      </rPr>
      <t>+</t>
    </r>
    <r>
      <rPr>
        <sz val="11"/>
        <color theme="1"/>
        <rFont val="Calibri"/>
        <family val="2"/>
        <scheme val="minor"/>
      </rPr>
      <t xml:space="preserve"> 0.070 (3.37)</t>
    </r>
  </si>
  <si>
    <r>
      <t xml:space="preserve">0.91 </t>
    </r>
    <r>
      <rPr>
        <u/>
        <sz val="11"/>
        <color theme="1"/>
        <rFont val="Calibri"/>
        <family val="2"/>
        <scheme val="minor"/>
      </rPr>
      <t>+</t>
    </r>
    <r>
      <rPr>
        <sz val="11"/>
        <color theme="1"/>
        <rFont val="Calibri"/>
        <family val="2"/>
        <scheme val="minor"/>
      </rPr>
      <t xml:space="preserve"> 0.079 (26.1)</t>
    </r>
  </si>
  <si>
    <r>
      <t xml:space="preserve">0.91 </t>
    </r>
    <r>
      <rPr>
        <u/>
        <sz val="11"/>
        <color theme="1"/>
        <rFont val="Calibri"/>
        <family val="2"/>
        <scheme val="minor"/>
      </rPr>
      <t>+</t>
    </r>
    <r>
      <rPr>
        <sz val="11"/>
        <color theme="1"/>
        <rFont val="Calibri"/>
        <family val="2"/>
        <scheme val="minor"/>
      </rPr>
      <t xml:space="preserve"> 0.10 (17.4)</t>
    </r>
  </si>
  <si>
    <r>
      <t xml:space="preserve">0.88 </t>
    </r>
    <r>
      <rPr>
        <u/>
        <sz val="11"/>
        <color theme="1"/>
        <rFont val="Calibri"/>
        <family val="2"/>
        <scheme val="minor"/>
      </rPr>
      <t>+</t>
    </r>
    <r>
      <rPr>
        <sz val="11"/>
        <color theme="1"/>
        <rFont val="Calibri"/>
        <family val="2"/>
        <scheme val="minor"/>
      </rPr>
      <t xml:space="preserve"> 0.10 (13.1)</t>
    </r>
  </si>
  <si>
    <r>
      <t xml:space="preserve">0.92 </t>
    </r>
    <r>
      <rPr>
        <u/>
        <sz val="11"/>
        <color theme="1"/>
        <rFont val="Calibri"/>
        <family val="2"/>
        <scheme val="minor"/>
      </rPr>
      <t>+</t>
    </r>
    <r>
      <rPr>
        <sz val="11"/>
        <color theme="1"/>
        <rFont val="Calibri"/>
        <family val="2"/>
        <scheme val="minor"/>
      </rPr>
      <t xml:space="preserve"> 0.90 (4.6)</t>
    </r>
  </si>
  <si>
    <r>
      <t xml:space="preserve">0.92 </t>
    </r>
    <r>
      <rPr>
        <u/>
        <sz val="11"/>
        <color theme="1"/>
        <rFont val="Calibri"/>
        <family val="2"/>
        <scheme val="minor"/>
      </rPr>
      <t>+</t>
    </r>
    <r>
      <rPr>
        <sz val="11"/>
        <color theme="1"/>
        <rFont val="Calibri"/>
        <family val="2"/>
        <scheme val="minor"/>
      </rPr>
      <t xml:space="preserve"> 0.087 (1.6)</t>
    </r>
  </si>
  <si>
    <t>ND</t>
  </si>
  <si>
    <r>
      <t xml:space="preserve">0.79 </t>
    </r>
    <r>
      <rPr>
        <u/>
        <sz val="11"/>
        <color theme="1"/>
        <rFont val="Calibri"/>
        <family val="2"/>
        <scheme val="minor"/>
      </rPr>
      <t>+</t>
    </r>
    <r>
      <rPr>
        <sz val="11"/>
        <color theme="1"/>
        <rFont val="Calibri"/>
        <family val="2"/>
        <scheme val="minor"/>
      </rPr>
      <t xml:space="preserve"> 0.22 (0.07)</t>
    </r>
  </si>
  <si>
    <r>
      <t xml:space="preserve">0.95 </t>
    </r>
    <r>
      <rPr>
        <u/>
        <sz val="11"/>
        <color theme="1"/>
        <rFont val="Calibri"/>
        <family val="2"/>
        <scheme val="minor"/>
      </rPr>
      <t>+</t>
    </r>
    <r>
      <rPr>
        <sz val="11"/>
        <color theme="1"/>
        <rFont val="Calibri"/>
        <family val="2"/>
        <scheme val="minor"/>
      </rPr>
      <t xml:space="preserve"> 0.00 (0.07)</t>
    </r>
  </si>
  <si>
    <r>
      <t xml:space="preserve">0.62 </t>
    </r>
    <r>
      <rPr>
        <u/>
        <sz val="11"/>
        <color theme="1"/>
        <rFont val="Calibri"/>
        <family val="2"/>
        <scheme val="minor"/>
      </rPr>
      <t>+</t>
    </r>
    <r>
      <rPr>
        <sz val="11"/>
        <color theme="1"/>
        <rFont val="Calibri"/>
        <family val="2"/>
        <scheme val="minor"/>
      </rPr>
      <t xml:space="preserve"> 0.30 (0.3)</t>
    </r>
  </si>
  <si>
    <r>
      <t xml:space="preserve">0.59 </t>
    </r>
    <r>
      <rPr>
        <u/>
        <sz val="11"/>
        <color theme="1"/>
        <rFont val="Calibri"/>
        <family val="2"/>
        <scheme val="minor"/>
      </rPr>
      <t>+</t>
    </r>
    <r>
      <rPr>
        <sz val="11"/>
        <color theme="1"/>
        <rFont val="Calibri"/>
        <family val="2"/>
        <scheme val="minor"/>
      </rPr>
      <t xml:space="preserve"> 0.23 (0.4)</t>
    </r>
  </si>
  <si>
    <r>
      <t xml:space="preserve">0.48 </t>
    </r>
    <r>
      <rPr>
        <u/>
        <sz val="11"/>
        <color theme="1"/>
        <rFont val="Calibri"/>
        <family val="2"/>
        <scheme val="minor"/>
      </rPr>
      <t>+</t>
    </r>
    <r>
      <rPr>
        <sz val="11"/>
        <color theme="1"/>
        <rFont val="Calibri"/>
        <family val="2"/>
        <scheme val="minor"/>
      </rPr>
      <t xml:space="preserve"> 0.25 (1.6)</t>
    </r>
  </si>
  <si>
    <r>
      <t xml:space="preserve">0.88 </t>
    </r>
    <r>
      <rPr>
        <u/>
        <sz val="11"/>
        <color theme="1"/>
        <rFont val="Calibri"/>
        <family val="2"/>
        <scheme val="minor"/>
      </rPr>
      <t>+</t>
    </r>
    <r>
      <rPr>
        <sz val="11"/>
        <color theme="1"/>
        <rFont val="Calibri"/>
        <family val="2"/>
        <scheme val="minor"/>
      </rPr>
      <t xml:space="preserve"> 0.13 (1.1)</t>
    </r>
  </si>
  <si>
    <r>
      <t xml:space="preserve">0.85 </t>
    </r>
    <r>
      <rPr>
        <u/>
        <sz val="11"/>
        <color theme="1"/>
        <rFont val="Calibri"/>
        <family val="2"/>
        <scheme val="minor"/>
      </rPr>
      <t>+</t>
    </r>
    <r>
      <rPr>
        <sz val="11"/>
        <color theme="1"/>
        <rFont val="Calibri"/>
        <family val="2"/>
        <scheme val="minor"/>
      </rPr>
      <t xml:space="preserve"> 0.18 (3.6)</t>
    </r>
  </si>
  <si>
    <r>
      <t xml:space="preserve">0.82 </t>
    </r>
    <r>
      <rPr>
        <u/>
        <sz val="11"/>
        <color theme="1"/>
        <rFont val="Calibri"/>
        <family val="2"/>
        <scheme val="minor"/>
      </rPr>
      <t>+</t>
    </r>
    <r>
      <rPr>
        <sz val="11"/>
        <color theme="1"/>
        <rFont val="Calibri"/>
        <family val="2"/>
        <scheme val="minor"/>
      </rPr>
      <t xml:space="preserve"> 0.2 (6.1)</t>
    </r>
  </si>
  <si>
    <r>
      <t xml:space="preserve">0.80 </t>
    </r>
    <r>
      <rPr>
        <u/>
        <sz val="11"/>
        <color theme="1"/>
        <rFont val="Calibri"/>
        <family val="2"/>
        <scheme val="minor"/>
      </rPr>
      <t>+</t>
    </r>
    <r>
      <rPr>
        <sz val="11"/>
        <color theme="1"/>
        <rFont val="Calibri"/>
        <family val="2"/>
        <scheme val="minor"/>
      </rPr>
      <t xml:space="preserve"> 0.19 (12.0)</t>
    </r>
  </si>
  <si>
    <r>
      <t xml:space="preserve">0.80 </t>
    </r>
    <r>
      <rPr>
        <u/>
        <sz val="11"/>
        <color theme="1"/>
        <rFont val="Calibri"/>
        <family val="2"/>
        <scheme val="minor"/>
      </rPr>
      <t>+</t>
    </r>
    <r>
      <rPr>
        <sz val="11"/>
        <color theme="1"/>
        <rFont val="Calibri"/>
        <family val="2"/>
        <scheme val="minor"/>
      </rPr>
      <t xml:space="preserve"> 0.18 (24.6)</t>
    </r>
  </si>
  <si>
    <r>
      <t xml:space="preserve">0.79 </t>
    </r>
    <r>
      <rPr>
        <u/>
        <sz val="11"/>
        <color theme="1"/>
        <rFont val="Calibri"/>
        <family val="2"/>
        <scheme val="minor"/>
      </rPr>
      <t>+</t>
    </r>
    <r>
      <rPr>
        <sz val="11"/>
        <color theme="1"/>
        <rFont val="Calibri"/>
        <family val="2"/>
        <scheme val="minor"/>
      </rPr>
      <t xml:space="preserve"> 0.18 (34.8)</t>
    </r>
  </si>
  <si>
    <r>
      <t xml:space="preserve">0.77 </t>
    </r>
    <r>
      <rPr>
        <u/>
        <sz val="11"/>
        <color theme="1"/>
        <rFont val="Calibri"/>
        <family val="2"/>
        <scheme val="minor"/>
      </rPr>
      <t>+</t>
    </r>
    <r>
      <rPr>
        <sz val="11"/>
        <color theme="1"/>
        <rFont val="Calibri"/>
        <family val="2"/>
        <scheme val="minor"/>
      </rPr>
      <t xml:space="preserve"> 0.20 (44.9)</t>
    </r>
  </si>
  <si>
    <r>
      <t xml:space="preserve">0.71 </t>
    </r>
    <r>
      <rPr>
        <u/>
        <sz val="11"/>
        <color theme="1"/>
        <rFont val="Calibri"/>
        <family val="2"/>
        <scheme val="minor"/>
      </rPr>
      <t>+</t>
    </r>
    <r>
      <rPr>
        <sz val="11"/>
        <color theme="1"/>
        <rFont val="Calibri"/>
        <family val="2"/>
        <scheme val="minor"/>
      </rPr>
      <t xml:space="preserve"> 0.22 (52.4)</t>
    </r>
  </si>
  <si>
    <r>
      <t xml:space="preserve">0.90 </t>
    </r>
    <r>
      <rPr>
        <u/>
        <sz val="11"/>
        <color theme="1"/>
        <rFont val="Calibri"/>
        <family val="2"/>
        <scheme val="minor"/>
      </rPr>
      <t>+</t>
    </r>
    <r>
      <rPr>
        <sz val="11"/>
        <color theme="1"/>
        <rFont val="Calibri"/>
        <family val="2"/>
        <scheme val="minor"/>
      </rPr>
      <t xml:space="preserve"> 0.12 (11.9)</t>
    </r>
  </si>
  <si>
    <r>
      <t xml:space="preserve">0.91 </t>
    </r>
    <r>
      <rPr>
        <u/>
        <sz val="11"/>
        <color theme="1"/>
        <rFont val="Calibri"/>
        <family val="2"/>
        <scheme val="minor"/>
      </rPr>
      <t>+</t>
    </r>
    <r>
      <rPr>
        <sz val="11"/>
        <color theme="1"/>
        <rFont val="Calibri"/>
        <family val="2"/>
        <scheme val="minor"/>
      </rPr>
      <t xml:space="preserve"> 0.11 (7.4)</t>
    </r>
  </si>
  <si>
    <r>
      <t xml:space="preserve">0.88 </t>
    </r>
    <r>
      <rPr>
        <u/>
        <sz val="11"/>
        <color theme="1"/>
        <rFont val="Calibri"/>
        <family val="2"/>
        <scheme val="minor"/>
      </rPr>
      <t>+</t>
    </r>
    <r>
      <rPr>
        <sz val="11"/>
        <color theme="1"/>
        <rFont val="Calibri"/>
        <family val="2"/>
        <scheme val="minor"/>
      </rPr>
      <t xml:space="preserve"> 0.15 (5.6)</t>
    </r>
  </si>
  <si>
    <r>
      <t xml:space="preserve">0.84 </t>
    </r>
    <r>
      <rPr>
        <u/>
        <sz val="11"/>
        <color theme="1"/>
        <rFont val="Calibri"/>
        <family val="2"/>
        <scheme val="minor"/>
      </rPr>
      <t>+</t>
    </r>
    <r>
      <rPr>
        <sz val="11"/>
        <color theme="1"/>
        <rFont val="Calibri"/>
        <family val="2"/>
        <scheme val="minor"/>
      </rPr>
      <t xml:space="preserve"> 0.18 (5.5)</t>
    </r>
  </si>
  <si>
    <r>
      <t xml:space="preserve">0.80 </t>
    </r>
    <r>
      <rPr>
        <u/>
        <sz val="11"/>
        <color theme="1"/>
        <rFont val="Calibri"/>
        <family val="2"/>
        <scheme val="minor"/>
      </rPr>
      <t>+</t>
    </r>
    <r>
      <rPr>
        <sz val="11"/>
        <color theme="1"/>
        <rFont val="Calibri"/>
        <family val="2"/>
        <scheme val="minor"/>
      </rPr>
      <t xml:space="preserve"> 0.19 (4.9)</t>
    </r>
  </si>
  <si>
    <r>
      <t xml:space="preserve">0.76 </t>
    </r>
    <r>
      <rPr>
        <u/>
        <sz val="11"/>
        <color theme="1"/>
        <rFont val="Calibri"/>
        <family val="2"/>
        <scheme val="minor"/>
      </rPr>
      <t>+</t>
    </r>
    <r>
      <rPr>
        <sz val="11"/>
        <color theme="1"/>
        <rFont val="Calibri"/>
        <family val="2"/>
        <scheme val="minor"/>
      </rPr>
      <t xml:space="preserve"> 0.21 (5.5)</t>
    </r>
  </si>
  <si>
    <r>
      <t xml:space="preserve">0.78 </t>
    </r>
    <r>
      <rPr>
        <u/>
        <sz val="11"/>
        <color theme="1"/>
        <rFont val="Calibri"/>
        <family val="2"/>
        <scheme val="minor"/>
      </rPr>
      <t>+</t>
    </r>
    <r>
      <rPr>
        <sz val="11"/>
        <color theme="1"/>
        <rFont val="Calibri"/>
        <family val="2"/>
        <scheme val="minor"/>
      </rPr>
      <t xml:space="preserve"> 0.19 (5.0)</t>
    </r>
  </si>
  <si>
    <r>
      <t xml:space="preserve">0.74 </t>
    </r>
    <r>
      <rPr>
        <u/>
        <sz val="11"/>
        <color theme="1"/>
        <rFont val="Calibri"/>
        <family val="2"/>
        <scheme val="minor"/>
      </rPr>
      <t xml:space="preserve">+ </t>
    </r>
    <r>
      <rPr>
        <sz val="11"/>
        <color theme="1"/>
        <rFont val="Calibri"/>
        <family val="2"/>
        <scheme val="minor"/>
      </rPr>
      <t>0.26 (4.6)</t>
    </r>
  </si>
  <si>
    <t>Back Pain</t>
  </si>
  <si>
    <r>
      <t xml:space="preserve">0.88 </t>
    </r>
    <r>
      <rPr>
        <u/>
        <sz val="11"/>
        <color theme="1"/>
        <rFont val="Calibri"/>
        <family val="2"/>
        <scheme val="minor"/>
      </rPr>
      <t>+</t>
    </r>
    <r>
      <rPr>
        <sz val="11"/>
        <color theme="1"/>
        <rFont val="Calibri"/>
        <family val="2"/>
        <scheme val="minor"/>
      </rPr>
      <t xml:space="preserve"> 0.13 (5.3)</t>
    </r>
  </si>
  <si>
    <r>
      <t xml:space="preserve">0.87 </t>
    </r>
    <r>
      <rPr>
        <u/>
        <sz val="11"/>
        <color theme="1"/>
        <rFont val="Calibri"/>
        <family val="2"/>
        <scheme val="minor"/>
      </rPr>
      <t>+</t>
    </r>
    <r>
      <rPr>
        <sz val="11"/>
        <color theme="1"/>
        <rFont val="Calibri"/>
        <family val="2"/>
        <scheme val="minor"/>
      </rPr>
      <t xml:space="preserve"> 0.15 (11.2)</t>
    </r>
  </si>
  <si>
    <r>
      <t xml:space="preserve">0.85 </t>
    </r>
    <r>
      <rPr>
        <u/>
        <sz val="11"/>
        <color theme="1"/>
        <rFont val="Calibri"/>
        <family val="2"/>
        <scheme val="minor"/>
      </rPr>
      <t>+</t>
    </r>
    <r>
      <rPr>
        <sz val="11"/>
        <color theme="1"/>
        <rFont val="Calibri"/>
        <family val="2"/>
        <scheme val="minor"/>
      </rPr>
      <t xml:space="preserve"> 0.17 (14.7)</t>
    </r>
  </si>
  <si>
    <r>
      <t xml:space="preserve">0.80 </t>
    </r>
    <r>
      <rPr>
        <u/>
        <sz val="11"/>
        <color theme="1"/>
        <rFont val="Calibri"/>
        <family val="2"/>
        <scheme val="minor"/>
      </rPr>
      <t>+</t>
    </r>
    <r>
      <rPr>
        <sz val="11"/>
        <color theme="1"/>
        <rFont val="Calibri"/>
        <family val="2"/>
        <scheme val="minor"/>
      </rPr>
      <t xml:space="preserve"> 0.20 (17.4)</t>
    </r>
  </si>
  <si>
    <r>
      <t xml:space="preserve">0.80 </t>
    </r>
    <r>
      <rPr>
        <u/>
        <sz val="11"/>
        <color theme="1"/>
        <rFont val="Calibri"/>
        <family val="2"/>
        <scheme val="minor"/>
      </rPr>
      <t>+</t>
    </r>
    <r>
      <rPr>
        <sz val="11"/>
        <color theme="1"/>
        <rFont val="Calibri"/>
        <family val="2"/>
        <scheme val="minor"/>
      </rPr>
      <t xml:space="preserve"> 0.18 (21.2)</t>
    </r>
  </si>
  <si>
    <r>
      <t xml:space="preserve">0.79 </t>
    </r>
    <r>
      <rPr>
        <u/>
        <sz val="11"/>
        <color theme="1"/>
        <rFont val="Calibri"/>
        <family val="2"/>
        <scheme val="minor"/>
      </rPr>
      <t>+</t>
    </r>
    <r>
      <rPr>
        <sz val="11"/>
        <color theme="1"/>
        <rFont val="Calibri"/>
        <family val="2"/>
        <scheme val="minor"/>
      </rPr>
      <t xml:space="preserve"> 0.19 (19.5)</t>
    </r>
  </si>
  <si>
    <r>
      <t xml:space="preserve">0.75 </t>
    </r>
    <r>
      <rPr>
        <u/>
        <sz val="11"/>
        <color theme="1"/>
        <rFont val="Calibri"/>
        <family val="2"/>
        <scheme val="minor"/>
      </rPr>
      <t>+</t>
    </r>
    <r>
      <rPr>
        <sz val="11"/>
        <color theme="1"/>
        <rFont val="Calibri"/>
        <family val="2"/>
        <scheme val="minor"/>
      </rPr>
      <t xml:space="preserve"> 0.21 (19.1)</t>
    </r>
  </si>
  <si>
    <r>
      <t xml:space="preserve">0.70 </t>
    </r>
    <r>
      <rPr>
        <u/>
        <sz val="11"/>
        <color theme="1"/>
        <rFont val="Calibri"/>
        <family val="2"/>
        <scheme val="minor"/>
      </rPr>
      <t>+</t>
    </r>
    <r>
      <rPr>
        <sz val="11"/>
        <color theme="1"/>
        <rFont val="Calibri"/>
        <family val="2"/>
        <scheme val="minor"/>
      </rPr>
      <t xml:space="preserve"> 0.22 (17.5)</t>
    </r>
  </si>
  <si>
    <t>Bronchitis/emphysema</t>
  </si>
  <si>
    <r>
      <t xml:space="preserve">0.93 </t>
    </r>
    <r>
      <rPr>
        <u/>
        <sz val="11"/>
        <color theme="1"/>
        <rFont val="Calibri"/>
        <family val="2"/>
        <scheme val="minor"/>
      </rPr>
      <t>+</t>
    </r>
    <r>
      <rPr>
        <sz val="11"/>
        <color theme="1"/>
        <rFont val="Calibri"/>
        <family val="2"/>
        <scheme val="minor"/>
      </rPr>
      <t xml:space="preserve"> 0.087 (1.8)</t>
    </r>
  </si>
  <si>
    <r>
      <t xml:space="preserve">0.84 </t>
    </r>
    <r>
      <rPr>
        <u/>
        <sz val="11"/>
        <color theme="1"/>
        <rFont val="Calibri"/>
        <family val="2"/>
        <scheme val="minor"/>
      </rPr>
      <t>+</t>
    </r>
    <r>
      <rPr>
        <sz val="11"/>
        <color theme="1"/>
        <rFont val="Calibri"/>
        <family val="2"/>
        <scheme val="minor"/>
      </rPr>
      <t xml:space="preserve"> 0.17 (2.6)</t>
    </r>
  </si>
  <si>
    <r>
      <t xml:space="preserve">0.83 </t>
    </r>
    <r>
      <rPr>
        <u/>
        <sz val="11"/>
        <color theme="1"/>
        <rFont val="Calibri"/>
        <family val="2"/>
        <scheme val="minor"/>
      </rPr>
      <t>+</t>
    </r>
    <r>
      <rPr>
        <sz val="11"/>
        <color theme="1"/>
        <rFont val="Calibri"/>
        <family val="2"/>
        <scheme val="minor"/>
      </rPr>
      <t xml:space="preserve"> 0.17 (2.6)</t>
    </r>
  </si>
  <si>
    <r>
      <t xml:space="preserve">0.83 </t>
    </r>
    <r>
      <rPr>
        <u/>
        <sz val="11"/>
        <color theme="1"/>
        <rFont val="Calibri"/>
        <family val="2"/>
        <scheme val="minor"/>
      </rPr>
      <t>+</t>
    </r>
    <r>
      <rPr>
        <sz val="11"/>
        <color theme="1"/>
        <rFont val="Calibri"/>
        <family val="2"/>
        <scheme val="minor"/>
      </rPr>
      <t xml:space="preserve"> 0.19 (2.7)</t>
    </r>
  </si>
  <si>
    <r>
      <t xml:space="preserve">0.76 </t>
    </r>
    <r>
      <rPr>
        <u/>
        <sz val="11"/>
        <color theme="1"/>
        <rFont val="Calibri"/>
        <family val="2"/>
        <scheme val="minor"/>
      </rPr>
      <t>+</t>
    </r>
    <r>
      <rPr>
        <sz val="11"/>
        <color theme="1"/>
        <rFont val="Calibri"/>
        <family val="2"/>
        <scheme val="minor"/>
      </rPr>
      <t xml:space="preserve"> 0.20 (3.6)</t>
    </r>
  </si>
  <si>
    <r>
      <t xml:space="preserve">0.75 </t>
    </r>
    <r>
      <rPr>
        <u/>
        <sz val="11"/>
        <color theme="1"/>
        <rFont val="Calibri"/>
        <family val="2"/>
        <scheme val="minor"/>
      </rPr>
      <t>+</t>
    </r>
    <r>
      <rPr>
        <sz val="11"/>
        <color theme="1"/>
        <rFont val="Calibri"/>
        <family val="2"/>
        <scheme val="minor"/>
      </rPr>
      <t xml:space="preserve"> 0.21 (6.4)</t>
    </r>
  </si>
  <si>
    <r>
      <t xml:space="preserve">0.75 </t>
    </r>
    <r>
      <rPr>
        <u/>
        <sz val="11"/>
        <color theme="1"/>
        <rFont val="Calibri"/>
        <family val="2"/>
        <scheme val="minor"/>
      </rPr>
      <t>+</t>
    </r>
    <r>
      <rPr>
        <sz val="11"/>
        <color theme="1"/>
        <rFont val="Calibri"/>
        <family val="2"/>
        <scheme val="minor"/>
      </rPr>
      <t xml:space="preserve"> 0.22 (7.7)</t>
    </r>
  </si>
  <si>
    <r>
      <t xml:space="preserve">0.65 </t>
    </r>
    <r>
      <rPr>
        <u/>
        <sz val="11"/>
        <color theme="1"/>
        <rFont val="Calibri"/>
        <family val="2"/>
        <scheme val="minor"/>
      </rPr>
      <t>+</t>
    </r>
    <r>
      <rPr>
        <sz val="11"/>
        <color theme="1"/>
        <rFont val="Calibri"/>
        <family val="2"/>
        <scheme val="minor"/>
      </rPr>
      <t xml:space="preserve"> 0.25 (5.8)</t>
    </r>
  </si>
  <si>
    <t xml:space="preserve">Cancer </t>
  </si>
  <si>
    <r>
      <t xml:space="preserve">0.92 </t>
    </r>
    <r>
      <rPr>
        <u/>
        <sz val="11"/>
        <color theme="1"/>
        <rFont val="Calibri"/>
        <family val="2"/>
        <scheme val="minor"/>
      </rPr>
      <t>+</t>
    </r>
    <r>
      <rPr>
        <sz val="11"/>
        <color theme="1"/>
        <rFont val="Calibri"/>
        <family val="2"/>
        <scheme val="minor"/>
      </rPr>
      <t xml:space="preserve"> 0.12 (0.1)</t>
    </r>
  </si>
  <si>
    <r>
      <t xml:space="preserve">0.81 </t>
    </r>
    <r>
      <rPr>
        <u/>
        <sz val="11"/>
        <color theme="1"/>
        <rFont val="Calibri"/>
        <family val="2"/>
        <scheme val="minor"/>
      </rPr>
      <t>+</t>
    </r>
    <r>
      <rPr>
        <sz val="11"/>
        <color theme="1"/>
        <rFont val="Calibri"/>
        <family val="2"/>
        <scheme val="minor"/>
      </rPr>
      <t xml:space="preserve"> 0.23 (0.5)</t>
    </r>
  </si>
  <si>
    <r>
      <t xml:space="preserve">0.86 </t>
    </r>
    <r>
      <rPr>
        <u/>
        <sz val="11"/>
        <color theme="1"/>
        <rFont val="Calibri"/>
        <family val="2"/>
        <scheme val="minor"/>
      </rPr>
      <t>+</t>
    </r>
    <r>
      <rPr>
        <sz val="11"/>
        <color theme="1"/>
        <rFont val="Calibri"/>
        <family val="2"/>
        <scheme val="minor"/>
      </rPr>
      <t xml:space="preserve"> 0.12 (0.8)</t>
    </r>
  </si>
  <si>
    <r>
      <t xml:space="preserve">0.85 </t>
    </r>
    <r>
      <rPr>
        <u/>
        <sz val="11"/>
        <color theme="1"/>
        <rFont val="Calibri"/>
        <family val="2"/>
        <scheme val="minor"/>
      </rPr>
      <t>+</t>
    </r>
    <r>
      <rPr>
        <sz val="11"/>
        <color theme="1"/>
        <rFont val="Calibri"/>
        <family val="2"/>
        <scheme val="minor"/>
      </rPr>
      <t xml:space="preserve"> 0.13 (1.1)</t>
    </r>
  </si>
  <si>
    <r>
      <t xml:space="preserve">0.80 </t>
    </r>
    <r>
      <rPr>
        <u/>
        <sz val="11"/>
        <color theme="1"/>
        <rFont val="Calibri"/>
        <family val="2"/>
        <scheme val="minor"/>
      </rPr>
      <t>+</t>
    </r>
    <r>
      <rPr>
        <sz val="11"/>
        <color theme="1"/>
        <rFont val="Calibri"/>
        <family val="2"/>
        <scheme val="minor"/>
      </rPr>
      <t xml:space="preserve"> 0.21 (2.7)</t>
    </r>
  </si>
  <si>
    <r>
      <t xml:space="preserve">0.85 </t>
    </r>
    <r>
      <rPr>
        <u/>
        <sz val="11"/>
        <color theme="1"/>
        <rFont val="Calibri"/>
        <family val="2"/>
        <scheme val="minor"/>
      </rPr>
      <t>+</t>
    </r>
    <r>
      <rPr>
        <sz val="11"/>
        <color theme="1"/>
        <rFont val="Calibri"/>
        <family val="2"/>
        <scheme val="minor"/>
      </rPr>
      <t xml:space="preserve"> 0.17 (3.8)</t>
    </r>
  </si>
  <si>
    <r>
      <t xml:space="preserve">0.80 </t>
    </r>
    <r>
      <rPr>
        <u/>
        <sz val="11"/>
        <color theme="1"/>
        <rFont val="Calibri"/>
        <family val="2"/>
        <scheme val="minor"/>
      </rPr>
      <t>+</t>
    </r>
    <r>
      <rPr>
        <sz val="11"/>
        <color theme="1"/>
        <rFont val="Calibri"/>
        <family val="2"/>
        <scheme val="minor"/>
      </rPr>
      <t xml:space="preserve"> 0.18 (5.1)</t>
    </r>
  </si>
  <si>
    <r>
      <t xml:space="preserve">0.74 </t>
    </r>
    <r>
      <rPr>
        <u/>
        <sz val="11"/>
        <color theme="1"/>
        <rFont val="Calibri"/>
        <family val="2"/>
        <scheme val="minor"/>
      </rPr>
      <t>+</t>
    </r>
    <r>
      <rPr>
        <sz val="11"/>
        <color theme="1"/>
        <rFont val="Calibri"/>
        <family val="2"/>
        <scheme val="minor"/>
      </rPr>
      <t xml:space="preserve"> 0.22 (6.6)</t>
    </r>
  </si>
  <si>
    <r>
      <t xml:space="preserve">1.00 </t>
    </r>
    <r>
      <rPr>
        <u/>
        <sz val="11"/>
        <color theme="1"/>
        <rFont val="Calibri"/>
        <family val="2"/>
        <scheme val="minor"/>
      </rPr>
      <t>+</t>
    </r>
    <r>
      <rPr>
        <sz val="11"/>
        <color theme="1"/>
        <rFont val="Calibri"/>
        <family val="2"/>
        <scheme val="minor"/>
      </rPr>
      <t xml:space="preserve"> 0.00 (0.05)</t>
    </r>
  </si>
  <si>
    <r>
      <t xml:space="preserve">0.611 </t>
    </r>
    <r>
      <rPr>
        <u/>
        <sz val="11"/>
        <color theme="1"/>
        <rFont val="Calibri"/>
        <family val="2"/>
        <scheme val="minor"/>
      </rPr>
      <t>+</t>
    </r>
    <r>
      <rPr>
        <sz val="11"/>
        <color theme="1"/>
        <rFont val="Calibri"/>
        <family val="2"/>
        <scheme val="minor"/>
      </rPr>
      <t xml:space="preserve"> 0.3330 (0.1)</t>
    </r>
  </si>
  <si>
    <r>
      <t xml:space="preserve">0.80 </t>
    </r>
    <r>
      <rPr>
        <u/>
        <sz val="11"/>
        <color theme="1"/>
        <rFont val="Calibri"/>
        <family val="2"/>
        <scheme val="minor"/>
      </rPr>
      <t>+</t>
    </r>
    <r>
      <rPr>
        <sz val="11"/>
        <color theme="1"/>
        <rFont val="Calibri"/>
        <family val="2"/>
        <scheme val="minor"/>
      </rPr>
      <t xml:space="preserve"> 0.14 (0.1)</t>
    </r>
  </si>
  <si>
    <r>
      <t xml:space="preserve">0.81 </t>
    </r>
    <r>
      <rPr>
        <u/>
        <sz val="11"/>
        <color theme="1"/>
        <rFont val="Calibri"/>
        <family val="2"/>
        <scheme val="minor"/>
      </rPr>
      <t>+</t>
    </r>
    <r>
      <rPr>
        <sz val="11"/>
        <color theme="1"/>
        <rFont val="Calibri"/>
        <family val="2"/>
        <scheme val="minor"/>
      </rPr>
      <t xml:space="preserve"> 0.20 (0.7)</t>
    </r>
  </si>
  <si>
    <r>
      <t xml:space="preserve">0.83 </t>
    </r>
    <r>
      <rPr>
        <u/>
        <sz val="11"/>
        <color theme="1"/>
        <rFont val="Calibri"/>
        <family val="2"/>
        <scheme val="minor"/>
      </rPr>
      <t>+</t>
    </r>
    <r>
      <rPr>
        <sz val="11"/>
        <color theme="1"/>
        <rFont val="Calibri"/>
        <family val="2"/>
        <scheme val="minor"/>
      </rPr>
      <t xml:space="preserve"> 0.16 (1.5)</t>
    </r>
  </si>
  <si>
    <r>
      <t xml:space="preserve">0.77 </t>
    </r>
    <r>
      <rPr>
        <u/>
        <sz val="11"/>
        <color theme="1"/>
        <rFont val="Calibri"/>
        <family val="2"/>
        <scheme val="minor"/>
      </rPr>
      <t>+</t>
    </r>
    <r>
      <rPr>
        <sz val="11"/>
        <color theme="1"/>
        <rFont val="Calibri"/>
        <family val="2"/>
        <scheme val="minor"/>
      </rPr>
      <t xml:space="preserve"> 0.21 (5.7)</t>
    </r>
  </si>
  <si>
    <r>
      <t xml:space="preserve">0.79 </t>
    </r>
    <r>
      <rPr>
        <u/>
        <sz val="11"/>
        <color theme="1"/>
        <rFont val="Calibri"/>
        <family val="2"/>
        <scheme val="minor"/>
      </rPr>
      <t>+</t>
    </r>
    <r>
      <rPr>
        <sz val="11"/>
        <color theme="1"/>
        <rFont val="Calibri"/>
        <family val="2"/>
        <scheme val="minor"/>
      </rPr>
      <t xml:space="preserve"> 0.19 (16.0)</t>
    </r>
  </si>
  <si>
    <r>
      <t xml:space="preserve">0.73 </t>
    </r>
    <r>
      <rPr>
        <u/>
        <sz val="11"/>
        <color theme="1"/>
        <rFont val="Calibri"/>
        <family val="2"/>
        <scheme val="minor"/>
      </rPr>
      <t>+</t>
    </r>
    <r>
      <rPr>
        <sz val="11"/>
        <color theme="1"/>
        <rFont val="Calibri"/>
        <family val="2"/>
        <scheme val="minor"/>
      </rPr>
      <t xml:space="preserve"> 0.22 (24.6)</t>
    </r>
  </si>
  <si>
    <r>
      <t xml:space="preserve">0.98 </t>
    </r>
    <r>
      <rPr>
        <u/>
        <sz val="11"/>
        <color theme="1"/>
        <rFont val="Calibri"/>
        <family val="2"/>
        <scheme val="minor"/>
      </rPr>
      <t>+</t>
    </r>
    <r>
      <rPr>
        <sz val="11"/>
        <color theme="1"/>
        <rFont val="Calibri"/>
        <family val="2"/>
        <scheme val="minor"/>
      </rPr>
      <t xml:space="preserve"> 0.043 (0.2)</t>
    </r>
  </si>
  <si>
    <r>
      <t xml:space="preserve">0.84 </t>
    </r>
    <r>
      <rPr>
        <u/>
        <sz val="11"/>
        <color theme="1"/>
        <rFont val="Calibri"/>
        <family val="2"/>
        <scheme val="minor"/>
      </rPr>
      <t>+</t>
    </r>
    <r>
      <rPr>
        <sz val="11"/>
        <color theme="1"/>
        <rFont val="Calibri"/>
        <family val="2"/>
        <scheme val="minor"/>
      </rPr>
      <t xml:space="preserve"> 0.18 (0.5)</t>
    </r>
  </si>
  <si>
    <r>
      <t xml:space="preserve">0.85 </t>
    </r>
    <r>
      <rPr>
        <u/>
        <sz val="11"/>
        <color theme="1"/>
        <rFont val="Calibri"/>
        <family val="2"/>
        <scheme val="minor"/>
      </rPr>
      <t>+</t>
    </r>
    <r>
      <rPr>
        <sz val="11"/>
        <color theme="1"/>
        <rFont val="Calibri"/>
        <family val="2"/>
        <scheme val="minor"/>
      </rPr>
      <t xml:space="preserve"> 0.19 (1.1)</t>
    </r>
  </si>
  <si>
    <r>
      <t xml:space="preserve">0.75 </t>
    </r>
    <r>
      <rPr>
        <u/>
        <sz val="11"/>
        <color theme="1"/>
        <rFont val="Calibri"/>
        <family val="2"/>
        <scheme val="minor"/>
      </rPr>
      <t>+</t>
    </r>
    <r>
      <rPr>
        <sz val="11"/>
        <color theme="1"/>
        <rFont val="Calibri"/>
        <family val="2"/>
        <scheme val="minor"/>
      </rPr>
      <t xml:space="preserve"> 0.23 (2.3)</t>
    </r>
  </si>
  <si>
    <r>
      <t xml:space="preserve">0.82 </t>
    </r>
    <r>
      <rPr>
        <u/>
        <sz val="11"/>
        <color theme="1"/>
        <rFont val="Calibri"/>
        <family val="2"/>
        <scheme val="minor"/>
      </rPr>
      <t>+</t>
    </r>
    <r>
      <rPr>
        <sz val="11"/>
        <color theme="1"/>
        <rFont val="Calibri"/>
        <family val="2"/>
        <scheme val="minor"/>
      </rPr>
      <t xml:space="preserve"> 0.19 (5.0)</t>
    </r>
  </si>
  <si>
    <r>
      <t xml:space="preserve">0.81 </t>
    </r>
    <r>
      <rPr>
        <u/>
        <sz val="11"/>
        <color theme="1"/>
        <rFont val="Calibri"/>
        <family val="2"/>
        <scheme val="minor"/>
      </rPr>
      <t>+</t>
    </r>
    <r>
      <rPr>
        <sz val="11"/>
        <color theme="1"/>
        <rFont val="Calibri"/>
        <family val="2"/>
        <scheme val="minor"/>
      </rPr>
      <t xml:space="preserve"> 0.19 (8.0)</t>
    </r>
  </si>
  <si>
    <r>
      <t xml:space="preserve">0.78 </t>
    </r>
    <r>
      <rPr>
        <u/>
        <sz val="11"/>
        <color theme="1"/>
        <rFont val="Calibri"/>
        <family val="2"/>
        <scheme val="minor"/>
      </rPr>
      <t>+</t>
    </r>
    <r>
      <rPr>
        <sz val="11"/>
        <color theme="1"/>
        <rFont val="Calibri"/>
        <family val="2"/>
        <scheme val="minor"/>
      </rPr>
      <t xml:space="preserve"> 0.20 (11.3)</t>
    </r>
  </si>
  <si>
    <r>
      <t xml:space="preserve">0.66 </t>
    </r>
    <r>
      <rPr>
        <u/>
        <sz val="11"/>
        <color theme="1"/>
        <rFont val="Calibri"/>
        <family val="2"/>
        <scheme val="minor"/>
      </rPr>
      <t>+</t>
    </r>
    <r>
      <rPr>
        <sz val="11"/>
        <color theme="1"/>
        <rFont val="Calibri"/>
        <family val="2"/>
        <scheme val="minor"/>
      </rPr>
      <t xml:space="preserve"> 0.22 (9.2)</t>
    </r>
  </si>
  <si>
    <r>
      <t xml:space="preserve">0.79 </t>
    </r>
    <r>
      <rPr>
        <u/>
        <sz val="11"/>
        <color theme="1"/>
        <rFont val="Calibri"/>
        <family val="2"/>
        <scheme val="minor"/>
      </rPr>
      <t>+</t>
    </r>
    <r>
      <rPr>
        <sz val="11"/>
        <color theme="1"/>
        <rFont val="Calibri"/>
        <family val="2"/>
        <scheme val="minor"/>
      </rPr>
      <t xml:space="preserve"> 0.30 (0.4)</t>
    </r>
  </si>
  <si>
    <r>
      <t xml:space="preserve">0.84 </t>
    </r>
    <r>
      <rPr>
        <u/>
        <sz val="11"/>
        <color theme="1"/>
        <rFont val="Calibri"/>
        <family val="2"/>
        <scheme val="minor"/>
      </rPr>
      <t>+</t>
    </r>
    <r>
      <rPr>
        <sz val="11"/>
        <color theme="1"/>
        <rFont val="Calibri"/>
        <family val="2"/>
        <scheme val="minor"/>
      </rPr>
      <t xml:space="preserve"> 0.13 (0.7)</t>
    </r>
  </si>
  <si>
    <r>
      <t xml:space="preserve">0.84 </t>
    </r>
    <r>
      <rPr>
        <u/>
        <sz val="11"/>
        <color theme="1"/>
        <rFont val="Calibri"/>
        <family val="2"/>
        <scheme val="minor"/>
      </rPr>
      <t>+</t>
    </r>
    <r>
      <rPr>
        <sz val="11"/>
        <color theme="1"/>
        <rFont val="Calibri"/>
        <family val="2"/>
        <scheme val="minor"/>
      </rPr>
      <t xml:space="preserve"> 0.15 (0.8)</t>
    </r>
  </si>
  <si>
    <r>
      <t xml:space="preserve">0.74 </t>
    </r>
    <r>
      <rPr>
        <u/>
        <sz val="11"/>
        <color theme="1"/>
        <rFont val="Calibri"/>
        <family val="2"/>
        <scheme val="minor"/>
      </rPr>
      <t>+</t>
    </r>
    <r>
      <rPr>
        <sz val="11"/>
        <color theme="1"/>
        <rFont val="Calibri"/>
        <family val="2"/>
        <scheme val="minor"/>
      </rPr>
      <t xml:space="preserve"> 0.20 (0.8)</t>
    </r>
  </si>
  <si>
    <r>
      <t xml:space="preserve">0.77 </t>
    </r>
    <r>
      <rPr>
        <u/>
        <sz val="11"/>
        <color theme="1"/>
        <rFont val="Calibri"/>
        <family val="2"/>
        <scheme val="minor"/>
      </rPr>
      <t>+</t>
    </r>
    <r>
      <rPr>
        <sz val="11"/>
        <color theme="1"/>
        <rFont val="Calibri"/>
        <family val="2"/>
        <scheme val="minor"/>
      </rPr>
      <t xml:space="preserve"> 0.26 (0.8)</t>
    </r>
  </si>
  <si>
    <r>
      <t xml:space="preserve">0.74 </t>
    </r>
    <r>
      <rPr>
        <u/>
        <sz val="11"/>
        <color theme="1"/>
        <rFont val="Calibri"/>
        <family val="2"/>
        <scheme val="minor"/>
      </rPr>
      <t>+</t>
    </r>
    <r>
      <rPr>
        <sz val="11"/>
        <color theme="1"/>
        <rFont val="Calibri"/>
        <family val="2"/>
        <scheme val="minor"/>
      </rPr>
      <t xml:space="preserve"> 0.18 (0.6)</t>
    </r>
  </si>
  <si>
    <r>
      <t xml:space="preserve">0.52 </t>
    </r>
    <r>
      <rPr>
        <u/>
        <sz val="11"/>
        <color theme="1"/>
        <rFont val="Calibri"/>
        <family val="2"/>
        <scheme val="minor"/>
      </rPr>
      <t>+</t>
    </r>
    <r>
      <rPr>
        <sz val="11"/>
        <color theme="1"/>
        <rFont val="Calibri"/>
        <family val="2"/>
        <scheme val="minor"/>
      </rPr>
      <t xml:space="preserve"> 0.19 (0.3)</t>
    </r>
  </si>
  <si>
    <r>
      <t xml:space="preserve">0.59 </t>
    </r>
    <r>
      <rPr>
        <u/>
        <sz val="11"/>
        <color theme="1"/>
        <rFont val="Calibri"/>
        <family val="2"/>
        <scheme val="minor"/>
      </rPr>
      <t>+</t>
    </r>
    <r>
      <rPr>
        <sz val="11"/>
        <color theme="1"/>
        <rFont val="Calibri"/>
        <family val="2"/>
        <scheme val="minor"/>
      </rPr>
      <t xml:space="preserve"> 0.34 (0.3)</t>
    </r>
  </si>
  <si>
    <r>
      <t xml:space="preserve">0.90 </t>
    </r>
    <r>
      <rPr>
        <u/>
        <sz val="11"/>
        <color theme="1"/>
        <rFont val="Calibri"/>
        <family val="2"/>
        <scheme val="minor"/>
      </rPr>
      <t>+</t>
    </r>
    <r>
      <rPr>
        <sz val="11"/>
        <color theme="1"/>
        <rFont val="Calibri"/>
        <family val="2"/>
        <scheme val="minor"/>
      </rPr>
      <t xml:space="preserve"> 0.13 (6.7)</t>
    </r>
  </si>
  <si>
    <r>
      <t xml:space="preserve">0.91 </t>
    </r>
    <r>
      <rPr>
        <u/>
        <sz val="11"/>
        <color theme="1"/>
        <rFont val="Calibri"/>
        <family val="2"/>
        <scheme val="minor"/>
      </rPr>
      <t>+</t>
    </r>
    <r>
      <rPr>
        <sz val="11"/>
        <color theme="1"/>
        <rFont val="Calibri"/>
        <family val="2"/>
        <scheme val="minor"/>
      </rPr>
      <t xml:space="preserve"> 0.12 (6.0)</t>
    </r>
  </si>
  <si>
    <r>
      <t xml:space="preserve">0.89 </t>
    </r>
    <r>
      <rPr>
        <u/>
        <sz val="11"/>
        <color theme="1"/>
        <rFont val="Calibri"/>
        <family val="2"/>
        <scheme val="minor"/>
      </rPr>
      <t>+</t>
    </r>
    <r>
      <rPr>
        <sz val="11"/>
        <color theme="1"/>
        <rFont val="Calibri"/>
        <family val="2"/>
        <scheme val="minor"/>
      </rPr>
      <t xml:space="preserve"> 0.14 (6.6)</t>
    </r>
  </si>
  <si>
    <r>
      <t xml:space="preserve">0.84 </t>
    </r>
    <r>
      <rPr>
        <u/>
        <sz val="11"/>
        <color theme="1"/>
        <rFont val="Calibri"/>
        <family val="2"/>
        <scheme val="minor"/>
      </rPr>
      <t>+</t>
    </r>
    <r>
      <rPr>
        <sz val="11"/>
        <color theme="1"/>
        <rFont val="Calibri"/>
        <family val="2"/>
        <scheme val="minor"/>
      </rPr>
      <t xml:space="preserve"> 0.19 (6.5)</t>
    </r>
  </si>
  <si>
    <r>
      <t xml:space="preserve">0.83 </t>
    </r>
    <r>
      <rPr>
        <u/>
        <sz val="11"/>
        <color theme="1"/>
        <rFont val="Calibri"/>
        <family val="2"/>
        <scheme val="minor"/>
      </rPr>
      <t>+</t>
    </r>
    <r>
      <rPr>
        <sz val="11"/>
        <color theme="1"/>
        <rFont val="Calibri"/>
        <family val="2"/>
        <scheme val="minor"/>
      </rPr>
      <t xml:space="preserve"> 0.17 (5.4)</t>
    </r>
  </si>
  <si>
    <r>
      <t xml:space="preserve">0.78 </t>
    </r>
    <r>
      <rPr>
        <u/>
        <sz val="11"/>
        <color theme="1"/>
        <rFont val="Calibri"/>
        <family val="2"/>
        <scheme val="minor"/>
      </rPr>
      <t>+</t>
    </r>
    <r>
      <rPr>
        <sz val="11"/>
        <color theme="1"/>
        <rFont val="Calibri"/>
        <family val="2"/>
        <scheme val="minor"/>
      </rPr>
      <t xml:space="preserve"> 0.18 (6.0)</t>
    </r>
  </si>
  <si>
    <r>
      <t xml:space="preserve">0.78 </t>
    </r>
    <r>
      <rPr>
        <u/>
        <sz val="11"/>
        <color theme="1"/>
        <rFont val="Calibri"/>
        <family val="2"/>
        <scheme val="minor"/>
      </rPr>
      <t>+</t>
    </r>
    <r>
      <rPr>
        <sz val="11"/>
        <color theme="1"/>
        <rFont val="Calibri"/>
        <family val="2"/>
        <scheme val="minor"/>
      </rPr>
      <t xml:space="preserve"> 0.18 (5.0)</t>
    </r>
  </si>
  <si>
    <r>
      <t xml:space="preserve">0.64 </t>
    </r>
    <r>
      <rPr>
        <u/>
        <sz val="11"/>
        <color theme="1"/>
        <rFont val="Calibri"/>
        <family val="2"/>
        <scheme val="minor"/>
      </rPr>
      <t>+</t>
    </r>
    <r>
      <rPr>
        <sz val="11"/>
        <color theme="1"/>
        <rFont val="Calibri"/>
        <family val="2"/>
        <scheme val="minor"/>
      </rPr>
      <t xml:space="preserve"> 0.23 (4.9)</t>
    </r>
  </si>
  <si>
    <r>
      <t xml:space="preserve">0.93 </t>
    </r>
    <r>
      <rPr>
        <u/>
        <sz val="11"/>
        <color theme="1"/>
        <rFont val="Calibri"/>
        <family val="2"/>
        <scheme val="minor"/>
      </rPr>
      <t>+</t>
    </r>
    <r>
      <rPr>
        <sz val="11"/>
        <color theme="1"/>
        <rFont val="Calibri"/>
        <family val="2"/>
        <scheme val="minor"/>
      </rPr>
      <t xml:space="preserve"> 0.077 (0.1)</t>
    </r>
  </si>
  <si>
    <r>
      <t xml:space="preserve">0.81 </t>
    </r>
    <r>
      <rPr>
        <u/>
        <sz val="11"/>
        <color theme="1"/>
        <rFont val="Calibri"/>
        <family val="2"/>
        <scheme val="minor"/>
      </rPr>
      <t>+</t>
    </r>
    <r>
      <rPr>
        <sz val="11"/>
        <color theme="1"/>
        <rFont val="Calibri"/>
        <family val="2"/>
        <scheme val="minor"/>
      </rPr>
      <t xml:space="preserve"> 0.20 (0.2)</t>
    </r>
  </si>
  <si>
    <r>
      <t xml:space="preserve">0.86 </t>
    </r>
    <r>
      <rPr>
        <u/>
        <sz val="11"/>
        <color theme="1"/>
        <rFont val="Calibri"/>
        <family val="2"/>
        <scheme val="minor"/>
      </rPr>
      <t>+</t>
    </r>
    <r>
      <rPr>
        <sz val="11"/>
        <color theme="1"/>
        <rFont val="Calibri"/>
        <family val="2"/>
        <scheme val="minor"/>
      </rPr>
      <t xml:space="preserve"> 0.16 (0.6)</t>
    </r>
  </si>
  <si>
    <r>
      <t xml:space="preserve">0.83 </t>
    </r>
    <r>
      <rPr>
        <u/>
        <sz val="11"/>
        <color theme="1"/>
        <rFont val="Calibri"/>
        <family val="2"/>
        <scheme val="minor"/>
      </rPr>
      <t xml:space="preserve">+ </t>
    </r>
    <r>
      <rPr>
        <sz val="11"/>
        <color theme="1"/>
        <rFont val="Calibri"/>
        <family val="2"/>
        <scheme val="minor"/>
      </rPr>
      <t>0.16 (1.1)</t>
    </r>
  </si>
  <si>
    <r>
      <t xml:space="preserve">0.76 </t>
    </r>
    <r>
      <rPr>
        <u/>
        <sz val="11"/>
        <color theme="1"/>
        <rFont val="Calibri"/>
        <family val="2"/>
        <scheme val="minor"/>
      </rPr>
      <t>+</t>
    </r>
    <r>
      <rPr>
        <sz val="11"/>
        <color theme="1"/>
        <rFont val="Calibri"/>
        <family val="2"/>
        <scheme val="minor"/>
      </rPr>
      <t xml:space="preserve"> 0.22 (2.3)</t>
    </r>
  </si>
  <si>
    <r>
      <t xml:space="preserve">0.78 </t>
    </r>
    <r>
      <rPr>
        <u/>
        <sz val="11"/>
        <color theme="1"/>
        <rFont val="Calibri"/>
        <family val="2"/>
        <scheme val="minor"/>
      </rPr>
      <t>+</t>
    </r>
    <r>
      <rPr>
        <sz val="11"/>
        <color theme="1"/>
        <rFont val="Calibri"/>
        <family val="2"/>
        <scheme val="minor"/>
      </rPr>
      <t xml:space="preserve"> 0.22 (5.1)</t>
    </r>
  </si>
  <si>
    <r>
      <t xml:space="preserve">0.77 </t>
    </r>
    <r>
      <rPr>
        <u/>
        <sz val="11"/>
        <color theme="1"/>
        <rFont val="Calibri"/>
        <family val="2"/>
        <scheme val="minor"/>
      </rPr>
      <t>+</t>
    </r>
    <r>
      <rPr>
        <sz val="11"/>
        <color theme="1"/>
        <rFont val="Calibri"/>
        <family val="2"/>
        <scheme val="minor"/>
      </rPr>
      <t xml:space="preserve"> 0.20 (6.0)</t>
    </r>
  </si>
  <si>
    <t xml:space="preserve">Heart </t>
  </si>
  <si>
    <r>
      <t xml:space="preserve">0.89 </t>
    </r>
    <r>
      <rPr>
        <u/>
        <sz val="11"/>
        <color theme="1"/>
        <rFont val="Calibri"/>
        <family val="2"/>
        <scheme val="minor"/>
      </rPr>
      <t>+</t>
    </r>
    <r>
      <rPr>
        <sz val="11"/>
        <color theme="1"/>
        <rFont val="Calibri"/>
        <family val="2"/>
        <scheme val="minor"/>
      </rPr>
      <t xml:space="preserve"> 0.13 (0.4)</t>
    </r>
  </si>
  <si>
    <r>
      <t xml:space="preserve">0.86 </t>
    </r>
    <r>
      <rPr>
        <u/>
        <sz val="11"/>
        <color theme="1"/>
        <rFont val="Calibri"/>
        <family val="2"/>
        <scheme val="minor"/>
      </rPr>
      <t>+</t>
    </r>
    <r>
      <rPr>
        <sz val="11"/>
        <color theme="1"/>
        <rFont val="Calibri"/>
        <family val="2"/>
        <scheme val="minor"/>
      </rPr>
      <t xml:space="preserve"> 0.19 (0.8)</t>
    </r>
  </si>
  <si>
    <r>
      <t xml:space="preserve">0.78 </t>
    </r>
    <r>
      <rPr>
        <u/>
        <sz val="11"/>
        <color theme="1"/>
        <rFont val="Calibri"/>
        <family val="2"/>
        <scheme val="minor"/>
      </rPr>
      <t>+</t>
    </r>
    <r>
      <rPr>
        <sz val="11"/>
        <color theme="1"/>
        <rFont val="Calibri"/>
        <family val="2"/>
        <scheme val="minor"/>
      </rPr>
      <t xml:space="preserve"> 0.23 (0.7)</t>
    </r>
  </si>
  <si>
    <r>
      <t xml:space="preserve">0.76 </t>
    </r>
    <r>
      <rPr>
        <u/>
        <sz val="11"/>
        <color theme="1"/>
        <rFont val="Calibri"/>
        <family val="2"/>
        <scheme val="minor"/>
      </rPr>
      <t>+</t>
    </r>
    <r>
      <rPr>
        <sz val="11"/>
        <color theme="1"/>
        <rFont val="Calibri"/>
        <family val="2"/>
        <scheme val="minor"/>
      </rPr>
      <t xml:space="preserve"> 0.23 (1.7)</t>
    </r>
  </si>
  <si>
    <r>
      <t xml:space="preserve">0.78 </t>
    </r>
    <r>
      <rPr>
        <u/>
        <sz val="11"/>
        <color theme="1"/>
        <rFont val="Calibri"/>
        <family val="2"/>
        <scheme val="minor"/>
      </rPr>
      <t>+</t>
    </r>
    <r>
      <rPr>
        <sz val="11"/>
        <color theme="1"/>
        <rFont val="Calibri"/>
        <family val="2"/>
        <scheme val="minor"/>
      </rPr>
      <t xml:space="preserve"> 0.20 (5.9)</t>
    </r>
  </si>
  <si>
    <r>
      <t xml:space="preserve">0.80 </t>
    </r>
    <r>
      <rPr>
        <u/>
        <sz val="11"/>
        <color theme="1"/>
        <rFont val="Calibri"/>
        <family val="2"/>
        <scheme val="minor"/>
      </rPr>
      <t>+</t>
    </r>
    <r>
      <rPr>
        <sz val="11"/>
        <color theme="1"/>
        <rFont val="Calibri"/>
        <family val="2"/>
        <scheme val="minor"/>
      </rPr>
      <t xml:space="preserve"> 0.18 (11.5)</t>
    </r>
  </si>
  <si>
    <r>
      <t xml:space="preserve">0.76 </t>
    </r>
    <r>
      <rPr>
        <u/>
        <sz val="11"/>
        <color theme="1"/>
        <rFont val="Calibri"/>
        <family val="2"/>
        <scheme val="minor"/>
      </rPr>
      <t>+</t>
    </r>
    <r>
      <rPr>
        <sz val="11"/>
        <color theme="1"/>
        <rFont val="Calibri"/>
        <family val="2"/>
        <scheme val="minor"/>
      </rPr>
      <t xml:space="preserve"> 0.20 (17.6)</t>
    </r>
  </si>
  <si>
    <r>
      <t xml:space="preserve">0.70 </t>
    </r>
    <r>
      <rPr>
        <u/>
        <sz val="11"/>
        <color theme="1"/>
        <rFont val="Calibri"/>
        <family val="2"/>
        <scheme val="minor"/>
      </rPr>
      <t>+</t>
    </r>
    <r>
      <rPr>
        <sz val="11"/>
        <color theme="1"/>
        <rFont val="Calibri"/>
        <family val="2"/>
        <scheme val="minor"/>
      </rPr>
      <t xml:space="preserve"> 0.23 (23.7)</t>
    </r>
  </si>
  <si>
    <r>
      <t xml:space="preserve">0.80 </t>
    </r>
    <r>
      <rPr>
        <u/>
        <sz val="11"/>
        <color theme="1"/>
        <rFont val="Calibri"/>
        <family val="2"/>
        <scheme val="minor"/>
      </rPr>
      <t>+</t>
    </r>
    <r>
      <rPr>
        <sz val="11"/>
        <color theme="1"/>
        <rFont val="Calibri"/>
        <family val="2"/>
        <scheme val="minor"/>
      </rPr>
      <t xml:space="preserve"> 0.23 (0.2)</t>
    </r>
  </si>
  <si>
    <r>
      <t xml:space="preserve">0.88 </t>
    </r>
    <r>
      <rPr>
        <u/>
        <sz val="11"/>
        <color theme="1"/>
        <rFont val="Calibri"/>
        <family val="2"/>
        <scheme val="minor"/>
      </rPr>
      <t>+</t>
    </r>
    <r>
      <rPr>
        <sz val="11"/>
        <color theme="1"/>
        <rFont val="Calibri"/>
        <family val="2"/>
        <scheme val="minor"/>
      </rPr>
      <t xml:space="preserve"> 0.17 (1.2)</t>
    </r>
  </si>
  <si>
    <r>
      <t xml:space="preserve">0.86 </t>
    </r>
    <r>
      <rPr>
        <u/>
        <sz val="11"/>
        <color theme="1"/>
        <rFont val="Calibri"/>
        <family val="2"/>
        <scheme val="minor"/>
      </rPr>
      <t>+</t>
    </r>
    <r>
      <rPr>
        <sz val="11"/>
        <color theme="1"/>
        <rFont val="Calibri"/>
        <family val="2"/>
        <scheme val="minor"/>
      </rPr>
      <t xml:space="preserve"> 0.18 (3.2)</t>
    </r>
  </si>
  <si>
    <r>
      <t xml:space="preserve">0.85 </t>
    </r>
    <r>
      <rPr>
        <u/>
        <sz val="11"/>
        <color theme="1"/>
        <rFont val="Calibri"/>
        <family val="2"/>
        <scheme val="minor"/>
      </rPr>
      <t>+</t>
    </r>
    <r>
      <rPr>
        <sz val="11"/>
        <color theme="1"/>
        <rFont val="Calibri"/>
        <family val="2"/>
        <scheme val="minor"/>
      </rPr>
      <t xml:space="preserve"> 0.17 (7.6)</t>
    </r>
  </si>
  <si>
    <r>
      <t xml:space="preserve">0.83 </t>
    </r>
    <r>
      <rPr>
        <u/>
        <sz val="11"/>
        <color theme="1"/>
        <rFont val="Calibri"/>
        <family val="2"/>
        <scheme val="minor"/>
      </rPr>
      <t>+</t>
    </r>
    <r>
      <rPr>
        <sz val="11"/>
        <color theme="1"/>
        <rFont val="Calibri"/>
        <family val="2"/>
        <scheme val="minor"/>
      </rPr>
      <t xml:space="preserve"> 0.17 (16.8)</t>
    </r>
  </si>
  <si>
    <r>
      <t xml:space="preserve">0.83 </t>
    </r>
    <r>
      <rPr>
        <u/>
        <sz val="11"/>
        <color theme="1"/>
        <rFont val="Calibri"/>
        <family val="2"/>
        <scheme val="minor"/>
      </rPr>
      <t>+</t>
    </r>
    <r>
      <rPr>
        <sz val="11"/>
        <color theme="1"/>
        <rFont val="Calibri"/>
        <family val="2"/>
        <scheme val="minor"/>
      </rPr>
      <t xml:space="preserve"> 0.17 (25.7)</t>
    </r>
  </si>
  <si>
    <r>
      <t xml:space="preserve">0.81 </t>
    </r>
    <r>
      <rPr>
        <u/>
        <sz val="11"/>
        <color theme="1"/>
        <rFont val="Calibri"/>
        <family val="2"/>
        <scheme val="minor"/>
      </rPr>
      <t>+</t>
    </r>
    <r>
      <rPr>
        <sz val="11"/>
        <color theme="1"/>
        <rFont val="Calibri"/>
        <family val="2"/>
        <scheme val="minor"/>
      </rPr>
      <t xml:space="preserve"> 0.19 (30.8)</t>
    </r>
  </si>
  <si>
    <r>
      <t xml:space="preserve">0.75 </t>
    </r>
    <r>
      <rPr>
        <u/>
        <sz val="11"/>
        <color theme="1"/>
        <rFont val="Calibri"/>
        <family val="2"/>
        <scheme val="minor"/>
      </rPr>
      <t>+</t>
    </r>
    <r>
      <rPr>
        <sz val="11"/>
        <color theme="1"/>
        <rFont val="Calibri"/>
        <family val="2"/>
        <scheme val="minor"/>
      </rPr>
      <t xml:space="preserve"> 0.22 (28.9)</t>
    </r>
  </si>
  <si>
    <t>Migraine</t>
  </si>
  <si>
    <r>
      <t xml:space="preserve">0.90 </t>
    </r>
    <r>
      <rPr>
        <u/>
        <sz val="11"/>
        <color theme="1"/>
        <rFont val="Calibri"/>
        <family val="2"/>
        <scheme val="minor"/>
      </rPr>
      <t>+</t>
    </r>
    <r>
      <rPr>
        <sz val="11"/>
        <color theme="1"/>
        <rFont val="Calibri"/>
        <family val="2"/>
        <scheme val="minor"/>
      </rPr>
      <t xml:space="preserve"> 0.10 (5.6)</t>
    </r>
  </si>
  <si>
    <r>
      <t xml:space="preserve">0.87 </t>
    </r>
    <r>
      <rPr>
        <u/>
        <sz val="11"/>
        <color theme="1"/>
        <rFont val="Calibri"/>
        <family val="2"/>
        <scheme val="minor"/>
      </rPr>
      <t>+</t>
    </r>
    <r>
      <rPr>
        <sz val="11"/>
        <color theme="1"/>
        <rFont val="Calibri"/>
        <family val="2"/>
        <scheme val="minor"/>
      </rPr>
      <t xml:space="preserve"> 0.16 (9.2)</t>
    </r>
  </si>
  <si>
    <r>
      <t xml:space="preserve">0.85 </t>
    </r>
    <r>
      <rPr>
        <u/>
        <sz val="11"/>
        <color theme="1"/>
        <rFont val="Calibri"/>
        <family val="2"/>
        <scheme val="minor"/>
      </rPr>
      <t>+</t>
    </r>
    <r>
      <rPr>
        <sz val="11"/>
        <color theme="1"/>
        <rFont val="Calibri"/>
        <family val="2"/>
        <scheme val="minor"/>
      </rPr>
      <t xml:space="preserve"> 0.17 (9.2)</t>
    </r>
  </si>
  <si>
    <r>
      <t xml:space="preserve">0.83 </t>
    </r>
    <r>
      <rPr>
        <u/>
        <sz val="11"/>
        <color theme="1"/>
        <rFont val="Calibri"/>
        <family val="2"/>
        <scheme val="minor"/>
      </rPr>
      <t>+</t>
    </r>
    <r>
      <rPr>
        <sz val="11"/>
        <color theme="1"/>
        <rFont val="Calibri"/>
        <family val="2"/>
        <scheme val="minor"/>
      </rPr>
      <t xml:space="preserve"> 0.18 (10.6)</t>
    </r>
  </si>
  <si>
    <r>
      <t xml:space="preserve">0.78 </t>
    </r>
    <r>
      <rPr>
        <u/>
        <sz val="11"/>
        <color theme="1"/>
        <rFont val="Calibri"/>
        <family val="2"/>
        <scheme val="minor"/>
      </rPr>
      <t>+</t>
    </r>
    <r>
      <rPr>
        <sz val="11"/>
        <color theme="1"/>
        <rFont val="Calibri"/>
        <family val="2"/>
        <scheme val="minor"/>
      </rPr>
      <t xml:space="preserve"> 0.20 (7.5)</t>
    </r>
  </si>
  <si>
    <r>
      <t xml:space="preserve">0.75 </t>
    </r>
    <r>
      <rPr>
        <u/>
        <sz val="11"/>
        <color theme="1"/>
        <rFont val="Calibri"/>
        <family val="2"/>
        <scheme val="minor"/>
      </rPr>
      <t>+</t>
    </r>
    <r>
      <rPr>
        <sz val="11"/>
        <color theme="1"/>
        <rFont val="Calibri"/>
        <family val="2"/>
        <scheme val="minor"/>
      </rPr>
      <t xml:space="preserve"> 0.21 (5.3)</t>
    </r>
  </si>
  <si>
    <r>
      <t xml:space="preserve">0.74 </t>
    </r>
    <r>
      <rPr>
        <u/>
        <sz val="11"/>
        <color theme="1"/>
        <rFont val="Calibri"/>
        <family val="2"/>
        <scheme val="minor"/>
      </rPr>
      <t>+</t>
    </r>
    <r>
      <rPr>
        <sz val="11"/>
        <color theme="1"/>
        <rFont val="Calibri"/>
        <family val="2"/>
        <scheme val="minor"/>
      </rPr>
      <t xml:space="preserve"> 0.22 (4.7)</t>
    </r>
  </si>
  <si>
    <r>
      <t xml:space="preserve">0.67 </t>
    </r>
    <r>
      <rPr>
        <u/>
        <sz val="11"/>
        <color theme="1"/>
        <rFont val="Calibri"/>
        <family val="2"/>
        <scheme val="minor"/>
      </rPr>
      <t>+</t>
    </r>
    <r>
      <rPr>
        <sz val="11"/>
        <color theme="1"/>
        <rFont val="Calibri"/>
        <family val="2"/>
        <scheme val="minor"/>
      </rPr>
      <t xml:space="preserve"> 0.20 (6.5)</t>
    </r>
  </si>
  <si>
    <t>Other Allergy (not food)</t>
  </si>
  <si>
    <r>
      <t xml:space="preserve">0.92 </t>
    </r>
    <r>
      <rPr>
        <u/>
        <sz val="11"/>
        <color theme="1"/>
        <rFont val="Calibri"/>
        <family val="2"/>
        <scheme val="minor"/>
      </rPr>
      <t>+</t>
    </r>
    <r>
      <rPr>
        <sz val="11"/>
        <color theme="1"/>
        <rFont val="Calibri"/>
        <family val="2"/>
        <scheme val="minor"/>
      </rPr>
      <t xml:space="preserve"> 0.10 (21.9)</t>
    </r>
  </si>
  <si>
    <r>
      <t xml:space="preserve">0.91 </t>
    </r>
    <r>
      <rPr>
        <u/>
        <sz val="11"/>
        <color theme="1"/>
        <rFont val="Calibri"/>
        <family val="2"/>
        <scheme val="minor"/>
      </rPr>
      <t>+</t>
    </r>
    <r>
      <rPr>
        <sz val="11"/>
        <color theme="1"/>
        <rFont val="Calibri"/>
        <family val="2"/>
        <scheme val="minor"/>
      </rPr>
      <t xml:space="preserve"> 0.11 (20.4)</t>
    </r>
  </si>
  <si>
    <r>
      <t xml:space="preserve">0.90 </t>
    </r>
    <r>
      <rPr>
        <u/>
        <sz val="11"/>
        <color theme="1"/>
        <rFont val="Calibri"/>
        <family val="2"/>
        <scheme val="minor"/>
      </rPr>
      <t>+</t>
    </r>
    <r>
      <rPr>
        <sz val="11"/>
        <color theme="1"/>
        <rFont val="Calibri"/>
        <family val="2"/>
        <scheme val="minor"/>
      </rPr>
      <t xml:space="preserve"> 0.13 (19.9)</t>
    </r>
  </si>
  <si>
    <r>
      <t xml:space="preserve">0.88 </t>
    </r>
    <r>
      <rPr>
        <u/>
        <sz val="11"/>
        <color theme="1"/>
        <rFont val="Calibri"/>
        <family val="2"/>
        <scheme val="minor"/>
      </rPr>
      <t>+</t>
    </r>
    <r>
      <rPr>
        <sz val="11"/>
        <color theme="1"/>
        <rFont val="Calibri"/>
        <family val="2"/>
        <scheme val="minor"/>
      </rPr>
      <t xml:space="preserve"> 0.15 (17.2)</t>
    </r>
  </si>
  <si>
    <r>
      <t xml:space="preserve">0.84 </t>
    </r>
    <r>
      <rPr>
        <u/>
        <sz val="11"/>
        <color theme="1"/>
        <rFont val="Calibri"/>
        <family val="2"/>
        <scheme val="minor"/>
      </rPr>
      <t>+</t>
    </r>
    <r>
      <rPr>
        <sz val="11"/>
        <color theme="1"/>
        <rFont val="Calibri"/>
        <family val="2"/>
        <scheme val="minor"/>
      </rPr>
      <t xml:space="preserve"> 0.17 (15.4)</t>
    </r>
  </si>
  <si>
    <r>
      <t xml:space="preserve">0.82 </t>
    </r>
    <r>
      <rPr>
        <u/>
        <sz val="11"/>
        <color theme="1"/>
        <rFont val="Calibri"/>
        <family val="2"/>
        <scheme val="minor"/>
      </rPr>
      <t>+</t>
    </r>
    <r>
      <rPr>
        <sz val="11"/>
        <color theme="1"/>
        <rFont val="Calibri"/>
        <family val="2"/>
        <scheme val="minor"/>
      </rPr>
      <t xml:space="preserve"> 0.18 (14.7)</t>
    </r>
  </si>
  <si>
    <r>
      <t xml:space="preserve">0.78 </t>
    </r>
    <r>
      <rPr>
        <u/>
        <sz val="11"/>
        <color theme="1"/>
        <rFont val="Calibri"/>
        <family val="2"/>
        <scheme val="minor"/>
      </rPr>
      <t>+</t>
    </r>
    <r>
      <rPr>
        <sz val="11"/>
        <color theme="1"/>
        <rFont val="Calibri"/>
        <family val="2"/>
        <scheme val="minor"/>
      </rPr>
      <t xml:space="preserve"> 0.19 (12.1)</t>
    </r>
  </si>
  <si>
    <r>
      <t xml:space="preserve">0.72 </t>
    </r>
    <r>
      <rPr>
        <u/>
        <sz val="11"/>
        <color theme="1"/>
        <rFont val="Calibri"/>
        <family val="2"/>
        <scheme val="minor"/>
      </rPr>
      <t>+</t>
    </r>
    <r>
      <rPr>
        <sz val="11"/>
        <color theme="1"/>
        <rFont val="Calibri"/>
        <family val="2"/>
        <scheme val="minor"/>
      </rPr>
      <t xml:space="preserve"> 0.21 (10.4)</t>
    </r>
  </si>
  <si>
    <t>Sinusitis</t>
  </si>
  <si>
    <r>
      <t xml:space="preserve">0.93 </t>
    </r>
    <r>
      <rPr>
        <u/>
        <sz val="11"/>
        <color theme="1"/>
        <rFont val="Calibri"/>
        <family val="2"/>
        <scheme val="minor"/>
      </rPr>
      <t>+</t>
    </r>
    <r>
      <rPr>
        <sz val="11"/>
        <color theme="1"/>
        <rFont val="Calibri"/>
        <family val="2"/>
        <scheme val="minor"/>
      </rPr>
      <t xml:space="preserve"> 0.092 (2.3)</t>
    </r>
  </si>
  <si>
    <r>
      <t xml:space="preserve">0.87 </t>
    </r>
    <r>
      <rPr>
        <u/>
        <sz val="11"/>
        <color theme="1"/>
        <rFont val="Calibri"/>
        <family val="2"/>
        <scheme val="minor"/>
      </rPr>
      <t>+</t>
    </r>
    <r>
      <rPr>
        <sz val="11"/>
        <color theme="1"/>
        <rFont val="Calibri"/>
        <family val="2"/>
        <scheme val="minor"/>
      </rPr>
      <t xml:space="preserve"> 0.15 (3.1)</t>
    </r>
  </si>
  <si>
    <r>
      <t xml:space="preserve">0.87 </t>
    </r>
    <r>
      <rPr>
        <u/>
        <sz val="11"/>
        <color theme="1"/>
        <rFont val="Calibri"/>
        <family val="2"/>
        <scheme val="minor"/>
      </rPr>
      <t>+</t>
    </r>
    <r>
      <rPr>
        <sz val="11"/>
        <color theme="1"/>
        <rFont val="Calibri"/>
        <family val="2"/>
        <scheme val="minor"/>
      </rPr>
      <t xml:space="preserve"> 0.15 (5.4)</t>
    </r>
  </si>
  <si>
    <r>
      <t xml:space="preserve">0.85 </t>
    </r>
    <r>
      <rPr>
        <u/>
        <sz val="11"/>
        <color theme="1"/>
        <rFont val="Calibri"/>
        <family val="2"/>
        <scheme val="minor"/>
      </rPr>
      <t>+</t>
    </r>
    <r>
      <rPr>
        <sz val="11"/>
        <color theme="1"/>
        <rFont val="Calibri"/>
        <family val="2"/>
        <scheme val="minor"/>
      </rPr>
      <t xml:space="preserve"> 0.16 (6.3)</t>
    </r>
  </si>
  <si>
    <r>
      <t xml:space="preserve">0.83 </t>
    </r>
    <r>
      <rPr>
        <u/>
        <sz val="11"/>
        <color theme="1"/>
        <rFont val="Calibri"/>
        <family val="2"/>
        <scheme val="minor"/>
      </rPr>
      <t>+</t>
    </r>
    <r>
      <rPr>
        <sz val="11"/>
        <color theme="1"/>
        <rFont val="Calibri"/>
        <family val="2"/>
        <scheme val="minor"/>
      </rPr>
      <t xml:space="preserve"> 0.16 (6.6)</t>
    </r>
  </si>
  <si>
    <r>
      <t xml:space="preserve">0.80 </t>
    </r>
    <r>
      <rPr>
        <u/>
        <sz val="11"/>
        <color theme="1"/>
        <rFont val="Calibri"/>
        <family val="2"/>
        <scheme val="minor"/>
      </rPr>
      <t>+</t>
    </r>
    <r>
      <rPr>
        <sz val="11"/>
        <color theme="1"/>
        <rFont val="Calibri"/>
        <family val="2"/>
        <scheme val="minor"/>
      </rPr>
      <t xml:space="preserve"> 0.18 (6.7)</t>
    </r>
  </si>
  <si>
    <r>
      <t xml:space="preserve">0.78 </t>
    </r>
    <r>
      <rPr>
        <u/>
        <sz val="11"/>
        <color theme="1"/>
        <rFont val="Calibri"/>
        <family val="2"/>
        <scheme val="minor"/>
      </rPr>
      <t>+</t>
    </r>
    <r>
      <rPr>
        <sz val="11"/>
        <color theme="1"/>
        <rFont val="Calibri"/>
        <family val="2"/>
        <scheme val="minor"/>
      </rPr>
      <t xml:space="preserve"> 0.19 (7.0)</t>
    </r>
  </si>
  <si>
    <r>
      <t xml:space="preserve">0.69 </t>
    </r>
    <r>
      <rPr>
        <u/>
        <sz val="11"/>
        <color theme="1"/>
        <rFont val="Calibri"/>
        <family val="2"/>
        <scheme val="minor"/>
      </rPr>
      <t>+</t>
    </r>
    <r>
      <rPr>
        <sz val="11"/>
        <color theme="1"/>
        <rFont val="Calibri"/>
        <family val="2"/>
        <scheme val="minor"/>
      </rPr>
      <t xml:space="preserve"> 0.23 (5.8)</t>
    </r>
  </si>
  <si>
    <r>
      <t xml:space="preserve">0.79 </t>
    </r>
    <r>
      <rPr>
        <u/>
        <sz val="11"/>
        <color theme="1"/>
        <rFont val="Calibri"/>
        <family val="2"/>
        <scheme val="minor"/>
      </rPr>
      <t>+</t>
    </r>
    <r>
      <rPr>
        <sz val="11"/>
        <color theme="1"/>
        <rFont val="Calibri"/>
        <family val="2"/>
        <scheme val="minor"/>
      </rPr>
      <t xml:space="preserve"> 0.16 (0.1)</t>
    </r>
  </si>
  <si>
    <r>
      <t xml:space="preserve">0.75 </t>
    </r>
    <r>
      <rPr>
        <u/>
        <sz val="11"/>
        <color theme="1"/>
        <rFont val="Calibri"/>
        <family val="2"/>
        <scheme val="minor"/>
      </rPr>
      <t>+</t>
    </r>
    <r>
      <rPr>
        <sz val="11"/>
        <color theme="1"/>
        <rFont val="Calibri"/>
        <family val="2"/>
        <scheme val="minor"/>
      </rPr>
      <t xml:space="preserve"> 0.21 (0.3)</t>
    </r>
  </si>
  <si>
    <r>
      <t xml:space="preserve">0.79 </t>
    </r>
    <r>
      <rPr>
        <u/>
        <sz val="11"/>
        <color theme="1"/>
        <rFont val="Calibri"/>
        <family val="2"/>
        <scheme val="minor"/>
      </rPr>
      <t>+</t>
    </r>
    <r>
      <rPr>
        <sz val="11"/>
        <color theme="1"/>
        <rFont val="Calibri"/>
        <family val="2"/>
        <scheme val="minor"/>
      </rPr>
      <t xml:space="preserve"> 0.34 (0.08)</t>
    </r>
  </si>
  <si>
    <r>
      <t xml:space="preserve">0.57 </t>
    </r>
    <r>
      <rPr>
        <u/>
        <sz val="11"/>
        <color theme="1"/>
        <rFont val="Calibri"/>
        <family val="2"/>
        <scheme val="minor"/>
      </rPr>
      <t>+</t>
    </r>
    <r>
      <rPr>
        <sz val="11"/>
        <color theme="1"/>
        <rFont val="Calibri"/>
        <family val="2"/>
        <scheme val="minor"/>
      </rPr>
      <t xml:space="preserve"> 0.29 (0.2)</t>
    </r>
  </si>
  <si>
    <r>
      <t xml:space="preserve">0.66 </t>
    </r>
    <r>
      <rPr>
        <u/>
        <sz val="11"/>
        <color theme="1"/>
        <rFont val="Calibri"/>
        <family val="2"/>
        <scheme val="minor"/>
      </rPr>
      <t>+</t>
    </r>
    <r>
      <rPr>
        <sz val="11"/>
        <color theme="1"/>
        <rFont val="Calibri"/>
        <family val="2"/>
        <scheme val="minor"/>
      </rPr>
      <t xml:space="preserve"> 0.24 (1.0)</t>
    </r>
  </si>
  <si>
    <r>
      <t xml:space="preserve">0.72 </t>
    </r>
    <r>
      <rPr>
        <u/>
        <sz val="11"/>
        <color theme="1"/>
        <rFont val="Calibri"/>
        <family val="2"/>
        <scheme val="minor"/>
      </rPr>
      <t>+</t>
    </r>
    <r>
      <rPr>
        <sz val="11"/>
        <color theme="1"/>
        <rFont val="Calibri"/>
        <family val="2"/>
        <scheme val="minor"/>
      </rPr>
      <t xml:space="preserve"> 0.23 (2.6)</t>
    </r>
  </si>
  <si>
    <r>
      <t xml:space="preserve">0.63 </t>
    </r>
    <r>
      <rPr>
        <u/>
        <sz val="11"/>
        <color theme="1"/>
        <rFont val="Calibri"/>
        <family val="2"/>
        <scheme val="minor"/>
      </rPr>
      <t>+</t>
    </r>
    <r>
      <rPr>
        <sz val="11"/>
        <color theme="1"/>
        <rFont val="Calibri"/>
        <family val="2"/>
        <scheme val="minor"/>
      </rPr>
      <t xml:space="preserve"> 0.23 (3.5)</t>
    </r>
  </si>
  <si>
    <r>
      <t xml:space="preserve">0.69 </t>
    </r>
    <r>
      <rPr>
        <u/>
        <sz val="11"/>
        <color theme="1"/>
        <rFont val="Calibri"/>
        <family val="2"/>
        <scheme val="minor"/>
      </rPr>
      <t>+</t>
    </r>
    <r>
      <rPr>
        <sz val="11"/>
        <color theme="1"/>
        <rFont val="Calibri"/>
        <family val="2"/>
        <scheme val="minor"/>
      </rPr>
      <t xml:space="preserve"> 0.21 (5.5)</t>
    </r>
  </si>
  <si>
    <t>Stomach/Intestinal Ulcer</t>
  </si>
  <si>
    <r>
      <t xml:space="preserve">0.90 </t>
    </r>
    <r>
      <rPr>
        <u/>
        <sz val="11"/>
        <color theme="1"/>
        <rFont val="Calibri"/>
        <family val="2"/>
        <scheme val="minor"/>
      </rPr>
      <t>+</t>
    </r>
    <r>
      <rPr>
        <sz val="11"/>
        <color theme="1"/>
        <rFont val="Calibri"/>
        <family val="2"/>
        <scheme val="minor"/>
      </rPr>
      <t xml:space="preserve"> 0.093 (1.1)</t>
    </r>
  </si>
  <si>
    <r>
      <t xml:space="preserve">0.87 </t>
    </r>
    <r>
      <rPr>
        <u/>
        <sz val="11"/>
        <color theme="1"/>
        <rFont val="Calibri"/>
        <family val="2"/>
        <scheme val="minor"/>
      </rPr>
      <t>+</t>
    </r>
    <r>
      <rPr>
        <sz val="11"/>
        <color theme="1"/>
        <rFont val="Calibri"/>
        <family val="2"/>
        <scheme val="minor"/>
      </rPr>
      <t xml:space="preserve"> 0.14 (2.6)</t>
    </r>
  </si>
  <si>
    <r>
      <t xml:space="preserve">0.83 </t>
    </r>
    <r>
      <rPr>
        <u/>
        <sz val="11"/>
        <color theme="1"/>
        <rFont val="Calibri"/>
        <family val="2"/>
        <scheme val="minor"/>
      </rPr>
      <t>+</t>
    </r>
    <r>
      <rPr>
        <sz val="11"/>
        <color theme="1"/>
        <rFont val="Calibri"/>
        <family val="2"/>
        <scheme val="minor"/>
      </rPr>
      <t xml:space="preserve"> 0.19 (3.5)</t>
    </r>
  </si>
  <si>
    <r>
      <t xml:space="preserve">0.83 </t>
    </r>
    <r>
      <rPr>
        <u/>
        <sz val="11"/>
        <color theme="1"/>
        <rFont val="Calibri"/>
        <family val="2"/>
        <scheme val="minor"/>
      </rPr>
      <t>+</t>
    </r>
    <r>
      <rPr>
        <sz val="11"/>
        <color theme="1"/>
        <rFont val="Calibri"/>
        <family val="2"/>
        <scheme val="minor"/>
      </rPr>
      <t xml:space="preserve"> 0.18 (4.5)</t>
    </r>
  </si>
  <si>
    <r>
      <t xml:space="preserve">0.79 </t>
    </r>
    <r>
      <rPr>
        <u/>
        <sz val="11"/>
        <color theme="1"/>
        <rFont val="Calibri"/>
        <family val="2"/>
        <scheme val="minor"/>
      </rPr>
      <t>+</t>
    </r>
    <r>
      <rPr>
        <sz val="11"/>
        <color theme="1"/>
        <rFont val="Calibri"/>
        <family val="2"/>
        <scheme val="minor"/>
      </rPr>
      <t xml:space="preserve"> 0.19 94.9)</t>
    </r>
  </si>
  <si>
    <r>
      <t xml:space="preserve">0.78 </t>
    </r>
    <r>
      <rPr>
        <u/>
        <sz val="11"/>
        <color theme="1"/>
        <rFont val="Calibri"/>
        <family val="2"/>
        <scheme val="minor"/>
      </rPr>
      <t>+</t>
    </r>
    <r>
      <rPr>
        <sz val="11"/>
        <color theme="1"/>
        <rFont val="Calibri"/>
        <family val="2"/>
        <scheme val="minor"/>
      </rPr>
      <t xml:space="preserve"> 0.18 (5.3)</t>
    </r>
  </si>
  <si>
    <r>
      <t xml:space="preserve">0.74 </t>
    </r>
    <r>
      <rPr>
        <u/>
        <sz val="11"/>
        <color theme="1"/>
        <rFont val="Calibri"/>
        <family val="2"/>
        <scheme val="minor"/>
      </rPr>
      <t>+</t>
    </r>
    <r>
      <rPr>
        <sz val="11"/>
        <color theme="1"/>
        <rFont val="Calibri"/>
        <family val="2"/>
        <scheme val="minor"/>
      </rPr>
      <t xml:space="preserve"> 0.21 (6.2)</t>
    </r>
  </si>
  <si>
    <r>
      <t xml:space="preserve">0.64 </t>
    </r>
    <r>
      <rPr>
        <u/>
        <sz val="11"/>
        <color theme="1"/>
        <rFont val="Calibri"/>
        <family val="2"/>
        <scheme val="minor"/>
      </rPr>
      <t>+</t>
    </r>
    <r>
      <rPr>
        <sz val="11"/>
        <color theme="1"/>
        <rFont val="Calibri"/>
        <family val="2"/>
        <scheme val="minor"/>
      </rPr>
      <t xml:space="preserve"> 0.28 (4.6)</t>
    </r>
  </si>
  <si>
    <t>Urinary Incontinence</t>
  </si>
  <si>
    <r>
      <t xml:space="preserve">0.92 </t>
    </r>
    <r>
      <rPr>
        <u/>
        <sz val="11"/>
        <color theme="1"/>
        <rFont val="Calibri"/>
        <family val="2"/>
        <scheme val="minor"/>
      </rPr>
      <t>+</t>
    </r>
    <r>
      <rPr>
        <sz val="11"/>
        <color theme="1"/>
        <rFont val="Calibri"/>
        <family val="2"/>
        <scheme val="minor"/>
      </rPr>
      <t xml:space="preserve"> 0.075 (0.3)</t>
    </r>
  </si>
  <si>
    <r>
      <t xml:space="preserve">0.79 </t>
    </r>
    <r>
      <rPr>
        <u/>
        <sz val="11"/>
        <color theme="1"/>
        <rFont val="Calibri"/>
        <family val="2"/>
        <scheme val="minor"/>
      </rPr>
      <t>+</t>
    </r>
    <r>
      <rPr>
        <sz val="11"/>
        <color theme="1"/>
        <rFont val="Calibri"/>
        <family val="2"/>
        <scheme val="minor"/>
      </rPr>
      <t xml:space="preserve"> 0.19 (0.3)</t>
    </r>
  </si>
  <si>
    <r>
      <t xml:space="preserve">0.80 </t>
    </r>
    <r>
      <rPr>
        <u/>
        <sz val="11"/>
        <color theme="1"/>
        <rFont val="Calibri"/>
        <family val="2"/>
        <scheme val="minor"/>
      </rPr>
      <t>+</t>
    </r>
    <r>
      <rPr>
        <sz val="11"/>
        <color theme="1"/>
        <rFont val="Calibri"/>
        <family val="2"/>
        <scheme val="minor"/>
      </rPr>
      <t xml:space="preserve"> 0.20 (0.5)</t>
    </r>
  </si>
  <si>
    <r>
      <t xml:space="preserve">0.67 </t>
    </r>
    <r>
      <rPr>
        <u/>
        <sz val="11"/>
        <color theme="1"/>
        <rFont val="Calibri"/>
        <family val="2"/>
        <scheme val="minor"/>
      </rPr>
      <t>+</t>
    </r>
    <r>
      <rPr>
        <sz val="11"/>
        <color theme="1"/>
        <rFont val="Calibri"/>
        <family val="2"/>
        <scheme val="minor"/>
      </rPr>
      <t xml:space="preserve"> 0.24 (0.8)</t>
    </r>
  </si>
  <si>
    <r>
      <t xml:space="preserve">0.65 </t>
    </r>
    <r>
      <rPr>
        <u/>
        <sz val="11"/>
        <color theme="1"/>
        <rFont val="Calibri"/>
        <family val="2"/>
        <scheme val="minor"/>
      </rPr>
      <t>+</t>
    </r>
    <r>
      <rPr>
        <sz val="11"/>
        <color theme="1"/>
        <rFont val="Calibri"/>
        <family val="2"/>
        <scheme val="minor"/>
      </rPr>
      <t xml:space="preserve"> 0.25 (7.5)</t>
    </r>
  </si>
  <si>
    <r>
      <t xml:space="preserve">0.71 </t>
    </r>
    <r>
      <rPr>
        <u/>
        <sz val="11"/>
        <color theme="1"/>
        <rFont val="Calibri"/>
        <family val="2"/>
        <scheme val="minor"/>
      </rPr>
      <t>+</t>
    </r>
    <r>
      <rPr>
        <sz val="11"/>
        <color theme="1"/>
        <rFont val="Calibri"/>
        <family val="2"/>
        <scheme val="minor"/>
      </rPr>
      <t xml:space="preserve"> 0.23 (3.0)</t>
    </r>
  </si>
  <si>
    <r>
      <t xml:space="preserve">0.71 </t>
    </r>
    <r>
      <rPr>
        <u/>
        <sz val="11"/>
        <color theme="1"/>
        <rFont val="Calibri"/>
        <family val="2"/>
        <scheme val="minor"/>
      </rPr>
      <t>+</t>
    </r>
    <r>
      <rPr>
        <sz val="11"/>
        <color theme="1"/>
        <rFont val="Calibri"/>
        <family val="2"/>
        <scheme val="minor"/>
      </rPr>
      <t xml:space="preserve"> 0.25 (3.8)</t>
    </r>
  </si>
  <si>
    <r>
      <t xml:space="preserve">0.62 </t>
    </r>
    <r>
      <rPr>
        <u/>
        <sz val="11"/>
        <color theme="1"/>
        <rFont val="Calibri"/>
        <family val="2"/>
        <scheme val="minor"/>
      </rPr>
      <t>+</t>
    </r>
    <r>
      <rPr>
        <sz val="11"/>
        <color theme="1"/>
        <rFont val="Calibri"/>
        <family val="2"/>
        <scheme val="minor"/>
      </rPr>
      <t xml:space="preserve"> 0.19 (2.2)</t>
    </r>
  </si>
  <si>
    <t>a. No NPHS condition refers to no NPHS-defined condition.</t>
  </si>
  <si>
    <t>b. Requiring medication</t>
  </si>
  <si>
    <t>HUI-MarkIII=Health Utilities Index-Mark III; ND=No data; NPHS= National Population Health Survey; SD=Standard Deviation</t>
  </si>
  <si>
    <r>
      <t>No NPHS condition</t>
    </r>
    <r>
      <rPr>
        <vertAlign val="superscript"/>
        <sz val="11"/>
        <color theme="1"/>
        <rFont val="Calibri"/>
        <family val="2"/>
        <scheme val="minor"/>
      </rPr>
      <t>a</t>
    </r>
  </si>
  <si>
    <r>
      <t>Acne</t>
    </r>
    <r>
      <rPr>
        <vertAlign val="superscript"/>
        <sz val="11"/>
        <color theme="1"/>
        <rFont val="Calibri"/>
        <family val="2"/>
        <scheme val="minor"/>
      </rPr>
      <t>b</t>
    </r>
  </si>
  <si>
    <r>
      <t>No NPHS condition</t>
    </r>
    <r>
      <rPr>
        <vertAlign val="superscript"/>
        <sz val="11"/>
        <color theme="1"/>
        <rFont val="Calibri"/>
        <family val="2"/>
        <scheme val="minor"/>
      </rPr>
      <t>b</t>
    </r>
  </si>
  <si>
    <r>
      <t xml:space="preserve">Health Conditions </t>
    </r>
    <r>
      <rPr>
        <b/>
        <vertAlign val="superscript"/>
        <sz val="11"/>
        <color theme="1"/>
        <rFont val="Calibri"/>
        <family val="2"/>
        <scheme val="minor"/>
      </rPr>
      <t>a</t>
    </r>
  </si>
  <si>
    <r>
      <t>6.6 x 10</t>
    </r>
    <r>
      <rPr>
        <vertAlign val="superscript"/>
        <sz val="11"/>
        <color theme="1"/>
        <rFont val="Calibri"/>
        <family val="2"/>
        <scheme val="minor"/>
      </rPr>
      <t>-6</t>
    </r>
  </si>
  <si>
    <r>
      <t xml:space="preserve">6.6 x 10 </t>
    </r>
    <r>
      <rPr>
        <vertAlign val="superscript"/>
        <sz val="11"/>
        <color theme="1"/>
        <rFont val="Calibri"/>
        <family val="2"/>
        <scheme val="minor"/>
      </rPr>
      <t>-6</t>
    </r>
  </si>
  <si>
    <r>
      <t>1.676 x 10</t>
    </r>
    <r>
      <rPr>
        <vertAlign val="superscript"/>
        <sz val="11"/>
        <color theme="1"/>
        <rFont val="Calibri"/>
        <family val="2"/>
        <scheme val="minor"/>
      </rPr>
      <t>-4</t>
    </r>
  </si>
  <si>
    <r>
      <t>Probability of uncomplicated and complicated influenza (%)</t>
    </r>
    <r>
      <rPr>
        <b/>
        <vertAlign val="superscript"/>
        <sz val="11"/>
        <color theme="1"/>
        <rFont val="Calibri"/>
        <family val="2"/>
        <scheme val="minor"/>
      </rPr>
      <t>b</t>
    </r>
  </si>
  <si>
    <t xml:space="preserve">ER: emergency room; LAIV: live attenuated influenza vaccine, trivalent; TIV: trivalent inactivated influenza vaccine. </t>
  </si>
  <si>
    <t>NOTE: because of rounding columns and rows may not sum exactly to the total amounts presented in the table.</t>
  </si>
  <si>
    <r>
      <t xml:space="preserve">a </t>
    </r>
    <r>
      <rPr>
        <sz val="11"/>
        <color theme="1"/>
        <rFont val="Calibri"/>
        <family val="2"/>
        <scheme val="minor"/>
      </rPr>
      <t>Negative numbers indicate cost savings for LAIV</t>
    </r>
  </si>
  <si>
    <t>US$ 1,064,530</t>
  </si>
  <si>
    <t>US$ 1,068,440</t>
  </si>
  <si>
    <t>US$ 1,176,371</t>
  </si>
  <si>
    <t>US$ 1,180,281</t>
  </si>
  <si>
    <t>US$ 4,005</t>
  </si>
  <si>
    <t>Ill, home care</t>
  </si>
  <si>
    <t>Total ill, self care</t>
  </si>
  <si>
    <t>5-14 year olds</t>
  </si>
  <si>
    <t>±US$ 2581</t>
  </si>
  <si>
    <t>±US$ 11</t>
  </si>
  <si>
    <t>±2.64</t>
  </si>
  <si>
    <t>±47</t>
  </si>
  <si>
    <t>±US$ 19</t>
  </si>
  <si>
    <t>±US$ 10</t>
  </si>
  <si>
    <t>40 (13, 82)</t>
  </si>
  <si>
    <t>19 (0, 44)</t>
  </si>
  <si>
    <t>US$ 36,000</t>
  </si>
  <si>
    <t>US$ 72,000</t>
  </si>
  <si>
    <t>1 (0, 2)</t>
  </si>
  <si>
    <t>0 (0, 0)</t>
  </si>
  <si>
    <t>21 (5, 39)</t>
  </si>
  <si>
    <t>US$ 10,353 (US$ 1981, US$ 26,003)</t>
  </si>
  <si>
    <t>12 (0, 68)</t>
  </si>
  <si>
    <t>5 (0, 26)</t>
  </si>
  <si>
    <t>12 (0, 28)</t>
  </si>
  <si>
    <t>1 (0,  4)</t>
  </si>
  <si>
    <t>0 (0, 56)</t>
  </si>
  <si>
    <t>79 (61, 95)</t>
  </si>
  <si>
    <t>US$ 37,636 (US$ 21,587,  US$ 80,574)</t>
  </si>
  <si>
    <t>1 (0, 9)</t>
  </si>
  <si>
    <t>7 (0, 49)</t>
  </si>
  <si>
    <t>0 (0,  94)</t>
  </si>
  <si>
    <t>78 (40, 98)</t>
  </si>
  <si>
    <t>US$ 59,598 (US$ 23,878, US$ 847,650)</t>
  </si>
  <si>
    <t>0 (0,  1)</t>
  </si>
  <si>
    <t>9 (0, 53)</t>
  </si>
  <si>
    <t>4 (0, 29)</t>
  </si>
  <si>
    <t>22 (2, 60)</t>
  </si>
  <si>
    <t>US$ 26,467 (US$ 2963,  US$ 74,80)</t>
  </si>
  <si>
    <t>Index</t>
  </si>
  <si>
    <t xml:space="preserve"> Estimated number of annual influenza-associated deaths with underlying pneumonia and influnenza causes*, by age group--United States, 1976-77 through 2006-07 Influenza Seasons</t>
  </si>
  <si>
    <t>Table 1: Baseline Demographic and Clinical Characteristics of the High-Dose and Standard-Dose Vaccine Groups.</t>
  </si>
  <si>
    <t>FluDeaths</t>
  </si>
  <si>
    <t>FluDeathsWithRespCirc</t>
  </si>
  <si>
    <t>Luce T1</t>
  </si>
  <si>
    <t>Luce T2</t>
  </si>
  <si>
    <t>Luce T3</t>
  </si>
  <si>
    <t>Luce T4</t>
  </si>
  <si>
    <t>Luce T5</t>
  </si>
  <si>
    <t>Luce T6</t>
  </si>
  <si>
    <t>DiazGranados T1</t>
  </si>
  <si>
    <t>DiazGranados T2</t>
  </si>
  <si>
    <t>DiazGranados T3</t>
  </si>
  <si>
    <t>DiazGranados T4</t>
  </si>
  <si>
    <t>Linder T1</t>
  </si>
  <si>
    <t>White T1</t>
  </si>
  <si>
    <t>White T2</t>
  </si>
  <si>
    <t>White T3</t>
  </si>
  <si>
    <t>Sekhsaria T1</t>
  </si>
  <si>
    <t>Salo T1</t>
  </si>
  <si>
    <t>Salo T2</t>
  </si>
  <si>
    <t>Salo T3</t>
  </si>
  <si>
    <t>Stevens T1</t>
  </si>
  <si>
    <t>Stevens T2</t>
  </si>
  <si>
    <t>Stevens T3</t>
  </si>
  <si>
    <t>Stevens T4</t>
  </si>
  <si>
    <t>Stevens T5</t>
  </si>
  <si>
    <t>Revicki T1</t>
  </si>
  <si>
    <t>Revicki T2</t>
  </si>
  <si>
    <t>Prosser T1</t>
  </si>
  <si>
    <t>Prosser T2</t>
  </si>
  <si>
    <t>Prosser T3</t>
  </si>
  <si>
    <t>Prosser T4</t>
  </si>
  <si>
    <t>Prosser T5</t>
  </si>
  <si>
    <t>Poehling T1</t>
  </si>
  <si>
    <t>Poehling T2</t>
  </si>
  <si>
    <t>Poehling T3</t>
  </si>
  <si>
    <t>Poehling T4</t>
  </si>
  <si>
    <t>Pisu T1</t>
  </si>
  <si>
    <t>Pisu T2</t>
  </si>
  <si>
    <t>Pisu T3</t>
  </si>
  <si>
    <t>Pisu T4</t>
  </si>
  <si>
    <t>Pisu T5</t>
  </si>
  <si>
    <t>Mittmann T1</t>
  </si>
  <si>
    <t>Mittmann T2</t>
  </si>
  <si>
    <t>Mittmann T3</t>
  </si>
  <si>
    <t>Meltzer T1</t>
  </si>
  <si>
    <t>Meltzer T2</t>
  </si>
  <si>
    <t>Meltzer T3</t>
  </si>
  <si>
    <t>Mauskopf T1</t>
  </si>
  <si>
    <t>Mauskopf T2</t>
  </si>
  <si>
    <t>Mauskopf T3</t>
  </si>
  <si>
    <t>Bhat T1</t>
  </si>
  <si>
    <t>Bhat T2</t>
  </si>
  <si>
    <t>Bhat T3</t>
  </si>
  <si>
    <t>Bhat T4</t>
  </si>
  <si>
    <t>Belshe T1</t>
  </si>
  <si>
    <t>Belshe T2</t>
  </si>
  <si>
    <t>Belshe T3</t>
  </si>
  <si>
    <t>Belshe T4</t>
  </si>
  <si>
    <t>Zangwill T1</t>
  </si>
  <si>
    <t>Sheet1</t>
  </si>
  <si>
    <t/>
  </si>
  <si>
    <t>Tab order check</t>
  </si>
  <si>
    <t>Efficacy of High-Dose vaccine relative to standard-dose vaccine against confirmed influenza by any viral type or subtype</t>
  </si>
  <si>
    <t>Efficacy of High-Dose vaccine relative to standard-dose vaccine against confirmed influenza caused by strains similar to the vaccine components</t>
  </si>
  <si>
    <t>pFlu_LAIV</t>
  </si>
  <si>
    <t>child variable</t>
  </si>
  <si>
    <t>Adult variable</t>
  </si>
  <si>
    <t>Senior variable</t>
  </si>
  <si>
    <t>Column1</t>
  </si>
  <si>
    <t>cFlu</t>
  </si>
  <si>
    <t>cVaccineTotal</t>
  </si>
  <si>
    <t>Costs in Euros</t>
  </si>
  <si>
    <t>Study in Finland</t>
  </si>
  <si>
    <t>everything for LAIV in 2003</t>
  </si>
  <si>
    <t>everything for LAIV in 2004</t>
  </si>
  <si>
    <t>everything for LAIV in 2005</t>
  </si>
  <si>
    <t>everything for LAIV in 2006</t>
  </si>
  <si>
    <t>everything for LAIV in 2007</t>
  </si>
  <si>
    <t>Characteristics of Hospitalizations Attributable to influenza, by age group</t>
  </si>
  <si>
    <t>Rate of Hospitalizations Attributable to Influenza per 1000 Children, According to Age Group and Study Year.</t>
  </si>
  <si>
    <t>pHosp?</t>
  </si>
  <si>
    <t>Underlying Health Status of 149 of 153 Children with Fatal Influenza — United States, 2003–2004 Season.</t>
  </si>
  <si>
    <t>pDieFlu and conditions</t>
  </si>
  <si>
    <t>Influenza Attack Rates in the According-to-Protocol Population.* Variable</t>
  </si>
  <si>
    <t>Medically Significant Wheezing, Serious Adverse Events, and Rates of Hospitalization According to Age Group, through 180 Days after the Last Dose of Vaccine</t>
  </si>
  <si>
    <t>pAE_LAIV</t>
  </si>
  <si>
    <t>Lots</t>
  </si>
  <si>
    <t>Age 3, LE 76.0 years</t>
  </si>
  <si>
    <t xml:space="preserve">Age </t>
  </si>
  <si>
    <t>Disc years</t>
  </si>
  <si>
    <t>DLE=</t>
  </si>
  <si>
    <t>Age 4, LE 75.0 years</t>
  </si>
  <si>
    <t>Year</t>
  </si>
  <si>
    <t>Age 5, LE 74.1 years</t>
  </si>
  <si>
    <t>Age 6, LE 73.1 years</t>
  </si>
  <si>
    <t>Age 7, LE 72.1 years</t>
  </si>
  <si>
    <t>Discounted life expectancy (DLE), 3% discount rate - source for LE: NCHS life table for total population - 2009</t>
  </si>
  <si>
    <t>(same source)</t>
  </si>
  <si>
    <t>Daily wages, July 2012</t>
  </si>
  <si>
    <t>Weekly hrs:</t>
  </si>
  <si>
    <t>Annual</t>
  </si>
  <si>
    <t>Dec</t>
  </si>
  <si>
    <t>Nov</t>
  </si>
  <si>
    <t>Oct</t>
  </si>
  <si>
    <t>Sep</t>
  </si>
  <si>
    <t>Aug</t>
  </si>
  <si>
    <t>Jul</t>
  </si>
  <si>
    <t>Jun</t>
  </si>
  <si>
    <t>May</t>
  </si>
  <si>
    <t>Apr</t>
  </si>
  <si>
    <t>Mar</t>
  </si>
  <si>
    <t>Feb</t>
  </si>
  <si>
    <t>Jan</t>
  </si>
  <si>
    <t>2006 to 2014</t>
  </si>
  <si>
    <t>Years:</t>
  </si>
  <si>
    <t>AVERAGE HOURLY EARNINGS OF ALL EMPLOYEES</t>
  </si>
  <si>
    <t>Data Type:</t>
  </si>
  <si>
    <t>-</t>
  </si>
  <si>
    <t>NAICS Code:</t>
  </si>
  <si>
    <t>Total private</t>
  </si>
  <si>
    <t>Industry:</t>
  </si>
  <si>
    <t>Super Sector:</t>
  </si>
  <si>
    <t>Seasonally Adjusted</t>
  </si>
  <si>
    <t>CES0500000003</t>
  </si>
  <si>
    <t>Series Id:</t>
  </si>
  <si>
    <t>Original Data Value</t>
  </si>
  <si>
    <t>Employment, Hours, and Earnings from the Current Employment Statistics survey (National)</t>
  </si>
  <si>
    <t>Weighted national estimates for children 0-17 years from HCUP Kids' Inpatient Database, 2012, Agency for Healthcare Research and Quality (AHRQ), based on data collected by individual States and provided to AHRQ by the States. Total number of weighted discharges in the U.S. based on HCUP KID = 5,850,184. Statistics based on estimates with a relative standard error (standard error / weighted estimate) greater than 0.30 or with standard error = 0 in the nationwide statistics (NIS, NEDS, and KID) are not reliable. These statistics are suppressed and are designated with an asterisk (*). The estimates of standard errors in HCUPnet were calculated using SUDAAN software. These estimates may differ slightly if other software packages are used to calculate variances.</t>
  </si>
  <si>
    <t>15-17</t>
  </si>
  <si>
    <t>10-14</t>
  </si>
  <si>
    <t>5-9</t>
  </si>
  <si>
    <t>1-4</t>
  </si>
  <si>
    <t>&lt;1</t>
  </si>
  <si>
    <t>All discharges</t>
  </si>
  <si>
    <t>Costs, $ (mean)</t>
  </si>
  <si>
    <t>Charges, $ (mean)</t>
  </si>
  <si>
    <t>LOS (length of stay), days (mean)</t>
  </si>
  <si>
    <t>Total number of discharges</t>
  </si>
  <si>
    <t>123 Influenza - Standard errors</t>
  </si>
  <si>
    <t>Outcomes for CCS principal diagnosis category </t>
  </si>
  <si>
    <t>Mean daily cost</t>
  </si>
  <si>
    <t>Costs, $ (median)</t>
  </si>
  <si>
    <t>Charges, $ (median)</t>
  </si>
  <si>
    <t>LOS (length of stay), days (median)</t>
  </si>
  <si>
    <t>123 Influenza</t>
  </si>
  <si>
    <t>Restrict tables to non-neonatal, non-maternal discharges</t>
  </si>
  <si>
    <t>2012 Hospital stays for children only - principal only</t>
  </si>
  <si>
    <t>128 Asthma - Standard errors</t>
  </si>
  <si>
    <t>128 Asthma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</si>
</sst>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
    <numFmt numFmtId="165" formatCode="#,##0.000"/>
    <numFmt numFmtId="166" formatCode="#,##0.0"/>
  </numFmts>
  <fonts count="61">
    <font>
      <sz val="11"/>
      <color theme="1"/>
      <name val="Calibri"/>
      <family val="2"/>
      <scheme val="minor"/>
    </font>
    <font>
      <b/>
      <sz val="11"/>
      <color rgb="FF000000"/>
      <name val="Verdana"/>
      <family val="2"/>
    </font>
    <font>
      <vertAlign val="superscript"/>
      <sz val="7"/>
      <color rgb="FF000000"/>
      <name val="Verdana"/>
      <family val="2"/>
    </font>
    <font>
      <sz val="9"/>
      <color rgb="FF000000"/>
      <name val="Verdana"/>
      <family val="2"/>
    </font>
    <font>
      <sz val="11"/>
      <color rgb="FF000000"/>
      <name val="Verdana"/>
      <family val="2"/>
    </font>
    <font>
      <i/>
      <sz val="11"/>
      <color rgb="FF000000"/>
      <name val="Verdana"/>
      <family val="2"/>
    </font>
    <font>
      <i/>
      <sz val="11"/>
      <color theme="1"/>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b/>
      <i/>
      <sz val="11"/>
      <color theme="9" tint="-0.499984740745262"/>
      <name val="Calibri"/>
      <family val="2"/>
      <scheme val="minor"/>
    </font>
    <font>
      <i/>
      <sz val="11"/>
      <color rgb="FFFF0000"/>
      <name val="Calibri"/>
      <family val="2"/>
      <scheme val="minor"/>
    </font>
    <font>
      <b/>
      <sz val="12"/>
      <color theme="4" tint="-0.249977111117893"/>
      <name val="Times New Roman"/>
      <family val="1"/>
    </font>
    <font>
      <sz val="11"/>
      <color theme="4" tint="-0.249977111117893"/>
      <name val="Calibri"/>
      <family val="2"/>
      <scheme val="minor"/>
    </font>
    <font>
      <b/>
      <sz val="11"/>
      <color theme="4" tint="-0.249977111117893"/>
      <name val="Calibri"/>
      <family val="2"/>
      <scheme val="minor"/>
    </font>
    <font>
      <b/>
      <i/>
      <sz val="11"/>
      <color theme="4" tint="-0.249977111117893"/>
      <name val="Calibri"/>
      <family val="2"/>
      <scheme val="minor"/>
    </font>
    <font>
      <sz val="11"/>
      <color theme="9" tint="-0.499984740745262"/>
      <name val="Calibri"/>
      <family val="2"/>
      <scheme val="minor"/>
    </font>
    <font>
      <b/>
      <sz val="11"/>
      <color theme="9" tint="-0.499984740745262"/>
      <name val="Calibri"/>
      <family val="2"/>
      <scheme val="minor"/>
    </font>
    <font>
      <b/>
      <u/>
      <sz val="11"/>
      <color theme="4" tint="-0.249977111117893"/>
      <name val="Calibri"/>
      <family val="2"/>
      <scheme val="minor"/>
    </font>
    <font>
      <b/>
      <sz val="9"/>
      <color theme="4" tint="-0.249977111117893"/>
      <name val="Arial"/>
      <family val="2"/>
    </font>
    <font>
      <sz val="10"/>
      <color rgb="FF403838"/>
      <name val="Inherit"/>
    </font>
    <font>
      <b/>
      <sz val="8"/>
      <color rgb="FF403838"/>
      <name val="Verdana"/>
      <family val="2"/>
    </font>
    <font>
      <sz val="8"/>
      <color rgb="FF403838"/>
      <name val="Verdana"/>
      <family val="2"/>
    </font>
    <font>
      <b/>
      <sz val="10"/>
      <color theme="9" tint="-0.499984740745262"/>
      <name val="Inherit"/>
    </font>
    <font>
      <sz val="8"/>
      <color rgb="FF5C5C5C"/>
      <name val="Arial Unicode MS"/>
      <family val="2"/>
    </font>
    <font>
      <sz val="8"/>
      <color theme="1"/>
      <name val="Arial Unicode MS"/>
      <family val="2"/>
    </font>
    <font>
      <vertAlign val="superscript"/>
      <sz val="8.25"/>
      <color rgb="FF316C9D"/>
      <name val="Arial Unicode MS"/>
      <family val="2"/>
    </font>
    <font>
      <vertAlign val="superscript"/>
      <sz val="8.25"/>
      <color theme="1"/>
      <name val="Arial Unicode MS"/>
      <family val="2"/>
    </font>
    <font>
      <sz val="11"/>
      <color rgb="FF5C5C5C"/>
      <name val="Arial Unicode MS"/>
      <family val="2"/>
    </font>
    <font>
      <sz val="7"/>
      <color rgb="FF5C5C5C"/>
      <name val="Arial Unicode MS"/>
      <family val="2"/>
    </font>
    <font>
      <b/>
      <sz val="8"/>
      <color theme="1"/>
      <name val="Arial Unicode MS"/>
      <family val="2"/>
    </font>
    <font>
      <b/>
      <u/>
      <sz val="11"/>
      <color theme="1"/>
      <name val="Calibri"/>
      <family val="2"/>
      <scheme val="minor"/>
    </font>
    <font>
      <b/>
      <i/>
      <u/>
      <sz val="11"/>
      <color theme="1"/>
      <name val="Calibri"/>
      <family val="2"/>
      <scheme val="minor"/>
    </font>
    <font>
      <b/>
      <sz val="10"/>
      <color rgb="FF403838"/>
      <name val="Inherit"/>
    </font>
    <font>
      <b/>
      <i/>
      <sz val="8"/>
      <color rgb="FF403838"/>
      <name val="Inherit"/>
    </font>
    <font>
      <b/>
      <i/>
      <sz val="10"/>
      <color theme="4" tint="-0.249977111117893"/>
      <name val="Helvetica"/>
      <family val="2"/>
    </font>
    <font>
      <b/>
      <sz val="10"/>
      <color theme="4" tint="-0.249977111117893"/>
      <name val="Helvetica"/>
      <family val="2"/>
    </font>
    <font>
      <sz val="12"/>
      <color rgb="FF000000"/>
      <name val="Times New Roman"/>
      <family val="1"/>
    </font>
    <font>
      <b/>
      <sz val="9.3000000000000007"/>
      <color theme="1"/>
      <name val="Times New Roman"/>
      <family val="1"/>
    </font>
    <font>
      <sz val="9.3000000000000007"/>
      <color theme="1"/>
      <name val="Times New Roman"/>
      <family val="1"/>
    </font>
    <font>
      <i/>
      <sz val="9.3000000000000007"/>
      <color theme="1"/>
      <name val="Times New Roman"/>
      <family val="1"/>
    </font>
    <font>
      <sz val="7"/>
      <color rgb="FF316C9D"/>
      <name val="Arial Unicode MS"/>
      <family val="2"/>
    </font>
    <font>
      <u/>
      <sz val="11"/>
      <color theme="1"/>
      <name val="Calibri"/>
      <family val="2"/>
      <scheme val="minor"/>
    </font>
    <font>
      <i/>
      <sz val="11"/>
      <color rgb="FF7F7F7F"/>
      <name val="Calibri"/>
      <family val="2"/>
      <scheme val="minor"/>
    </font>
    <font>
      <sz val="11"/>
      <name val="Calibri"/>
      <family val="2"/>
      <scheme val="minor"/>
    </font>
    <font>
      <sz val="8"/>
      <name val="Arial Unicode MS"/>
      <family val="2"/>
    </font>
    <font>
      <b/>
      <i/>
      <sz val="11"/>
      <color theme="1"/>
      <name val="Calibri"/>
      <family val="2"/>
      <scheme val="minor"/>
    </font>
    <font>
      <b/>
      <i/>
      <sz val="9.3000000000000007"/>
      <color theme="1"/>
      <name val="Times New Roman"/>
      <family val="1"/>
    </font>
    <font>
      <vertAlign val="superscript"/>
      <sz val="11"/>
      <color theme="1"/>
      <name val="Calibri"/>
      <family val="2"/>
      <scheme val="minor"/>
    </font>
    <font>
      <b/>
      <vertAlign val="superscript"/>
      <sz val="11"/>
      <color theme="4" tint="-0.249977111117893"/>
      <name val="Calibri"/>
      <family val="2"/>
      <scheme val="minor"/>
    </font>
    <font>
      <b/>
      <vertAlign val="superscript"/>
      <sz val="11"/>
      <color theme="1"/>
      <name val="Calibri"/>
      <family val="2"/>
      <scheme val="minor"/>
    </font>
    <font>
      <sz val="11"/>
      <color theme="1"/>
      <name val="verdana"/>
      <family val="2"/>
    </font>
    <font>
      <sz val="11"/>
      <color indexed="8"/>
      <name val="Calibri"/>
      <family val="2"/>
      <scheme val="minor"/>
    </font>
    <font>
      <sz val="10"/>
      <color indexed="8"/>
      <name val="Arial"/>
      <family val="2"/>
    </font>
    <font>
      <b/>
      <sz val="10"/>
      <color indexed="8"/>
      <name val="Arial"/>
      <family val="2"/>
    </font>
    <font>
      <b/>
      <sz val="12"/>
      <color indexed="8"/>
      <name val="Arial"/>
      <family val="2"/>
    </font>
    <font>
      <sz val="7.25"/>
      <color theme="1"/>
      <name val="Verdana"/>
      <family val="2"/>
    </font>
    <font>
      <sz val="8.8000000000000007"/>
      <color theme="1"/>
      <name val="Verdana"/>
      <family val="2"/>
    </font>
    <font>
      <b/>
      <sz val="8.8000000000000007"/>
      <color theme="1"/>
      <name val="Verdana"/>
      <family val="2"/>
    </font>
    <font>
      <b/>
      <sz val="12.1"/>
      <color theme="1"/>
      <name val="Verdana"/>
      <family val="2"/>
    </font>
    <font>
      <sz val="13.2"/>
      <color rgb="FF000000"/>
      <name val="Verdana"/>
      <family val="2"/>
    </font>
  </fonts>
  <fills count="5">
    <fill>
      <patternFill patternType="none"/>
    </fill>
    <fill>
      <patternFill patternType="gray125"/>
    </fill>
    <fill>
      <patternFill patternType="solid">
        <fgColor rgb="FFFFFFFF"/>
        <bgColor indexed="64"/>
      </patternFill>
    </fill>
    <fill>
      <patternFill patternType="solid">
        <fgColor rgb="FFF9FBFC"/>
        <bgColor indexed="64"/>
      </patternFill>
    </fill>
    <fill>
      <patternFill patternType="solid">
        <fgColor rgb="FFF7F9FD"/>
        <bgColor indexed="64"/>
      </patternFill>
    </fill>
  </fills>
  <borders count="6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CCCCCC"/>
      </left>
      <right style="medium">
        <color rgb="FFAAAAAA"/>
      </right>
      <top style="medium">
        <color rgb="FFCCCCCC"/>
      </top>
      <bottom style="medium">
        <color rgb="FFAAAAAA"/>
      </bottom>
      <diagonal/>
    </border>
    <border>
      <left style="medium">
        <color rgb="FFE8E8E8"/>
      </left>
      <right style="medium">
        <color rgb="FFE8E8E8"/>
      </right>
      <top style="medium">
        <color rgb="FFC0C0C0"/>
      </top>
      <bottom style="thick">
        <color rgb="FFC0C0C0"/>
      </bottom>
      <diagonal/>
    </border>
    <border>
      <left style="medium">
        <color rgb="FFE8E8E8"/>
      </left>
      <right style="medium">
        <color rgb="FFE8E8E8"/>
      </right>
      <top style="medium">
        <color rgb="FFC0C0C0"/>
      </top>
      <bottom style="medium">
        <color rgb="FFC0C0C0"/>
      </bottom>
      <diagonal/>
    </border>
    <border>
      <left style="thick">
        <color rgb="FFC0C0C0"/>
      </left>
      <right style="medium">
        <color rgb="FFE8E8E8"/>
      </right>
      <top style="medium">
        <color rgb="FFC0C0C0"/>
      </top>
      <bottom style="thick">
        <color rgb="FFC0C0C0"/>
      </bottom>
      <diagonal/>
    </border>
    <border>
      <left style="medium">
        <color rgb="FFE8E8E8"/>
      </left>
      <right style="thick">
        <color rgb="FFC0C0C0"/>
      </right>
      <top style="medium">
        <color rgb="FFC0C0C0"/>
      </top>
      <bottom style="thick">
        <color rgb="FFC0C0C0"/>
      </bottom>
      <diagonal/>
    </border>
    <border>
      <left style="thick">
        <color rgb="FFC0C0C0"/>
      </left>
      <right style="medium">
        <color rgb="FFE8E8E8"/>
      </right>
      <top style="medium">
        <color rgb="FFC0C0C0"/>
      </top>
      <bottom style="medium">
        <color rgb="FFC0C0C0"/>
      </bottom>
      <diagonal/>
    </border>
    <border>
      <left style="medium">
        <color rgb="FFE8E8E8"/>
      </left>
      <right style="thick">
        <color rgb="FFC0C0C0"/>
      </right>
      <top style="medium">
        <color rgb="FFC0C0C0"/>
      </top>
      <bottom style="medium">
        <color rgb="FFC0C0C0"/>
      </bottom>
      <diagonal/>
    </border>
    <border>
      <left/>
      <right style="thick">
        <color rgb="FFC0C0C0"/>
      </right>
      <top/>
      <bottom/>
      <diagonal/>
    </border>
    <border>
      <left style="medium">
        <color rgb="FFF9FBFC"/>
      </left>
      <right style="medium">
        <color rgb="FFF9FBFC"/>
      </right>
      <top style="medium">
        <color rgb="FFF9FBFC"/>
      </top>
      <bottom style="medium">
        <color rgb="FFF9FBFC"/>
      </bottom>
      <diagonal/>
    </border>
    <border>
      <left style="medium">
        <color rgb="FFECF2F6"/>
      </left>
      <right style="medium">
        <color rgb="FFECF2F6"/>
      </right>
      <top style="medium">
        <color rgb="FFECF2F6"/>
      </top>
      <bottom style="medium">
        <color rgb="FFECF2F6"/>
      </bottom>
      <diagonal/>
    </border>
    <border>
      <left style="medium">
        <color rgb="FFECF2F6"/>
      </left>
      <right/>
      <top style="medium">
        <color rgb="FFECF2F6"/>
      </top>
      <bottom style="medium">
        <color rgb="FFECF2F6"/>
      </bottom>
      <diagonal/>
    </border>
    <border>
      <left/>
      <right/>
      <top style="medium">
        <color rgb="FFECF2F6"/>
      </top>
      <bottom style="medium">
        <color rgb="FFECF2F6"/>
      </bottom>
      <diagonal/>
    </border>
    <border>
      <left/>
      <right style="medium">
        <color rgb="FFECF2F6"/>
      </right>
      <top style="medium">
        <color rgb="FFECF2F6"/>
      </top>
      <bottom style="medium">
        <color rgb="FFECF2F6"/>
      </bottom>
      <diagonal/>
    </border>
    <border>
      <left/>
      <right style="thick">
        <color rgb="FFC0C0C0"/>
      </right>
      <top/>
      <bottom style="thick">
        <color rgb="FFC0C0C0"/>
      </bottom>
      <diagonal/>
    </border>
    <border>
      <left style="medium">
        <color rgb="FFE8E8E8"/>
      </left>
      <right/>
      <top style="medium">
        <color rgb="FFC0C0C0"/>
      </top>
      <bottom style="thick">
        <color rgb="FFC0C0C0"/>
      </bottom>
      <diagonal/>
    </border>
    <border>
      <left/>
      <right/>
      <top style="medium">
        <color rgb="FFC0C0C0"/>
      </top>
      <bottom style="thick">
        <color rgb="FFC0C0C0"/>
      </bottom>
      <diagonal/>
    </border>
    <border>
      <left/>
      <right style="medium">
        <color rgb="FFE8E8E8"/>
      </right>
      <top style="medium">
        <color rgb="FFC0C0C0"/>
      </top>
      <bottom style="thick">
        <color rgb="FFC0C0C0"/>
      </bottom>
      <diagonal/>
    </border>
    <border>
      <left/>
      <right/>
      <top style="medium">
        <color rgb="FFC0C0C0"/>
      </top>
      <bottom/>
      <diagonal/>
    </border>
    <border>
      <left/>
      <right style="medium">
        <color rgb="FFE8E8E8"/>
      </right>
      <top style="medium">
        <color rgb="FFC0C0C0"/>
      </top>
      <bottom/>
      <diagonal/>
    </border>
    <border>
      <left style="medium">
        <color rgb="FFE8E8E8"/>
      </left>
      <right/>
      <top/>
      <bottom/>
      <diagonal/>
    </border>
    <border>
      <left/>
      <right style="medium">
        <color rgb="FFE8E8E8"/>
      </right>
      <top/>
      <bottom/>
      <diagonal/>
    </border>
    <border>
      <left style="medium">
        <color rgb="FFE8E8E8"/>
      </left>
      <right/>
      <top/>
      <bottom style="thick">
        <color rgb="FFC0C0C0"/>
      </bottom>
      <diagonal/>
    </border>
    <border>
      <left/>
      <right/>
      <top/>
      <bottom style="thick">
        <color rgb="FFC0C0C0"/>
      </bottom>
      <diagonal/>
    </border>
    <border>
      <left/>
      <right style="medium">
        <color rgb="FFE8E8E8"/>
      </right>
      <top/>
      <bottom style="thick">
        <color rgb="FFC0C0C0"/>
      </bottom>
      <diagonal/>
    </border>
    <border>
      <left style="medium">
        <color rgb="FFE8E8E8"/>
      </left>
      <right/>
      <top style="medium">
        <color rgb="FFC0C0C0"/>
      </top>
      <bottom style="medium">
        <color rgb="FFC0C0C0"/>
      </bottom>
      <diagonal/>
    </border>
    <border>
      <left/>
      <right/>
      <top style="medium">
        <color rgb="FFC0C0C0"/>
      </top>
      <bottom style="medium">
        <color rgb="FFC0C0C0"/>
      </bottom>
      <diagonal/>
    </border>
    <border>
      <left/>
      <right style="medium">
        <color rgb="FFE8E8E8"/>
      </right>
      <top style="medium">
        <color rgb="FFC0C0C0"/>
      </top>
      <bottom style="medium">
        <color rgb="FFC0C0C0"/>
      </bottom>
      <diagonal/>
    </border>
    <border>
      <left/>
      <right/>
      <top/>
      <bottom style="medium">
        <color rgb="FFC0C0C0"/>
      </bottom>
      <diagonal/>
    </border>
    <border>
      <left/>
      <right style="medium">
        <color rgb="FFE8E8E8"/>
      </right>
      <top/>
      <bottom style="medium">
        <color rgb="FFC0C0C0"/>
      </bottom>
      <diagonal/>
    </border>
    <border>
      <left style="thick">
        <color rgb="FFC0C0C0"/>
      </left>
      <right/>
      <top style="medium">
        <color rgb="FFC0C0C0"/>
      </top>
      <bottom style="thick">
        <color rgb="FFC0C0C0"/>
      </bottom>
      <diagonal/>
    </border>
    <border>
      <left/>
      <right style="thick">
        <color rgb="FFC0C0C0"/>
      </right>
      <top style="medium">
        <color rgb="FFC0C0C0"/>
      </top>
      <bottom style="thick">
        <color rgb="FFC0C0C0"/>
      </bottom>
      <diagonal/>
    </border>
    <border>
      <left style="thick">
        <color rgb="FFC0C0C0"/>
      </left>
      <right/>
      <top style="medium">
        <color rgb="FFC0C0C0"/>
      </top>
      <bottom/>
      <diagonal/>
    </border>
    <border>
      <left style="thick">
        <color rgb="FFC0C0C0"/>
      </left>
      <right/>
      <top/>
      <bottom/>
      <diagonal/>
    </border>
    <border>
      <left style="thick">
        <color rgb="FFC0C0C0"/>
      </left>
      <right/>
      <top/>
      <bottom style="thick">
        <color rgb="FFC0C0C0"/>
      </bottom>
      <diagonal/>
    </border>
    <border>
      <left style="thick">
        <color rgb="FFC0C0C0"/>
      </left>
      <right/>
      <top style="medium">
        <color rgb="FFC0C0C0"/>
      </top>
      <bottom style="medium">
        <color rgb="FFC0C0C0"/>
      </bottom>
      <diagonal/>
    </border>
    <border>
      <left/>
      <right style="thick">
        <color rgb="FFC0C0C0"/>
      </right>
      <top style="medium">
        <color rgb="FFC0C0C0"/>
      </top>
      <bottom style="medium">
        <color rgb="FFC0C0C0"/>
      </bottom>
      <diagonal/>
    </border>
    <border>
      <left style="thick">
        <color rgb="FFC0C0C0"/>
      </left>
      <right/>
      <top/>
      <bottom style="medium">
        <color rgb="FFC0C0C0"/>
      </bottom>
      <diagonal/>
    </border>
    <border>
      <left style="thick">
        <color rgb="FFC0C0C0"/>
      </left>
      <right/>
      <top style="thick">
        <color rgb="FFC0C0C0"/>
      </top>
      <bottom/>
      <diagonal/>
    </border>
    <border>
      <left/>
      <right/>
      <top style="thick">
        <color rgb="FFC0C0C0"/>
      </top>
      <bottom/>
      <diagonal/>
    </border>
    <border>
      <left/>
      <right style="medium">
        <color rgb="FFE8E8E8"/>
      </right>
      <top style="thick">
        <color rgb="FFC0C0C0"/>
      </top>
      <bottom/>
      <diagonal/>
    </border>
    <border>
      <left style="medium">
        <color rgb="FFE8E8E8"/>
      </left>
      <right/>
      <top style="thick">
        <color rgb="FFC0C0C0"/>
      </top>
      <bottom/>
      <diagonal/>
    </border>
    <border>
      <left/>
      <right style="thick">
        <color rgb="FFC0C0C0"/>
      </right>
      <top style="thick">
        <color rgb="FFC0C0C0"/>
      </top>
      <bottom/>
      <diagonal/>
    </border>
    <border>
      <left/>
      <right/>
      <top style="medium">
        <color rgb="FF000000"/>
      </top>
      <bottom/>
      <diagonal/>
    </border>
    <border>
      <left/>
      <right/>
      <top/>
      <bottom style="medium">
        <color rgb="FF000000"/>
      </bottom>
      <diagonal/>
    </border>
    <border>
      <left/>
      <right/>
      <top/>
      <bottom style="thin">
        <color rgb="FF000000"/>
      </bottom>
      <diagonal/>
    </border>
    <border>
      <left style="medium">
        <color rgb="FFF9FBFC"/>
      </left>
      <right/>
      <top/>
      <bottom/>
      <diagonal/>
    </border>
    <border>
      <left/>
      <right/>
      <top/>
      <bottom style="thick">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s>
  <cellStyleXfs count="5">
    <xf numFmtId="0" fontId="0" fillId="0" borderId="0"/>
    <xf numFmtId="0" fontId="7" fillId="0" borderId="0" applyNumberFormat="0" applyFill="0" applyBorder="0" applyAlignment="0" applyProtection="0"/>
    <xf numFmtId="0" fontId="43" fillId="0" borderId="0" applyNumberFormat="0" applyFill="0" applyBorder="0" applyAlignment="0" applyProtection="0"/>
    <xf numFmtId="0" fontId="51" fillId="0" borderId="0"/>
    <xf numFmtId="0" fontId="52" fillId="0" borderId="0"/>
  </cellStyleXfs>
  <cellXfs count="227">
    <xf numFmtId="0" fontId="0" fillId="0" borderId="0" xfId="0"/>
    <xf numFmtId="0" fontId="1" fillId="2"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3" fontId="4" fillId="2" borderId="1" xfId="0" applyNumberFormat="1" applyFont="1" applyFill="1" applyBorder="1" applyAlignment="1">
      <alignment horizontal="left" vertical="center" wrapText="1"/>
    </xf>
    <xf numFmtId="0" fontId="3" fillId="2" borderId="1" xfId="0" applyFont="1" applyFill="1" applyBorder="1" applyAlignment="1">
      <alignment vertical="center" wrapText="1"/>
    </xf>
    <xf numFmtId="0" fontId="5" fillId="2" borderId="1" xfId="0" applyFont="1" applyFill="1" applyBorder="1" applyAlignment="1">
      <alignment horizontal="left" vertical="center" wrapText="1"/>
    </xf>
    <xf numFmtId="3" fontId="5" fillId="2" borderId="1" xfId="0" applyNumberFormat="1" applyFont="1" applyFill="1" applyBorder="1" applyAlignment="1">
      <alignment horizontal="left" vertical="center" wrapText="1"/>
    </xf>
    <xf numFmtId="0" fontId="0" fillId="0" borderId="0" xfId="0" applyAlignment="1">
      <alignment horizontal="left" vertical="center" indent="3"/>
    </xf>
    <xf numFmtId="0" fontId="7" fillId="0" borderId="0" xfId="1"/>
    <xf numFmtId="0" fontId="10" fillId="0" borderId="0" xfId="0" applyFont="1"/>
    <xf numFmtId="0" fontId="8" fillId="0" borderId="0" xfId="0" applyFont="1" applyAlignment="1">
      <alignment horizontal="left" vertical="center" indent="3"/>
    </xf>
    <xf numFmtId="0" fontId="7" fillId="0" borderId="0" xfId="1" applyAlignment="1">
      <alignment horizontal="left" vertical="center" indent="3"/>
    </xf>
    <xf numFmtId="0" fontId="8" fillId="0" borderId="0" xfId="0" applyFont="1"/>
    <xf numFmtId="0" fontId="6" fillId="0" borderId="0" xfId="0" applyFont="1"/>
    <xf numFmtId="0" fontId="14" fillId="0" borderId="0" xfId="0" applyFont="1"/>
    <xf numFmtId="0" fontId="9" fillId="0" borderId="0" xfId="0" applyFont="1"/>
    <xf numFmtId="0" fontId="13" fillId="0" borderId="0" xfId="0" applyFont="1"/>
    <xf numFmtId="0" fontId="12" fillId="0" borderId="0" xfId="0" applyFont="1"/>
    <xf numFmtId="0" fontId="9" fillId="0" borderId="0" xfId="0" applyFont="1" applyAlignment="1">
      <alignment horizontal="center"/>
    </xf>
    <xf numFmtId="0" fontId="15" fillId="0" borderId="0" xfId="0" applyFont="1"/>
    <xf numFmtId="0" fontId="12" fillId="0" borderId="0" xfId="0" applyFont="1" applyAlignment="1">
      <alignment horizontal="left" vertical="center" indent="2"/>
    </xf>
    <xf numFmtId="0" fontId="14" fillId="0" borderId="0" xfId="0" applyFont="1" applyAlignment="1">
      <alignment horizontal="left" vertical="center" indent="3"/>
    </xf>
    <xf numFmtId="0" fontId="16" fillId="0" borderId="0" xfId="0" applyFont="1"/>
    <xf numFmtId="0" fontId="18" fillId="0" borderId="0" xfId="1" applyFont="1"/>
    <xf numFmtId="0" fontId="17" fillId="0" borderId="0" xfId="0" applyFont="1"/>
    <xf numFmtId="0" fontId="19" fillId="0" borderId="0" xfId="0" applyFont="1"/>
    <xf numFmtId="0" fontId="0" fillId="0" borderId="0" xfId="0" applyAlignment="1">
      <alignment horizontal="right"/>
    </xf>
    <xf numFmtId="0" fontId="0" fillId="0" borderId="0" xfId="0" applyAlignment="1">
      <alignment horizontal="center"/>
    </xf>
    <xf numFmtId="0" fontId="20" fillId="0" borderId="0" xfId="0" applyFont="1" applyAlignment="1">
      <alignment horizontal="left" vertical="center" wrapText="1"/>
    </xf>
    <xf numFmtId="0" fontId="0" fillId="2" borderId="0" xfId="0" applyFill="1"/>
    <xf numFmtId="0" fontId="22" fillId="2" borderId="12" xfId="0" applyFont="1" applyFill="1" applyBorder="1" applyAlignment="1">
      <alignment horizontal="left" vertical="center" wrapText="1"/>
    </xf>
    <xf numFmtId="0" fontId="21" fillId="2" borderId="13" xfId="0" applyFont="1" applyFill="1" applyBorder="1" applyAlignment="1">
      <alignment horizontal="left" vertical="center" wrapText="1"/>
    </xf>
    <xf numFmtId="0" fontId="22" fillId="2" borderId="15" xfId="0" applyFont="1" applyFill="1" applyBorder="1" applyAlignment="1">
      <alignment horizontal="left" vertical="center" wrapText="1"/>
    </xf>
    <xf numFmtId="0" fontId="22" fillId="2" borderId="16" xfId="0" applyFont="1" applyFill="1" applyBorder="1" applyAlignment="1">
      <alignment horizontal="left" vertical="center" wrapText="1"/>
    </xf>
    <xf numFmtId="0" fontId="0" fillId="2" borderId="17" xfId="0" applyFill="1" applyBorder="1"/>
    <xf numFmtId="0" fontId="22" fillId="2" borderId="13" xfId="0" applyFont="1" applyFill="1" applyBorder="1" applyAlignment="1">
      <alignment horizontal="left" vertical="center" wrapText="1"/>
    </xf>
    <xf numFmtId="0" fontId="23" fillId="0" borderId="0" xfId="0" applyFont="1" applyAlignment="1">
      <alignment horizontal="left" vertical="center" wrapText="1"/>
    </xf>
    <xf numFmtId="0" fontId="0" fillId="0" borderId="0" xfId="0" applyAlignment="1">
      <alignment horizontal="left" vertical="center" wrapText="1" indent="1"/>
    </xf>
    <xf numFmtId="0" fontId="20" fillId="0" borderId="0" xfId="0" applyFont="1" applyAlignment="1">
      <alignment horizontal="left" vertical="center" wrapText="1" indent="1"/>
    </xf>
    <xf numFmtId="0" fontId="22" fillId="2" borderId="11" xfId="0" applyFont="1" applyFill="1" applyBorder="1" applyAlignment="1">
      <alignment horizontal="left" vertical="center" wrapText="1"/>
    </xf>
    <xf numFmtId="0" fontId="24" fillId="0" borderId="0" xfId="0" applyFont="1" applyAlignment="1">
      <alignment vertical="center" wrapText="1"/>
    </xf>
    <xf numFmtId="0" fontId="25" fillId="3" borderId="18" xfId="0" applyFont="1" applyFill="1" applyBorder="1" applyAlignment="1">
      <alignment horizontal="left" vertical="top" wrapText="1"/>
    </xf>
    <xf numFmtId="0" fontId="25" fillId="2" borderId="19" xfId="0" applyFont="1" applyFill="1" applyBorder="1" applyAlignment="1">
      <alignment horizontal="left" vertical="top" wrapText="1"/>
    </xf>
    <xf numFmtId="0" fontId="28" fillId="0" borderId="0" xfId="0" applyFont="1" applyAlignment="1">
      <alignment horizontal="left" vertical="center" wrapText="1" indent="2"/>
    </xf>
    <xf numFmtId="0" fontId="29" fillId="0" borderId="0" xfId="0" applyFont="1" applyAlignment="1">
      <alignment horizontal="left" vertical="center" wrapText="1" indent="3"/>
    </xf>
    <xf numFmtId="0" fontId="7" fillId="0" borderId="0" xfId="1" applyAlignment="1">
      <alignment horizontal="left" vertical="center" wrapText="1" indent="1"/>
    </xf>
    <xf numFmtId="0" fontId="30" fillId="3" borderId="18" xfId="0" applyFont="1" applyFill="1" applyBorder="1" applyAlignment="1">
      <alignment horizontal="left" vertical="top" wrapText="1"/>
    </xf>
    <xf numFmtId="0" fontId="31" fillId="0" borderId="0" xfId="0" applyFont="1"/>
    <xf numFmtId="0" fontId="32" fillId="0" borderId="0" xfId="0" applyFont="1"/>
    <xf numFmtId="0" fontId="33" fillId="0" borderId="10" xfId="0" applyFont="1" applyBorder="1" applyAlignment="1">
      <alignment horizontal="left" vertical="center" wrapText="1" indent="1"/>
    </xf>
    <xf numFmtId="0" fontId="7" fillId="2" borderId="11" xfId="1" applyFill="1" applyBorder="1" applyAlignment="1">
      <alignment horizontal="left" vertical="center" wrapText="1"/>
    </xf>
    <xf numFmtId="0" fontId="7" fillId="2" borderId="15" xfId="1" applyFill="1" applyBorder="1" applyAlignment="1">
      <alignment horizontal="left" vertical="center" wrapText="1"/>
    </xf>
    <xf numFmtId="0" fontId="0" fillId="2" borderId="23" xfId="0" applyFill="1" applyBorder="1"/>
    <xf numFmtId="0" fontId="21" fillId="2" borderId="15" xfId="0" applyFont="1" applyFill="1" applyBorder="1" applyAlignment="1">
      <alignment horizontal="left" vertical="center" wrapText="1"/>
    </xf>
    <xf numFmtId="0" fontId="0" fillId="2" borderId="32" xfId="0" applyFill="1" applyBorder="1"/>
    <xf numFmtId="0" fontId="35" fillId="0" borderId="0" xfId="0" applyFont="1"/>
    <xf numFmtId="0" fontId="37" fillId="0" borderId="0" xfId="0" applyFont="1" applyAlignment="1">
      <alignment horizontal="left" vertical="center" wrapText="1"/>
    </xf>
    <xf numFmtId="0" fontId="38" fillId="0" borderId="0" xfId="0" applyFont="1" applyAlignment="1">
      <alignment horizontal="center" wrapText="1"/>
    </xf>
    <xf numFmtId="0" fontId="39" fillId="0" borderId="0" xfId="0" applyFont="1" applyAlignment="1">
      <alignment horizontal="left" vertical="top" wrapText="1"/>
    </xf>
    <xf numFmtId="0" fontId="39" fillId="0" borderId="0" xfId="0" applyFont="1" applyAlignment="1">
      <alignment horizontal="left" vertical="center" wrapText="1"/>
    </xf>
    <xf numFmtId="0" fontId="39" fillId="0" borderId="0" xfId="0" applyFont="1" applyAlignment="1">
      <alignment horizontal="center" vertical="top" wrapText="1"/>
    </xf>
    <xf numFmtId="0" fontId="38" fillId="0" borderId="52" xfId="0" applyFont="1" applyBorder="1" applyAlignment="1">
      <alignment horizontal="left" wrapText="1"/>
    </xf>
    <xf numFmtId="0" fontId="38" fillId="0" borderId="52" xfId="0" applyFont="1" applyBorder="1" applyAlignment="1">
      <alignment horizontal="center" wrapText="1"/>
    </xf>
    <xf numFmtId="0" fontId="39" fillId="0" borderId="53" xfId="0" applyFont="1" applyBorder="1" applyAlignment="1">
      <alignment horizontal="left" vertical="top" wrapText="1"/>
    </xf>
    <xf numFmtId="0" fontId="39" fillId="0" borderId="53" xfId="0" applyFont="1" applyBorder="1" applyAlignment="1">
      <alignment horizontal="center" vertical="top" wrapText="1"/>
    </xf>
    <xf numFmtId="6" fontId="39" fillId="0" borderId="0" xfId="0" applyNumberFormat="1" applyFont="1" applyAlignment="1">
      <alignment horizontal="center" vertical="top" wrapText="1"/>
    </xf>
    <xf numFmtId="6" fontId="39" fillId="0" borderId="53" xfId="0" applyNumberFormat="1" applyFont="1" applyBorder="1" applyAlignment="1">
      <alignment horizontal="center" vertical="top" wrapText="1"/>
    </xf>
    <xf numFmtId="0" fontId="37" fillId="0" borderId="0" xfId="0" applyFont="1"/>
    <xf numFmtId="0" fontId="39" fillId="0" borderId="0" xfId="0" applyFont="1" applyAlignment="1">
      <alignment horizontal="left" wrapText="1"/>
    </xf>
    <xf numFmtId="0" fontId="40" fillId="0" borderId="0" xfId="0" applyFont="1" applyAlignment="1">
      <alignment horizontal="left" vertical="top" wrapText="1"/>
    </xf>
    <xf numFmtId="0" fontId="40" fillId="0" borderId="0" xfId="0" applyFont="1" applyAlignment="1">
      <alignment horizontal="center" vertical="top" wrapText="1"/>
    </xf>
    <xf numFmtId="0" fontId="7" fillId="3" borderId="18" xfId="1" applyFill="1" applyBorder="1" applyAlignment="1">
      <alignment horizontal="left" vertical="top" wrapText="1"/>
    </xf>
    <xf numFmtId="0" fontId="7" fillId="0" borderId="0" xfId="1" applyAlignment="1">
      <alignment horizontal="left" vertical="center" wrapText="1" indent="3"/>
    </xf>
    <xf numFmtId="0" fontId="29" fillId="0" borderId="0" xfId="0" applyFont="1" applyAlignment="1">
      <alignment horizontal="justify" vertical="center" wrapText="1"/>
    </xf>
    <xf numFmtId="0" fontId="7" fillId="0" borderId="0" xfId="1" applyAlignment="1">
      <alignment horizontal="justify" vertical="center" wrapText="1"/>
    </xf>
    <xf numFmtId="0" fontId="31" fillId="0" borderId="0" xfId="0" applyFont="1" applyAlignment="1">
      <alignment horizontal="center"/>
    </xf>
    <xf numFmtId="9" fontId="0" fillId="0" borderId="0" xfId="0" applyNumberFormat="1"/>
    <xf numFmtId="9" fontId="0" fillId="0" borderId="0" xfId="0" applyNumberFormat="1" applyAlignment="1">
      <alignment horizontal="left"/>
    </xf>
    <xf numFmtId="10" fontId="0" fillId="0" borderId="0" xfId="0" applyNumberFormat="1" applyAlignment="1">
      <alignment horizontal="left"/>
    </xf>
    <xf numFmtId="0" fontId="0" fillId="0" borderId="0" xfId="0" applyFont="1"/>
    <xf numFmtId="0" fontId="42" fillId="0" borderId="0" xfId="0" applyFont="1"/>
    <xf numFmtId="0" fontId="0" fillId="0" borderId="0" xfId="0" applyAlignment="1">
      <alignment horizontal="left"/>
    </xf>
    <xf numFmtId="0" fontId="44" fillId="0" borderId="0" xfId="2" quotePrefix="1" applyFont="1" applyAlignment="1">
      <alignment horizontal="right"/>
    </xf>
    <xf numFmtId="0" fontId="0" fillId="0" borderId="0" xfId="0" quotePrefix="1" applyAlignment="1">
      <alignment horizontal="right"/>
    </xf>
    <xf numFmtId="3" fontId="0" fillId="0" borderId="0" xfId="0" applyNumberFormat="1" applyAlignment="1">
      <alignment horizontal="right"/>
    </xf>
    <xf numFmtId="6" fontId="22" fillId="2" borderId="12" xfId="0" applyNumberFormat="1" applyFont="1" applyFill="1" applyBorder="1" applyAlignment="1">
      <alignment horizontal="right" vertical="center" wrapText="1"/>
    </xf>
    <xf numFmtId="0" fontId="22" fillId="2" borderId="12" xfId="0" applyFont="1" applyFill="1" applyBorder="1" applyAlignment="1">
      <alignment horizontal="right" vertical="center" wrapText="1"/>
    </xf>
    <xf numFmtId="16" fontId="22" fillId="2" borderId="12" xfId="0" applyNumberFormat="1" applyFont="1" applyFill="1" applyBorder="1" applyAlignment="1">
      <alignment horizontal="right" vertical="center" wrapText="1"/>
    </xf>
    <xf numFmtId="0" fontId="0" fillId="2" borderId="0" xfId="0" applyFill="1" applyAlignment="1">
      <alignment horizontal="right"/>
    </xf>
    <xf numFmtId="9" fontId="22" fillId="2" borderId="12" xfId="0" applyNumberFormat="1" applyFont="1" applyFill="1" applyBorder="1" applyAlignment="1">
      <alignment horizontal="right" vertical="center" wrapText="1"/>
    </xf>
    <xf numFmtId="9" fontId="22" fillId="2" borderId="11" xfId="0" applyNumberFormat="1" applyFont="1" applyFill="1" applyBorder="1" applyAlignment="1">
      <alignment horizontal="right" vertical="center" wrapText="1"/>
    </xf>
    <xf numFmtId="0" fontId="22" fillId="2" borderId="16" xfId="0" applyFont="1" applyFill="1" applyBorder="1" applyAlignment="1">
      <alignment horizontal="right" vertical="center" wrapText="1"/>
    </xf>
    <xf numFmtId="0" fontId="0" fillId="2" borderId="17" xfId="0" applyFill="1" applyBorder="1" applyAlignment="1">
      <alignment horizontal="right"/>
    </xf>
    <xf numFmtId="0" fontId="22" fillId="2" borderId="14" xfId="0" applyFont="1" applyFill="1" applyBorder="1" applyAlignment="1">
      <alignment horizontal="right" vertical="center" wrapText="1"/>
    </xf>
    <xf numFmtId="0" fontId="21" fillId="2" borderId="11" xfId="0" applyFont="1" applyFill="1" applyBorder="1" applyAlignment="1">
      <alignment horizontal="center" vertical="center" wrapText="1"/>
    </xf>
    <xf numFmtId="0" fontId="21" fillId="2" borderId="14" xfId="0" applyFont="1" applyFill="1" applyBorder="1" applyAlignment="1">
      <alignment horizontal="center" vertical="center" wrapText="1"/>
    </xf>
    <xf numFmtId="8" fontId="22" fillId="2" borderId="12" xfId="0" applyNumberFormat="1" applyFont="1" applyFill="1" applyBorder="1" applyAlignment="1">
      <alignment horizontal="right" vertical="center" wrapText="1"/>
    </xf>
    <xf numFmtId="8" fontId="22" fillId="2" borderId="11" xfId="0" applyNumberFormat="1" applyFont="1" applyFill="1" applyBorder="1" applyAlignment="1">
      <alignment horizontal="right" vertical="center" wrapText="1"/>
    </xf>
    <xf numFmtId="0" fontId="21" fillId="2" borderId="13" xfId="0" applyFont="1" applyFill="1" applyBorder="1" applyAlignment="1">
      <alignment horizontal="center" vertical="center" wrapText="1"/>
    </xf>
    <xf numFmtId="8" fontId="22" fillId="2" borderId="16" xfId="0" applyNumberFormat="1" applyFont="1" applyFill="1" applyBorder="1" applyAlignment="1">
      <alignment horizontal="right" vertical="center" wrapText="1"/>
    </xf>
    <xf numFmtId="0" fontId="22" fillId="2" borderId="11" xfId="0" applyFont="1" applyFill="1" applyBorder="1" applyAlignment="1">
      <alignment horizontal="right" vertical="center" wrapText="1"/>
    </xf>
    <xf numFmtId="8" fontId="22" fillId="2" borderId="14" xfId="0" applyNumberFormat="1" applyFont="1" applyFill="1" applyBorder="1" applyAlignment="1">
      <alignment horizontal="right" vertical="center" wrapText="1"/>
    </xf>
    <xf numFmtId="0" fontId="25" fillId="2" borderId="19" xfId="0" applyFont="1" applyFill="1" applyBorder="1" applyAlignment="1">
      <alignment horizontal="right" vertical="top" wrapText="1"/>
    </xf>
    <xf numFmtId="0" fontId="26" fillId="2" borderId="19" xfId="0" applyFont="1" applyFill="1" applyBorder="1" applyAlignment="1">
      <alignment horizontal="right" vertical="top" wrapText="1"/>
    </xf>
    <xf numFmtId="0" fontId="7" fillId="2" borderId="19" xfId="1" applyFill="1" applyBorder="1" applyAlignment="1">
      <alignment horizontal="right" vertical="top" wrapText="1"/>
    </xf>
    <xf numFmtId="0" fontId="45" fillId="0" borderId="0" xfId="0" applyFont="1" applyAlignment="1">
      <alignment horizontal="left" vertical="center" wrapText="1" indent="1"/>
    </xf>
    <xf numFmtId="0" fontId="24" fillId="0" borderId="0" xfId="0" applyFont="1" applyAlignment="1">
      <alignment horizontal="left" vertical="center" wrapText="1" indent="2"/>
    </xf>
    <xf numFmtId="0" fontId="24" fillId="0" borderId="0" xfId="0" applyFont="1" applyAlignment="1">
      <alignment horizontal="left" vertical="center" wrapText="1" indent="3"/>
    </xf>
    <xf numFmtId="3" fontId="0" fillId="0" borderId="0" xfId="0" applyNumberFormat="1"/>
    <xf numFmtId="0" fontId="46" fillId="0" borderId="0" xfId="0" applyFont="1"/>
    <xf numFmtId="0" fontId="21" fillId="2" borderId="15"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21" fillId="2" borderId="16" xfId="0" applyFont="1" applyFill="1" applyBorder="1" applyAlignment="1">
      <alignment horizontal="center" vertical="center" wrapText="1"/>
    </xf>
    <xf numFmtId="0" fontId="0" fillId="2" borderId="23" xfId="0" applyFill="1" applyBorder="1" applyAlignment="1">
      <alignment horizontal="right"/>
    </xf>
    <xf numFmtId="0" fontId="34" fillId="2" borderId="14" xfId="0" applyFont="1" applyFill="1" applyBorder="1" applyAlignment="1">
      <alignment horizontal="center" vertical="center" wrapText="1"/>
    </xf>
    <xf numFmtId="0" fontId="48" fillId="0" borderId="0" xfId="0" applyFont="1"/>
    <xf numFmtId="0" fontId="49" fillId="0" borderId="0" xfId="0" applyFont="1"/>
    <xf numFmtId="0" fontId="51" fillId="0" borderId="0" xfId="3"/>
    <xf numFmtId="11" fontId="0" fillId="0" borderId="0" xfId="0" applyNumberFormat="1" applyAlignment="1">
      <alignment horizontal="right"/>
    </xf>
    <xf numFmtId="0" fontId="30" fillId="3" borderId="55" xfId="0" applyFont="1" applyFill="1" applyBorder="1" applyAlignment="1">
      <alignment horizontal="left" vertical="top" wrapText="1"/>
    </xf>
    <xf numFmtId="0" fontId="1" fillId="2" borderId="8" xfId="0" applyFont="1" applyFill="1" applyBorder="1" applyAlignment="1">
      <alignment horizontal="left" vertical="center" wrapText="1"/>
    </xf>
    <xf numFmtId="0" fontId="1" fillId="2" borderId="9" xfId="0" applyFont="1" applyFill="1" applyBorder="1" applyAlignment="1">
      <alignment horizontal="left" vertical="center" wrapText="1"/>
    </xf>
    <xf numFmtId="0" fontId="1" fillId="2" borderId="2"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6" xfId="0" applyFont="1" applyFill="1" applyBorder="1" applyAlignment="1">
      <alignment horizontal="left" vertical="center" wrapText="1"/>
    </xf>
    <xf numFmtId="0" fontId="1" fillId="2" borderId="7" xfId="0" applyFont="1" applyFill="1" applyBorder="1" applyAlignment="1">
      <alignment horizontal="left" vertical="center" wrapText="1"/>
    </xf>
    <xf numFmtId="0" fontId="4" fillId="2" borderId="8" xfId="0" applyFont="1" applyFill="1" applyBorder="1" applyAlignment="1">
      <alignment horizontal="left" vertical="center" wrapText="1"/>
    </xf>
    <xf numFmtId="0" fontId="4" fillId="2" borderId="9" xfId="0" applyFont="1" applyFill="1" applyBorder="1" applyAlignment="1">
      <alignment horizontal="left" vertical="center" wrapText="1"/>
    </xf>
    <xf numFmtId="0" fontId="5" fillId="2" borderId="8" xfId="0" applyFont="1" applyFill="1" applyBorder="1" applyAlignment="1">
      <alignment horizontal="left" vertical="center" wrapText="1"/>
    </xf>
    <xf numFmtId="0" fontId="5" fillId="2" borderId="9" xfId="0" applyFont="1" applyFill="1" applyBorder="1" applyAlignment="1">
      <alignment horizontal="left" vertical="center" wrapText="1"/>
    </xf>
    <xf numFmtId="0" fontId="7" fillId="2" borderId="20" xfId="1" applyFill="1" applyBorder="1" applyAlignment="1">
      <alignment horizontal="left" vertical="top" wrapText="1"/>
    </xf>
    <xf numFmtId="0" fontId="7" fillId="2" borderId="21" xfId="1" applyFill="1" applyBorder="1" applyAlignment="1">
      <alignment horizontal="left" vertical="top" wrapText="1"/>
    </xf>
    <xf numFmtId="0" fontId="7" fillId="2" borderId="22" xfId="1" applyFill="1" applyBorder="1" applyAlignment="1">
      <alignment horizontal="left" vertical="top" wrapText="1"/>
    </xf>
    <xf numFmtId="0" fontId="25" fillId="2" borderId="20" xfId="0" applyFont="1" applyFill="1" applyBorder="1" applyAlignment="1">
      <alignment horizontal="left" vertical="top" wrapText="1"/>
    </xf>
    <xf numFmtId="0" fontId="25" fillId="2" borderId="21" xfId="0" applyFont="1" applyFill="1" applyBorder="1" applyAlignment="1">
      <alignment horizontal="left" vertical="top" wrapText="1"/>
    </xf>
    <xf numFmtId="0" fontId="25" fillId="2" borderId="22" xfId="0" applyFont="1" applyFill="1" applyBorder="1" applyAlignment="1">
      <alignment horizontal="left" vertical="top" wrapText="1"/>
    </xf>
    <xf numFmtId="0" fontId="22" fillId="2" borderId="46" xfId="0" applyFont="1" applyFill="1" applyBorder="1" applyAlignment="1">
      <alignment horizontal="left" vertical="center" wrapText="1"/>
    </xf>
    <xf numFmtId="0" fontId="22" fillId="2" borderId="37" xfId="0" applyFont="1" applyFill="1" applyBorder="1" applyAlignment="1">
      <alignment horizontal="left" vertical="center" wrapText="1"/>
    </xf>
    <xf numFmtId="0" fontId="22" fillId="2" borderId="38" xfId="0" applyFont="1" applyFill="1" applyBorder="1" applyAlignment="1">
      <alignment horizontal="left" vertical="center" wrapText="1"/>
    </xf>
    <xf numFmtId="0" fontId="22" fillId="2" borderId="44" xfId="0" applyFont="1" applyFill="1" applyBorder="1" applyAlignment="1">
      <alignment horizontal="left" vertical="center" wrapText="1"/>
    </xf>
    <xf numFmtId="0" fontId="22" fillId="2" borderId="35" xfId="0" applyFont="1" applyFill="1" applyBorder="1" applyAlignment="1">
      <alignment horizontal="left" vertical="center" wrapText="1"/>
    </xf>
    <xf numFmtId="0" fontId="22" fillId="2" borderId="45" xfId="0" applyFont="1" applyFill="1" applyBorder="1" applyAlignment="1">
      <alignment horizontal="left" vertical="center" wrapText="1"/>
    </xf>
    <xf numFmtId="0" fontId="21" fillId="2" borderId="44" xfId="0" applyFont="1" applyFill="1" applyBorder="1" applyAlignment="1">
      <alignment horizontal="left" vertical="center" wrapText="1"/>
    </xf>
    <xf numFmtId="0" fontId="21" fillId="2" borderId="35" xfId="0" applyFont="1" applyFill="1" applyBorder="1" applyAlignment="1">
      <alignment horizontal="left" vertical="center" wrapText="1"/>
    </xf>
    <xf numFmtId="0" fontId="21" fillId="2" borderId="36" xfId="0" applyFont="1" applyFill="1" applyBorder="1" applyAlignment="1">
      <alignment horizontal="left" vertical="center" wrapText="1"/>
    </xf>
    <xf numFmtId="0" fontId="21" fillId="2" borderId="34" xfId="0" applyFont="1" applyFill="1" applyBorder="1" applyAlignment="1">
      <alignment horizontal="left" vertical="center" wrapText="1"/>
    </xf>
    <xf numFmtId="0" fontId="21" fillId="2" borderId="45" xfId="0" applyFont="1" applyFill="1" applyBorder="1" applyAlignment="1">
      <alignment horizontal="left" vertical="center" wrapText="1"/>
    </xf>
    <xf numFmtId="0" fontId="22" fillId="2" borderId="41" xfId="0" applyFont="1" applyFill="1" applyBorder="1" applyAlignment="1">
      <alignment horizontal="left" vertical="center" wrapText="1"/>
    </xf>
    <xf numFmtId="0" fontId="22" fillId="2" borderId="27" xfId="0" applyFont="1" applyFill="1" applyBorder="1" applyAlignment="1">
      <alignment horizontal="left" vertical="center" wrapText="1"/>
    </xf>
    <xf numFmtId="0" fontId="22" fillId="2" borderId="28" xfId="0" applyFont="1" applyFill="1" applyBorder="1" applyAlignment="1">
      <alignment horizontal="left" vertical="center" wrapText="1"/>
    </xf>
    <xf numFmtId="0" fontId="21" fillId="2" borderId="39" xfId="0" applyFont="1" applyFill="1" applyBorder="1" applyAlignment="1">
      <alignment horizontal="left" vertical="center" wrapText="1"/>
    </xf>
    <xf numFmtId="0" fontId="21" fillId="2" borderId="25" xfId="0" applyFont="1" applyFill="1" applyBorder="1" applyAlignment="1">
      <alignment horizontal="left" vertical="center" wrapText="1"/>
    </xf>
    <xf numFmtId="0" fontId="21" fillId="2" borderId="26" xfId="0" applyFont="1" applyFill="1" applyBorder="1" applyAlignment="1">
      <alignment horizontal="left" vertical="center" wrapText="1"/>
    </xf>
    <xf numFmtId="0" fontId="21" fillId="2" borderId="24" xfId="0" applyFont="1" applyFill="1" applyBorder="1" applyAlignment="1">
      <alignment horizontal="left" vertical="center" wrapText="1"/>
    </xf>
    <xf numFmtId="0" fontId="21" fillId="2" borderId="40" xfId="0" applyFont="1" applyFill="1" applyBorder="1" applyAlignment="1">
      <alignment horizontal="left" vertical="center" wrapText="1"/>
    </xf>
    <xf numFmtId="0" fontId="21" fillId="2" borderId="47" xfId="0" applyFont="1" applyFill="1" applyBorder="1" applyAlignment="1">
      <alignment horizontal="left" vertical="center" wrapText="1"/>
    </xf>
    <xf numFmtId="0" fontId="21" fillId="2" borderId="48" xfId="0" applyFont="1" applyFill="1" applyBorder="1" applyAlignment="1">
      <alignment horizontal="left" vertical="center" wrapText="1"/>
    </xf>
    <xf numFmtId="0" fontId="21" fillId="2" borderId="49" xfId="0" applyFont="1" applyFill="1" applyBorder="1" applyAlignment="1">
      <alignment horizontal="left" vertical="center" wrapText="1"/>
    </xf>
    <xf numFmtId="0" fontId="21" fillId="2" borderId="42" xfId="0" applyFont="1" applyFill="1" applyBorder="1" applyAlignment="1">
      <alignment horizontal="left" vertical="center" wrapText="1"/>
    </xf>
    <xf numFmtId="0" fontId="21" fillId="2" borderId="0" xfId="0" applyFont="1" applyFill="1" applyBorder="1" applyAlignment="1">
      <alignment horizontal="left" vertical="center" wrapText="1"/>
    </xf>
    <xf numFmtId="0" fontId="21" fillId="2" borderId="30" xfId="0" applyFont="1" applyFill="1" applyBorder="1" applyAlignment="1">
      <alignment horizontal="left" vertical="center" wrapText="1"/>
    </xf>
    <xf numFmtId="0" fontId="34" fillId="2" borderId="43" xfId="0" applyFont="1" applyFill="1" applyBorder="1" applyAlignment="1">
      <alignment horizontal="left" vertical="center" wrapText="1"/>
    </xf>
    <xf numFmtId="0" fontId="34" fillId="2" borderId="32" xfId="0" applyFont="1" applyFill="1" applyBorder="1" applyAlignment="1">
      <alignment horizontal="left" vertical="center" wrapText="1"/>
    </xf>
    <xf numFmtId="0" fontId="34" fillId="2" borderId="33" xfId="0" applyFont="1" applyFill="1" applyBorder="1" applyAlignment="1">
      <alignment horizontal="left" vertical="center" wrapText="1"/>
    </xf>
    <xf numFmtId="0" fontId="21" fillId="2" borderId="50" xfId="0" applyFont="1" applyFill="1" applyBorder="1" applyAlignment="1">
      <alignment horizontal="left" vertical="center" wrapText="1"/>
    </xf>
    <xf numFmtId="0" fontId="21" fillId="2" borderId="51" xfId="0" applyFont="1" applyFill="1" applyBorder="1" applyAlignment="1">
      <alignment horizontal="left" vertical="center" wrapText="1"/>
    </xf>
    <xf numFmtId="0" fontId="34" fillId="2" borderId="29" xfId="0" applyFont="1" applyFill="1" applyBorder="1" applyAlignment="1">
      <alignment horizontal="left" vertical="center" wrapText="1"/>
    </xf>
    <xf numFmtId="0" fontId="34" fillId="2" borderId="0" xfId="0" applyFont="1" applyFill="1" applyBorder="1" applyAlignment="1">
      <alignment horizontal="left" vertical="center" wrapText="1"/>
    </xf>
    <xf numFmtId="0" fontId="34" fillId="2" borderId="17" xfId="0" applyFont="1" applyFill="1" applyBorder="1" applyAlignment="1">
      <alignment horizontal="left" vertical="center" wrapText="1"/>
    </xf>
    <xf numFmtId="0" fontId="34" fillId="2" borderId="31" xfId="0" applyFont="1" applyFill="1" applyBorder="1" applyAlignment="1">
      <alignment horizontal="left" vertical="center" wrapText="1"/>
    </xf>
    <xf numFmtId="0" fontId="34" fillId="2" borderId="23" xfId="0" applyFont="1" applyFill="1" applyBorder="1" applyAlignment="1">
      <alignment horizontal="left" vertical="center" wrapText="1"/>
    </xf>
    <xf numFmtId="0" fontId="39" fillId="0" borderId="0" xfId="0" applyFont="1" applyAlignment="1">
      <alignment horizontal="left" vertical="center" wrapText="1"/>
    </xf>
    <xf numFmtId="0" fontId="39" fillId="0" borderId="53" xfId="0" applyFont="1" applyBorder="1" applyAlignment="1">
      <alignment horizontal="left" vertical="center" wrapText="1"/>
    </xf>
    <xf numFmtId="0" fontId="39" fillId="0" borderId="0" xfId="0" applyFont="1" applyAlignment="1">
      <alignment horizontal="left" vertical="top" wrapText="1"/>
    </xf>
    <xf numFmtId="0" fontId="39" fillId="0" borderId="53" xfId="0" applyFont="1" applyBorder="1" applyAlignment="1">
      <alignment horizontal="left" vertical="top" wrapText="1"/>
    </xf>
    <xf numFmtId="0" fontId="38" fillId="0" borderId="52" xfId="0" applyFont="1" applyBorder="1" applyAlignment="1">
      <alignment horizontal="left" wrapText="1"/>
    </xf>
    <xf numFmtId="0" fontId="47" fillId="0" borderId="0" xfId="0" applyFont="1" applyAlignment="1">
      <alignment horizontal="left" vertical="top" wrapText="1"/>
    </xf>
    <xf numFmtId="0" fontId="38" fillId="0" borderId="52" xfId="0" applyFont="1" applyBorder="1" applyAlignment="1">
      <alignment horizontal="left" vertical="top" wrapText="1"/>
    </xf>
    <xf numFmtId="0" fontId="47" fillId="0" borderId="0" xfId="0" applyFont="1" applyAlignment="1">
      <alignment horizontal="left" vertical="center" wrapText="1"/>
    </xf>
    <xf numFmtId="0" fontId="38" fillId="0" borderId="0" xfId="0" applyFont="1" applyAlignment="1">
      <alignment horizontal="left" vertical="top" wrapText="1"/>
    </xf>
    <xf numFmtId="0" fontId="38" fillId="0" borderId="52" xfId="0" applyFont="1" applyBorder="1" applyAlignment="1">
      <alignment horizontal="left" vertical="center" wrapText="1"/>
    </xf>
    <xf numFmtId="0" fontId="38" fillId="0" borderId="0" xfId="0" applyFont="1" applyAlignment="1">
      <alignment horizontal="left" wrapText="1"/>
    </xf>
    <xf numFmtId="0" fontId="38" fillId="0" borderId="0" xfId="0" applyFont="1" applyBorder="1" applyAlignment="1">
      <alignment horizontal="left" wrapText="1"/>
    </xf>
    <xf numFmtId="0" fontId="38" fillId="0" borderId="52" xfId="0" applyFont="1" applyBorder="1" applyAlignment="1">
      <alignment horizontal="center" wrapText="1"/>
    </xf>
    <xf numFmtId="0" fontId="38" fillId="0" borderId="54" xfId="0" applyFont="1" applyBorder="1" applyAlignment="1">
      <alignment horizontal="center" wrapText="1"/>
    </xf>
    <xf numFmtId="0" fontId="38" fillId="0" borderId="0" xfId="0" applyFont="1" applyBorder="1" applyAlignment="1">
      <alignment horizontal="center" wrapText="1"/>
    </xf>
    <xf numFmtId="0" fontId="52" fillId="0" borderId="0" xfId="4"/>
    <xf numFmtId="164" fontId="53" fillId="0" borderId="0" xfId="4" applyNumberFormat="1" applyFont="1" applyFill="1" applyAlignment="1">
      <alignment horizontal="right"/>
    </xf>
    <xf numFmtId="0" fontId="54" fillId="0" borderId="0" xfId="4" applyFont="1" applyFill="1" applyAlignment="1">
      <alignment horizontal="left"/>
    </xf>
    <xf numFmtId="0" fontId="54" fillId="0" borderId="56" xfId="4" applyFont="1" applyFill="1" applyBorder="1" applyAlignment="1">
      <alignment horizontal="center" wrapText="1"/>
    </xf>
    <xf numFmtId="0" fontId="52" fillId="0" borderId="0" xfId="4"/>
    <xf numFmtId="0" fontId="53" fillId="0" borderId="0" xfId="4" applyFont="1" applyFill="1" applyAlignment="1">
      <alignment horizontal="left"/>
    </xf>
    <xf numFmtId="0" fontId="54" fillId="0" borderId="0" xfId="4" applyFont="1" applyFill="1" applyAlignment="1">
      <alignment horizontal="left" vertical="top" wrapText="1"/>
    </xf>
    <xf numFmtId="0" fontId="52" fillId="0" borderId="0" xfId="4" applyAlignment="1"/>
    <xf numFmtId="0" fontId="53" fillId="0" borderId="0" xfId="4" applyFont="1" applyFill="1" applyAlignment="1">
      <alignment horizontal="left" vertical="top" wrapText="1"/>
    </xf>
    <xf numFmtId="0" fontId="54" fillId="0" borderId="0" xfId="4" applyFont="1" applyFill="1" applyAlignment="1">
      <alignment horizontal="left" vertical="top" wrapText="1"/>
    </xf>
    <xf numFmtId="0" fontId="55" fillId="0" borderId="0" xfId="4" applyFont="1" applyFill="1" applyAlignment="1">
      <alignment horizontal="left"/>
    </xf>
    <xf numFmtId="0" fontId="51" fillId="0" borderId="0" xfId="0" applyFont="1"/>
    <xf numFmtId="0" fontId="51" fillId="0" borderId="0" xfId="0" applyFont="1"/>
    <xf numFmtId="0" fontId="56" fillId="0" borderId="0" xfId="0" applyFont="1" applyAlignment="1">
      <alignment wrapText="1"/>
    </xf>
    <xf numFmtId="3" fontId="57" fillId="4" borderId="57" xfId="0" applyNumberFormat="1" applyFont="1" applyFill="1" applyBorder="1" applyAlignment="1">
      <alignment horizontal="right" vertical="top"/>
    </xf>
    <xf numFmtId="165" fontId="57" fillId="4" borderId="57" xfId="0" applyNumberFormat="1" applyFont="1" applyFill="1" applyBorder="1" applyAlignment="1">
      <alignment horizontal="right" vertical="top"/>
    </xf>
    <xf numFmtId="49" fontId="57" fillId="4" borderId="57" xfId="0" applyNumberFormat="1" applyFont="1" applyFill="1" applyBorder="1" applyAlignment="1">
      <alignment wrapText="1"/>
    </xf>
    <xf numFmtId="0" fontId="57" fillId="4" borderId="58" xfId="0" applyFont="1" applyFill="1" applyBorder="1" applyAlignment="1">
      <alignment vertical="top" wrapText="1"/>
    </xf>
    <xf numFmtId="0" fontId="57" fillId="4" borderId="59" xfId="0" applyFont="1" applyFill="1" applyBorder="1" applyAlignment="1">
      <alignment vertical="top" wrapText="1"/>
    </xf>
    <xf numFmtId="0" fontId="57" fillId="4" borderId="60" xfId="0" applyFont="1" applyFill="1" applyBorder="1" applyAlignment="1">
      <alignment vertical="top" wrapText="1"/>
    </xf>
    <xf numFmtId="0" fontId="57" fillId="4" borderId="61" xfId="0" applyFont="1" applyFill="1" applyBorder="1" applyAlignment="1">
      <alignment wrapText="1"/>
    </xf>
    <xf numFmtId="0" fontId="57" fillId="4" borderId="62" xfId="0" applyFont="1" applyFill="1" applyBorder="1" applyAlignment="1">
      <alignment wrapText="1"/>
    </xf>
    <xf numFmtId="0" fontId="58" fillId="4" borderId="57" xfId="0" applyFont="1" applyFill="1" applyBorder="1" applyAlignment="1">
      <alignment horizontal="center" wrapText="1"/>
    </xf>
    <xf numFmtId="0" fontId="59" fillId="0" borderId="54" xfId="0" applyFont="1" applyBorder="1" applyAlignment="1">
      <alignment horizontal="left" vertical="center" wrapText="1"/>
    </xf>
    <xf numFmtId="0" fontId="59" fillId="0" borderId="0" xfId="0" applyFont="1" applyAlignment="1">
      <alignment horizontal="left" vertical="center" wrapText="1"/>
    </xf>
    <xf numFmtId="3" fontId="57" fillId="0" borderId="57" xfId="0" applyNumberFormat="1" applyFont="1" applyBorder="1" applyAlignment="1">
      <alignment horizontal="right" vertical="top"/>
    </xf>
    <xf numFmtId="166" fontId="57" fillId="0" borderId="57" xfId="0" applyNumberFormat="1" applyFont="1" applyBorder="1" applyAlignment="1">
      <alignment horizontal="right" vertical="top"/>
    </xf>
    <xf numFmtId="10" fontId="57" fillId="0" borderId="57" xfId="0" applyNumberFormat="1" applyFont="1" applyBorder="1" applyAlignment="1">
      <alignment horizontal="right" vertical="top"/>
    </xf>
    <xf numFmtId="49" fontId="57" fillId="0" borderId="57" xfId="0" applyNumberFormat="1" applyFont="1" applyBorder="1" applyAlignment="1">
      <alignment wrapText="1"/>
    </xf>
    <xf numFmtId="0" fontId="57" fillId="0" borderId="58" xfId="0" applyFont="1" applyBorder="1" applyAlignment="1">
      <alignment vertical="top" wrapText="1"/>
    </xf>
    <xf numFmtId="0" fontId="57" fillId="0" borderId="59" xfId="0" applyFont="1" applyBorder="1" applyAlignment="1">
      <alignment vertical="top" wrapText="1"/>
    </xf>
    <xf numFmtId="0" fontId="57" fillId="0" borderId="60" xfId="0" applyFont="1" applyBorder="1" applyAlignment="1">
      <alignment vertical="top" wrapText="1"/>
    </xf>
    <xf numFmtId="0" fontId="57" fillId="0" borderId="61" xfId="0" applyFont="1" applyBorder="1" applyAlignment="1">
      <alignment wrapText="1"/>
    </xf>
    <xf numFmtId="0" fontId="57" fillId="0" borderId="62" xfId="0" applyFont="1" applyBorder="1" applyAlignment="1">
      <alignment wrapText="1"/>
    </xf>
    <xf numFmtId="0" fontId="58" fillId="0" borderId="57" xfId="0" applyFont="1" applyBorder="1" applyAlignment="1">
      <alignment horizontal="center" wrapText="1"/>
    </xf>
    <xf numFmtId="0" fontId="58" fillId="0" borderId="61" xfId="0" applyFont="1" applyBorder="1" applyAlignment="1">
      <alignment horizontal="center" wrapText="1"/>
    </xf>
    <xf numFmtId="0" fontId="58" fillId="0" borderId="62" xfId="0" applyFont="1" applyBorder="1" applyAlignment="1">
      <alignment horizontal="center" wrapText="1"/>
    </xf>
    <xf numFmtId="0" fontId="51" fillId="0" borderId="0" xfId="0" applyFont="1" applyAlignment="1">
      <alignment wrapText="1"/>
    </xf>
    <xf numFmtId="0" fontId="60" fillId="0" borderId="0" xfId="0" applyFont="1" applyAlignment="1">
      <alignment wrapText="1"/>
    </xf>
  </cellXfs>
  <cellStyles count="5">
    <cellStyle name="Explanatory Text" xfId="2" builtinId="53"/>
    <cellStyle name="Hyperlink" xfId="1" builtinId="8"/>
    <cellStyle name="Normal" xfId="0" builtinId="0"/>
    <cellStyle name="Normal 2" xfId="3"/>
    <cellStyle name="Normal 3"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5512D11C-5CC6-11CF-8D67-00AA00BDCE1D}" ax:persistence="persistStream" r:id="rId1"/>
</file>

<file path=xl/activeX/activeX2.xml><?xml version="1.0" encoding="utf-8"?>
<ax:ocx xmlns:ax="http://schemas.microsoft.com/office/2006/activeX" xmlns:r="http://schemas.openxmlformats.org/officeDocument/2006/relationships" ax:classid="{5512D11C-5CC6-11CF-8D67-00AA00BDCE1D}" ax:persistence="persistStream" r:id="rId1"/>
</file>

<file path=xl/activeX/activeX3.xml><?xml version="1.0" encoding="utf-8"?>
<ax:ocx xmlns:ax="http://schemas.microsoft.com/office/2006/activeX" xmlns:r="http://schemas.openxmlformats.org/officeDocument/2006/relationships" ax:classid="{5512D11C-5CC6-11CF-8D67-00AA00BDCE1D}" ax:persistence="persistStream" r:id="rId1"/>
</file>

<file path=xl/activeX/activeX4.xml><?xml version="1.0" encoding="utf-8"?>
<ax:ocx xmlns:ax="http://schemas.microsoft.com/office/2006/activeX" xmlns:r="http://schemas.openxmlformats.org/officeDocument/2006/relationships" ax:classid="{5512D11C-5CC6-11CF-8D67-00AA00BDCE1D}" ax:persistence="persistStream" r:id="rId1"/>
</file>

<file path=xl/activeX/activeX5.xml><?xml version="1.0" encoding="utf-8"?>
<ax:ocx xmlns:ax="http://schemas.microsoft.com/office/2006/activeX" xmlns:r="http://schemas.openxmlformats.org/officeDocument/2006/relationships" ax:classid="{5512D11C-5CC6-11CF-8D67-00AA00BDCE1D}" ax:persistence="persistStream" r:id="rId1"/>
</file>

<file path=xl/activeX/activeX6.xml><?xml version="1.0" encoding="utf-8"?>
<ax:ocx xmlns:ax="http://schemas.microsoft.com/office/2006/activeX" xmlns:r="http://schemas.openxmlformats.org/officeDocument/2006/relationships" ax:classid="{5512D11C-5CC6-11CF-8D67-00AA00BDCE1D}" ax:persistence="persistStream"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hyperlink" Target="http://search.proquest.com.pitt.idm.oclc.org/indexingvolumeissuelinkhandler/40644/The+New+England+Journal+of+Medicine/02006Y07Y06$23Jul+6,+2006$3b++Vol.+355+$281$29/355/1?accountid=14709" TargetMode="External"/><Relationship Id="rId1" Type="http://schemas.openxmlformats.org/officeDocument/2006/relationships/hyperlink" Target="http://search.proquest.com.pitt.idm.oclc.org/docview/223932769/abstract?accountid=14709"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earch.proquest.com.pitt.idm.oclc.org/indexingvolumeissuelinkhandler/40644/The+New+England+Journal+of+Medicine/02006Y07Y06$23Jul+6,+2006$3b++Vol.+355+$281$29/355/1?accountid=14709" TargetMode="External"/><Relationship Id="rId2" Type="http://schemas.openxmlformats.org/officeDocument/2006/relationships/hyperlink" Target="http://search.proquest.com.pitt.idm.oclc.org/docview/223932769/abstract?accountid=14709" TargetMode="External"/><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hyperlink" Target="http://search.proquest.com.pitt.idm.oclc.org/indexingvolumeissuelinkhandler/40644/The+New+England+Journal+of+Medicine/02006Y07Y06$23Jul+6,+2006$3b++Vol.+355+$281$29/355/1?accountid=14709" TargetMode="External"/><Relationship Id="rId1" Type="http://schemas.openxmlformats.org/officeDocument/2006/relationships/hyperlink" Target="http://search.proquest.com.pitt.idm.oclc.org/docview/223932769/abstract?accountid=14709"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hyperlink" Target="http://search.proquest.com.pitt.idm.oclc.org/indexingvolumeissuelinkhandler/40644/The+New+England+Journal+of+Medicine/02006Y07Y06$23Jul+6,+2006$3b++Vol.+355+$281$29/355/1?accountid=14709" TargetMode="External"/><Relationship Id="rId1" Type="http://schemas.openxmlformats.org/officeDocument/2006/relationships/hyperlink" Target="http://search.proquest.com.pitt.idm.oclc.org/docview/223932769/abstract?accountid=14709" TargetMode="External"/></Relationships>
</file>

<file path=xl/drawings/_rels/drawing9.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8.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1.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431800</xdr:colOff>
      <xdr:row>35</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5308600"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14</xdr:col>
      <xdr:colOff>393700</xdr:colOff>
      <xdr:row>30</xdr:row>
      <xdr:rowOff>82550</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00"/>
          <a:ext cx="8928100" cy="48450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393700</xdr:colOff>
      <xdr:row>30</xdr:row>
      <xdr:rowOff>147638</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8928100" cy="4719638"/>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14</xdr:col>
      <xdr:colOff>393700</xdr:colOff>
      <xdr:row>31</xdr:row>
      <xdr:rowOff>112713</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00"/>
          <a:ext cx="8928100" cy="506571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114300</xdr:rowOff>
    </xdr:to>
    <xdr:sp macro="" textlink="">
      <xdr:nvSpPr>
        <xdr:cNvPr id="38913" name="resolverCitation_previewTrigger_1" descr="View Profile">
          <a:hlinkClick xmlns:r="http://schemas.openxmlformats.org/officeDocument/2006/relationships" r:id="rId1"/>
        </xdr:cNvPr>
        <xdr:cNvSpPr>
          <a:spLocks noChangeAspect="1" noChangeArrowheads="1"/>
        </xdr:cNvSpPr>
      </xdr:nvSpPr>
      <xdr:spPr bwMode="auto">
        <a:xfrm>
          <a:off x="0" y="6924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114300</xdr:rowOff>
    </xdr:to>
    <xdr:sp macro="" textlink="">
      <xdr:nvSpPr>
        <xdr:cNvPr id="38914" name="resolverCitation_previewTrigger_2" descr="View Profile">
          <a:hlinkClick xmlns:r="http://schemas.openxmlformats.org/officeDocument/2006/relationships" r:id="rId1"/>
        </xdr:cNvPr>
        <xdr:cNvSpPr>
          <a:spLocks noChangeAspect="1" noChangeArrowheads="1"/>
        </xdr:cNvSpPr>
      </xdr:nvSpPr>
      <xdr:spPr bwMode="auto">
        <a:xfrm>
          <a:off x="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28575</xdr:colOff>
      <xdr:row>3</xdr:row>
      <xdr:rowOff>28575</xdr:rowOff>
    </xdr:to>
    <xdr:sp macro="" textlink="">
      <xdr:nvSpPr>
        <xdr:cNvPr id="38915" name="AutoShape 3" descr="http://search.proquest.com.pitt.idm.oclc.org/assets/r20141.2.4-2/core/spacer.gif">
          <a:hlinkClick xmlns:r="http://schemas.openxmlformats.org/officeDocument/2006/relationships" r:id="rId2" tooltip="Click to search for more items from this issue"/>
        </xdr:cNvPr>
        <xdr:cNvSpPr>
          <a:spLocks noChangeAspect="1" noChangeArrowheads="1"/>
        </xdr:cNvSpPr>
      </xdr:nvSpPr>
      <xdr:spPr bwMode="auto">
        <a:xfrm>
          <a:off x="0" y="120777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28575</xdr:colOff>
      <xdr:row>4</xdr:row>
      <xdr:rowOff>28575</xdr:rowOff>
    </xdr:to>
    <xdr:sp macro="" textlink="">
      <xdr:nvSpPr>
        <xdr:cNvPr id="38916" name="AutoShape 4" descr="http://search.proquest.com.pitt.idm.oclc.org/assets/r20141.2.4-2/core/spacer.gif">
          <a:hlinkClick xmlns:r="http://schemas.openxmlformats.org/officeDocument/2006/relationships" r:id="rId2" tooltip="Click to search for more items from this issue"/>
        </xdr:cNvPr>
        <xdr:cNvSpPr>
          <a:spLocks noChangeAspect="1" noChangeArrowheads="1"/>
        </xdr:cNvSpPr>
      </xdr:nvSpPr>
      <xdr:spPr bwMode="auto">
        <a:xfrm>
          <a:off x="0" y="122682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7</xdr:col>
      <xdr:colOff>336550</xdr:colOff>
      <xdr:row>35</xdr:row>
      <xdr:rowOff>138112</xdr:rowOff>
    </xdr:to>
    <xdr:pic>
      <xdr:nvPicPr>
        <xdr:cNvPr id="6" name="Picture 5"/>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1333500"/>
          <a:ext cx="487997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10</xdr:col>
      <xdr:colOff>26988</xdr:colOff>
      <xdr:row>35</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6122988"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0</xdr:col>
      <xdr:colOff>0</xdr:colOff>
      <xdr:row>1</xdr:row>
      <xdr:rowOff>0</xdr:rowOff>
    </xdr:from>
    <xdr:to>
      <xdr:col>0</xdr:col>
      <xdr:colOff>304800</xdr:colOff>
      <xdr:row>2</xdr:row>
      <xdr:rowOff>114300</xdr:rowOff>
    </xdr:to>
    <xdr:sp macro="" textlink="">
      <xdr:nvSpPr>
        <xdr:cNvPr id="3" name="resolverCitation_previewTrigger_1" descr="View Profile">
          <a:hlinkClick xmlns:r="http://schemas.openxmlformats.org/officeDocument/2006/relationships" r:id="rId2"/>
        </xdr:cNvPr>
        <xdr:cNvSpPr>
          <a:spLocks noChangeAspect="1" noChangeArrowheads="1"/>
        </xdr:cNvSpPr>
      </xdr:nvSpPr>
      <xdr:spPr bwMode="auto">
        <a:xfrm>
          <a:off x="0" y="19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114300</xdr:rowOff>
    </xdr:to>
    <xdr:sp macro="" textlink="">
      <xdr:nvSpPr>
        <xdr:cNvPr id="4" name="resolverCitation_previewTrigger_2" descr="View Profile">
          <a:hlinkClick xmlns:r="http://schemas.openxmlformats.org/officeDocument/2006/relationships" r:id="rId2"/>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28575</xdr:colOff>
      <xdr:row>3</xdr:row>
      <xdr:rowOff>28575</xdr:rowOff>
    </xdr:to>
    <xdr:sp macro="" textlink="">
      <xdr:nvSpPr>
        <xdr:cNvPr id="5" name="AutoShape 3" descr="http://search.proquest.com.pitt.idm.oclc.org/assets/r20141.2.4-2/core/spacer.gif">
          <a:hlinkClick xmlns:r="http://schemas.openxmlformats.org/officeDocument/2006/relationships" r:id="rId3" tooltip="Click to search for more items from this issue"/>
        </xdr:cNvPr>
        <xdr:cNvSpPr>
          <a:spLocks noChangeAspect="1" noChangeArrowheads="1"/>
        </xdr:cNvSpPr>
      </xdr:nvSpPr>
      <xdr:spPr bwMode="auto">
        <a:xfrm>
          <a:off x="0" y="5715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114300</xdr:rowOff>
    </xdr:to>
    <xdr:sp macro="" textlink="">
      <xdr:nvSpPr>
        <xdr:cNvPr id="2" name="resolverCitation_previewTrigger_1" descr="View Profile">
          <a:hlinkClick xmlns:r="http://schemas.openxmlformats.org/officeDocument/2006/relationships" r:id="rId1"/>
        </xdr:cNvPr>
        <xdr:cNvSpPr>
          <a:spLocks noChangeAspect="1" noChangeArrowheads="1"/>
        </xdr:cNvSpPr>
      </xdr:nvSpPr>
      <xdr:spPr bwMode="auto">
        <a:xfrm>
          <a:off x="0" y="19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114300</xdr:rowOff>
    </xdr:to>
    <xdr:sp macro="" textlink="">
      <xdr:nvSpPr>
        <xdr:cNvPr id="3" name="resolverCitation_previewTrigger_2" descr="View Profile">
          <a:hlinkClick xmlns:r="http://schemas.openxmlformats.org/officeDocument/2006/relationships" r:id="rId1"/>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28575</xdr:colOff>
      <xdr:row>3</xdr:row>
      <xdr:rowOff>28575</xdr:rowOff>
    </xdr:to>
    <xdr:sp macro="" textlink="">
      <xdr:nvSpPr>
        <xdr:cNvPr id="4" name="AutoShape 3" descr="http://search.proquest.com.pitt.idm.oclc.org/assets/r20141.2.4-2/core/spacer.gif">
          <a:hlinkClick xmlns:r="http://schemas.openxmlformats.org/officeDocument/2006/relationships" r:id="rId2" tooltip="Click to search for more items from this issue"/>
        </xdr:cNvPr>
        <xdr:cNvSpPr>
          <a:spLocks noChangeAspect="1" noChangeArrowheads="1"/>
        </xdr:cNvSpPr>
      </xdr:nvSpPr>
      <xdr:spPr bwMode="auto">
        <a:xfrm>
          <a:off x="0" y="5715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14</xdr:col>
      <xdr:colOff>393700</xdr:colOff>
      <xdr:row>34</xdr:row>
      <xdr:rowOff>184150</xdr:rowOff>
    </xdr:to>
    <xdr:pic>
      <xdr:nvPicPr>
        <xdr:cNvPr id="5" name="Picture 4"/>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1333500"/>
          <a:ext cx="8928100" cy="53276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2</xdr:row>
      <xdr:rowOff>114300</xdr:rowOff>
    </xdr:to>
    <xdr:sp macro="" textlink="">
      <xdr:nvSpPr>
        <xdr:cNvPr id="2" name="resolverCitation_previewTrigger_1" descr="View Profile">
          <a:hlinkClick xmlns:r="http://schemas.openxmlformats.org/officeDocument/2006/relationships" r:id="rId1"/>
        </xdr:cNvPr>
        <xdr:cNvSpPr>
          <a:spLocks noChangeAspect="1" noChangeArrowheads="1"/>
        </xdr:cNvSpPr>
      </xdr:nvSpPr>
      <xdr:spPr bwMode="auto">
        <a:xfrm>
          <a:off x="0" y="19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114300</xdr:rowOff>
    </xdr:to>
    <xdr:sp macro="" textlink="">
      <xdr:nvSpPr>
        <xdr:cNvPr id="3" name="resolverCitation_previewTrigger_2" descr="View Profile">
          <a:hlinkClick xmlns:r="http://schemas.openxmlformats.org/officeDocument/2006/relationships" r:id="rId1"/>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28575</xdr:colOff>
      <xdr:row>3</xdr:row>
      <xdr:rowOff>28575</xdr:rowOff>
    </xdr:to>
    <xdr:sp macro="" textlink="">
      <xdr:nvSpPr>
        <xdr:cNvPr id="4" name="AutoShape 3" descr="http://search.proquest.com.pitt.idm.oclc.org/assets/r20141.2.4-2/core/spacer.gif">
          <a:hlinkClick xmlns:r="http://schemas.openxmlformats.org/officeDocument/2006/relationships" r:id="rId2" tooltip="Click to search for more items from this issue"/>
        </xdr:cNvPr>
        <xdr:cNvSpPr>
          <a:spLocks noChangeAspect="1" noChangeArrowheads="1"/>
        </xdr:cNvSpPr>
      </xdr:nvSpPr>
      <xdr:spPr bwMode="auto">
        <a:xfrm>
          <a:off x="0" y="571500"/>
          <a:ext cx="28575" cy="285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12</xdr:col>
      <xdr:colOff>522287</xdr:colOff>
      <xdr:row>34</xdr:row>
      <xdr:rowOff>138112</xdr:rowOff>
    </xdr:to>
    <xdr:pic>
      <xdr:nvPicPr>
        <xdr:cNvPr id="5" name="Picture 4"/>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1143000"/>
          <a:ext cx="7837487"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10</xdr:col>
      <xdr:colOff>344302</xdr:colOff>
      <xdr:row>34</xdr:row>
      <xdr:rowOff>95250</xdr:rowOff>
    </xdr:to>
    <xdr:pic>
      <xdr:nvPicPr>
        <xdr:cNvPr id="2" name="Picture 1" descr="http://callisto.ggsrv.com/imgsrv/FastFetch/UBER1/ZI-2PMV-2005-JAN00-IDSI-56-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714500"/>
          <a:ext cx="6440302" cy="485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7</xdr:col>
      <xdr:colOff>171450</xdr:colOff>
      <xdr:row>25</xdr:row>
      <xdr:rowOff>76200</xdr:rowOff>
    </xdr:to>
    <xdr:pic>
      <xdr:nvPicPr>
        <xdr:cNvPr id="2" name="Picture 1" descr="http://callisto.ggsrv.com/imgsrv/FastFetch/UBER1/ZI-2PMV-2005-JAN00-IDSI-57-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4438650" cy="3695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7</xdr:col>
      <xdr:colOff>161925</xdr:colOff>
      <xdr:row>18</xdr:row>
      <xdr:rowOff>161925</xdr:rowOff>
    </xdr:to>
    <xdr:pic>
      <xdr:nvPicPr>
        <xdr:cNvPr id="4" name="Picture 3" descr="http://callisto.ggsrv.com/imgsrv/FastFetch/UBER1/ZI-2PMV-2005-JAN00-IDSI-58-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4429125" cy="2447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7</xdr:col>
      <xdr:colOff>133350</xdr:colOff>
      <xdr:row>21</xdr:row>
      <xdr:rowOff>161925</xdr:rowOff>
    </xdr:to>
    <xdr:pic>
      <xdr:nvPicPr>
        <xdr:cNvPr id="3" name="Picture 2" descr="http://callisto.ggsrv.com/imgsrv/FastFetch/UBER1/ZI-2PMV-2005-JAN00-IDSI-59-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4400550" cy="2828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7</xdr:col>
      <xdr:colOff>190500</xdr:colOff>
      <xdr:row>16</xdr:row>
      <xdr:rowOff>123825</xdr:rowOff>
    </xdr:to>
    <xdr:pic>
      <xdr:nvPicPr>
        <xdr:cNvPr id="2" name="Picture 1" descr="http://callisto.ggsrv.com/imgsrv/FastFetch/UBER1/ZI-2PMV-2005-JAN00-IDSI-61-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4457700" cy="183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7</xdr:col>
      <xdr:colOff>409575</xdr:colOff>
      <xdr:row>34</xdr:row>
      <xdr:rowOff>138112</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286000"/>
          <a:ext cx="467677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4</xdr:col>
      <xdr:colOff>476250</xdr:colOff>
      <xdr:row>34</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2914650"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4</xdr:col>
      <xdr:colOff>595312</xdr:colOff>
      <xdr:row>34</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3033712"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4</xdr:col>
      <xdr:colOff>244475</xdr:colOff>
      <xdr:row>34</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268287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200025</xdr:colOff>
      <xdr:row>35</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333500"/>
          <a:ext cx="507682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6</xdr:col>
      <xdr:colOff>120650</xdr:colOff>
      <xdr:row>33</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00"/>
          <a:ext cx="3778250"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5</xdr:col>
      <xdr:colOff>511175</xdr:colOff>
      <xdr:row>34</xdr:row>
      <xdr:rowOff>138112</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3559175" cy="5472112"/>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14</xdr:col>
      <xdr:colOff>393700</xdr:colOff>
      <xdr:row>33</xdr:row>
      <xdr:rowOff>0</xdr:rowOff>
    </xdr:to>
    <xdr:pic>
      <xdr:nvPicPr>
        <xdr:cNvPr id="2" name="Pictur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143000"/>
          <a:ext cx="8928100" cy="51435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3</xdr:row>
          <xdr:rowOff>0</xdr:rowOff>
        </xdr:from>
        <xdr:ext cx="914400" cy="228600"/>
        <xdr:sp macro="" textlink="">
          <xdr:nvSpPr>
            <xdr:cNvPr id="65537" name="Control 1" hidden="1">
              <a:extLst>
                <a:ext uri="{63B3BB69-23CF-44E3-9099-C40C66FF867C}">
                  <a14:compatExt spid="_x0000_s65537"/>
                </a:ext>
              </a:extLst>
            </xdr:cNvPr>
            <xdr:cNvSpPr/>
          </xdr:nvSpPr>
          <xdr:spPr>
            <a:xfrm>
              <a:off x="0" y="0"/>
              <a:ext cx="0" cy="0"/>
            </a:xfrm>
            <a:prstGeom prst="rect">
              <a:avLst/>
            </a:prstGeom>
          </xdr:spPr>
        </xdr:sp>
        <xdr:clientData/>
      </xdr:oneCellAnchor>
    </mc:Choice>
    <mc:Fallback/>
  </mc:AlternateContent>
  <mc:AlternateContent xmlns:mc="http://schemas.openxmlformats.org/markup-compatibility/2006">
    <mc:Choice xmlns:a14="http://schemas.microsoft.com/office/drawing/2010/main" Requires="a14">
      <xdr:oneCellAnchor>
        <xdr:from>
          <xdr:col>0</xdr:col>
          <xdr:colOff>619125</xdr:colOff>
          <xdr:row>3</xdr:row>
          <xdr:rowOff>0</xdr:rowOff>
        </xdr:from>
        <xdr:ext cx="914400" cy="228600"/>
        <xdr:sp macro="" textlink="">
          <xdr:nvSpPr>
            <xdr:cNvPr id="65538" name="Control 2" hidden="1">
              <a:extLst>
                <a:ext uri="{63B3BB69-23CF-44E3-9099-C40C66FF867C}">
                  <a14:compatExt spid="_x0000_s65538"/>
                </a:ext>
              </a:extLst>
            </xdr:cNvPr>
            <xdr:cNvSpPr/>
          </xdr:nvSpPr>
          <xdr:spPr>
            <a:xfrm>
              <a:off x="0" y="0"/>
              <a:ext cx="0" cy="0"/>
            </a:xfrm>
            <a:prstGeom prst="rect">
              <a:avLst/>
            </a:prstGeom>
          </xdr:spPr>
        </xdr:sp>
        <xdr:clientData/>
      </xdr:oneCellAnchor>
    </mc:Choice>
    <mc:Fallback/>
  </mc:AlternateContent>
  <mc:AlternateContent xmlns:mc="http://schemas.openxmlformats.org/markup-compatibility/2006">
    <mc:Choice xmlns:a14="http://schemas.microsoft.com/office/drawing/2010/main" Requires="a14">
      <xdr:oneCellAnchor>
        <xdr:from>
          <xdr:col>1</xdr:col>
          <xdr:colOff>0</xdr:colOff>
          <xdr:row>3</xdr:row>
          <xdr:rowOff>0</xdr:rowOff>
        </xdr:from>
        <xdr:ext cx="914400" cy="228600"/>
        <xdr:sp macro="" textlink="">
          <xdr:nvSpPr>
            <xdr:cNvPr id="65539" name="Control 3" hidden="1">
              <a:extLst>
                <a:ext uri="{63B3BB69-23CF-44E3-9099-C40C66FF867C}">
                  <a14:compatExt spid="_x0000_s65539"/>
                </a:ext>
              </a:extLst>
            </xdr:cNvPr>
            <xdr:cNvSpPr/>
          </xdr:nvSpPr>
          <xdr:spPr>
            <a:xfrm>
              <a:off x="0" y="0"/>
              <a:ext cx="0" cy="0"/>
            </a:xfrm>
            <a:prstGeom prst="rect">
              <a:avLst/>
            </a:prstGeom>
          </xdr:spPr>
        </xdr:sp>
        <xdr:clientData/>
      </xdr:one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3</xdr:row>
          <xdr:rowOff>0</xdr:rowOff>
        </xdr:from>
        <xdr:ext cx="914400" cy="228600"/>
        <xdr:sp macro="" textlink="">
          <xdr:nvSpPr>
            <xdr:cNvPr id="66561" name="Control 1" hidden="1">
              <a:extLst>
                <a:ext uri="{63B3BB69-23CF-44E3-9099-C40C66FF867C}">
                  <a14:compatExt spid="_x0000_s66561"/>
                </a:ext>
              </a:extLst>
            </xdr:cNvPr>
            <xdr:cNvSpPr/>
          </xdr:nvSpPr>
          <xdr:spPr>
            <a:xfrm>
              <a:off x="0" y="0"/>
              <a:ext cx="0" cy="0"/>
            </a:xfrm>
            <a:prstGeom prst="rect">
              <a:avLst/>
            </a:prstGeom>
          </xdr:spPr>
        </xdr:sp>
        <xdr:clientData/>
      </xdr:oneCellAnchor>
    </mc:Choice>
    <mc:Fallback/>
  </mc:AlternateContent>
  <mc:AlternateContent xmlns:mc="http://schemas.openxmlformats.org/markup-compatibility/2006">
    <mc:Choice xmlns:a14="http://schemas.microsoft.com/office/drawing/2010/main" Requires="a14">
      <xdr:oneCellAnchor>
        <xdr:from>
          <xdr:col>0</xdr:col>
          <xdr:colOff>619125</xdr:colOff>
          <xdr:row>3</xdr:row>
          <xdr:rowOff>0</xdr:rowOff>
        </xdr:from>
        <xdr:ext cx="914400" cy="228600"/>
        <xdr:sp macro="" textlink="">
          <xdr:nvSpPr>
            <xdr:cNvPr id="66562" name="Control 2" hidden="1">
              <a:extLst>
                <a:ext uri="{63B3BB69-23CF-44E3-9099-C40C66FF867C}">
                  <a14:compatExt spid="_x0000_s66562"/>
                </a:ext>
              </a:extLst>
            </xdr:cNvPr>
            <xdr:cNvSpPr/>
          </xdr:nvSpPr>
          <xdr:spPr>
            <a:xfrm>
              <a:off x="0" y="0"/>
              <a:ext cx="0" cy="0"/>
            </a:xfrm>
            <a:prstGeom prst="rect">
              <a:avLst/>
            </a:prstGeom>
          </xdr:spPr>
        </xdr:sp>
        <xdr:clientData/>
      </xdr:oneCellAnchor>
    </mc:Choice>
    <mc:Fallback/>
  </mc:AlternateContent>
  <mc:AlternateContent xmlns:mc="http://schemas.openxmlformats.org/markup-compatibility/2006">
    <mc:Choice xmlns:a14="http://schemas.microsoft.com/office/drawing/2010/main" Requires="a14">
      <xdr:oneCellAnchor>
        <xdr:from>
          <xdr:col>1</xdr:col>
          <xdr:colOff>0</xdr:colOff>
          <xdr:row>3</xdr:row>
          <xdr:rowOff>0</xdr:rowOff>
        </xdr:from>
        <xdr:ext cx="914400" cy="228600"/>
        <xdr:sp macro="" textlink="">
          <xdr:nvSpPr>
            <xdr:cNvPr id="66563" name="Control 3" hidden="1">
              <a:extLst>
                <a:ext uri="{63B3BB69-23CF-44E3-9099-C40C66FF867C}">
                  <a14:compatExt spid="_x0000_s66563"/>
                </a:ext>
              </a:extLst>
            </xdr:cNvPr>
            <xdr:cNvSpPr/>
          </xdr:nvSpPr>
          <xdr:spPr>
            <a:xfrm>
              <a:off x="0" y="0"/>
              <a:ext cx="0" cy="0"/>
            </a:xfrm>
            <a:prstGeom prst="rect">
              <a:avLst/>
            </a:prstGeom>
          </xdr:spPr>
        </xdr:sp>
        <xdr:clientData/>
      </xdr:oneCellAnchor>
    </mc:Choice>
    <mc:Fallback/>
  </mc:AlternateContent>
</xdr:wsDr>
</file>

<file path=xl/tables/table1.xml><?xml version="1.0" encoding="utf-8"?>
<table xmlns="http://schemas.openxmlformats.org/spreadsheetml/2006/main" id="1" name="Table1" displayName="Table1" ref="A1:F314" totalsRowShown="0" headerRowCellStyle="Normal 2" dataCellStyle="Normal 2">
  <autoFilter ref="A1:F314"/>
  <tableColumns count="6">
    <tableColumn id="1" name="Index" dataCellStyle="Normal 2">
      <calculatedColumnFormula>IFERROR(INDEX(MID(Sheets,FIND("]",Sheets)+1,255),ROW(A2),1),"")</calculatedColumnFormula>
    </tableColumn>
    <tableColumn id="2" name="Tab order check" dataCellStyle="Normal 2"/>
    <tableColumn id="3" name="child variable" dataCellStyle="Normal 2"/>
    <tableColumn id="4" name="Adult variable" dataCellStyle="Normal 2"/>
    <tableColumn id="5" name="Senior variable" dataCellStyle="Normal 2"/>
    <tableColumn id="6" name="Column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ncbi.nlm.nih.gov/pubmed/20798667" TargetMode="Externa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sciencedirect.com/science/article/pii/S0264410X08003800" TargetMode="Externa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sciencedirect.com/science/article/pii/S0264410X08003800" TargetMode="Externa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sciencedirect.com/science/article/pii/S0264410X08003800"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sciencedirect.com/science/article/pii/S0264410X08003800"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ciencedirect.com/science/article/pii/S0264410X08003800"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sciencedirect.com/science/article/pii/S0264410X08003800"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8" Type="http://schemas.openxmlformats.org/officeDocument/2006/relationships/hyperlink" Target="http://www.sciencedirect.com/science/article/pii/S0264410X06003811" TargetMode="External"/><Relationship Id="rId3" Type="http://schemas.openxmlformats.org/officeDocument/2006/relationships/hyperlink" Target="http://www.sciencedirect.com/science/article/pii/S0264410X06003811" TargetMode="External"/><Relationship Id="rId7" Type="http://schemas.openxmlformats.org/officeDocument/2006/relationships/hyperlink" Target="http://www.sciencedirect.com/science/article/pii/S0264410X06003811" TargetMode="External"/><Relationship Id="rId2" Type="http://schemas.openxmlformats.org/officeDocument/2006/relationships/hyperlink" Target="http://www.sciencedirect.com/science/article/pii/S0264410X06003811" TargetMode="External"/><Relationship Id="rId1" Type="http://schemas.openxmlformats.org/officeDocument/2006/relationships/hyperlink" Target="http://www.sciencedirect.com/science/article/pii/S0264410X06003811" TargetMode="External"/><Relationship Id="rId6" Type="http://schemas.openxmlformats.org/officeDocument/2006/relationships/hyperlink" Target="http://www.sciencedirect.com/science/article/pii/S0264410X06003811" TargetMode="External"/><Relationship Id="rId5" Type="http://schemas.openxmlformats.org/officeDocument/2006/relationships/hyperlink" Target="http://www.sciencedirect.com/science/article/pii/S0264410X06003811" TargetMode="External"/><Relationship Id="rId4" Type="http://schemas.openxmlformats.org/officeDocument/2006/relationships/hyperlink" Target="http://www.sciencedirect.com/science/article/pii/S0264410X06003811" TargetMode="External"/><Relationship Id="rId9" Type="http://schemas.openxmlformats.org/officeDocument/2006/relationships/hyperlink" Target="http://www.sciencedirect.com/science/article/pii/S0264410X06003811"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pediatrics.aappublications.org/content/107/6/1357/T1.expansion.html" TargetMode="External"/><Relationship Id="rId2" Type="http://schemas.openxmlformats.org/officeDocument/2006/relationships/hyperlink" Target="http://pediatrics.aappublications.org/content/107/6/1357/T1.expansion.html" TargetMode="External"/><Relationship Id="rId1" Type="http://schemas.openxmlformats.org/officeDocument/2006/relationships/hyperlink" Target="http://pediatrics.aappublications.org/content/107/6/1357/T1.expansion.html" TargetMode="External"/><Relationship Id="rId4" Type="http://schemas.openxmlformats.org/officeDocument/2006/relationships/hyperlink" Target="http://pediatrics.aappublications.org/content/107/6/1357/T1.expansion.html" TargetMode="External"/></Relationships>
</file>

<file path=xl/worksheets/_rels/sheet26.xml.rels><?xml version="1.0" encoding="UTF-8" standalone="yes"?>
<Relationships xmlns="http://schemas.openxmlformats.org/package/2006/relationships"><Relationship Id="rId3" Type="http://schemas.openxmlformats.org/officeDocument/2006/relationships/hyperlink" Target="http://pediatrics.aappublications.org/content/107/6/1357/T5.expansion.html" TargetMode="External"/><Relationship Id="rId2" Type="http://schemas.openxmlformats.org/officeDocument/2006/relationships/hyperlink" Target="http://pediatrics.aappublications.org/content/107/6/1357/T5.expansion.html" TargetMode="External"/><Relationship Id="rId1" Type="http://schemas.openxmlformats.org/officeDocument/2006/relationships/hyperlink" Target="http://pediatrics.aappublications.org/content/107/6/1357/T5.expansion.html" TargetMode="External"/></Relationships>
</file>

<file path=xl/worksheets/_rels/sheet29.xml.rels><?xml version="1.0" encoding="UTF-8" standalone="yes"?>
<Relationships xmlns="http://schemas.openxmlformats.org/package/2006/relationships"><Relationship Id="rId1" Type="http://schemas.openxmlformats.org/officeDocument/2006/relationships/hyperlink" Target="http://www.ncbi.nlm.nih.gov/pmc/articles/PMC3290928/" TargetMode="External"/></Relationships>
</file>

<file path=xl/worksheets/_rels/sheet30.xml.rels><?xml version="1.0" encoding="UTF-8" standalone="yes"?>
<Relationships xmlns="http://schemas.openxmlformats.org/package/2006/relationships"><Relationship Id="rId1" Type="http://schemas.openxmlformats.org/officeDocument/2006/relationships/hyperlink" Target="http://www.ncbi.nlm.nih.gov/pmc/articles/PMC3290928/table/T1/" TargetMode="Externa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6.xml.rels><?xml version="1.0" encoding="UTF-8" standalone="yes"?>
<Relationships xmlns="http://schemas.openxmlformats.org/package/2006/relationships"><Relationship Id="rId3" Type="http://schemas.openxmlformats.org/officeDocument/2006/relationships/hyperlink" Target="http://www.sciencedirect.com/science/article/pii/S0264410X04006255" TargetMode="External"/><Relationship Id="rId2" Type="http://schemas.openxmlformats.org/officeDocument/2006/relationships/hyperlink" Target="http://www.sciencedirect.com/science/article/pii/S0264410X04006255" TargetMode="External"/><Relationship Id="rId1" Type="http://schemas.openxmlformats.org/officeDocument/2006/relationships/hyperlink" Target="http://www.sciencedirect.com/science/article/pii/S0264410X04006255" TargetMode="External"/><Relationship Id="rId5" Type="http://schemas.openxmlformats.org/officeDocument/2006/relationships/hyperlink" Target="http://www.sciencedirect.com/science/article/pii/S0264410X04006255" TargetMode="External"/><Relationship Id="rId4" Type="http://schemas.openxmlformats.org/officeDocument/2006/relationships/hyperlink" Target="http://www.sciencedirect.com/science/article/pii/S0264410X04006255"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www.sciencedirect.com/science/article/pii/S0264410X04006255" TargetMode="External"/><Relationship Id="rId2" Type="http://schemas.openxmlformats.org/officeDocument/2006/relationships/hyperlink" Target="http://www.sciencedirect.com/science/article/pii/S0264410X04006255" TargetMode="External"/><Relationship Id="rId1" Type="http://schemas.openxmlformats.org/officeDocument/2006/relationships/hyperlink" Target="http://www.sciencedirect.com/science/article/pii/S0264410X04006255" TargetMode="External"/><Relationship Id="rId6" Type="http://schemas.openxmlformats.org/officeDocument/2006/relationships/hyperlink" Target="http://www.sciencedirect.com/science/article/pii/S0264410X04006255" TargetMode="External"/><Relationship Id="rId5" Type="http://schemas.openxmlformats.org/officeDocument/2006/relationships/hyperlink" Target="http://www.sciencedirect.com/science/article/pii/S0264410X04006255" TargetMode="External"/><Relationship Id="rId4" Type="http://schemas.openxmlformats.org/officeDocument/2006/relationships/hyperlink" Target="http://www.sciencedirect.com/science/article/pii/S0264410X04006255" TargetMode="Externa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4.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6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3.x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2.xml"/><Relationship Id="rId6" Type="http://schemas.openxmlformats.org/officeDocument/2006/relationships/image" Target="../media/image23.emf"/><Relationship Id="rId5" Type="http://schemas.openxmlformats.org/officeDocument/2006/relationships/control" Target="../activeX/activeX2.xml"/><Relationship Id="rId4" Type="http://schemas.openxmlformats.org/officeDocument/2006/relationships/image" Target="../media/image22.emf"/></Relationships>
</file>

<file path=xl/worksheets/_rels/sheet64.x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image" Target="../media/image26.emf"/><Relationship Id="rId5" Type="http://schemas.openxmlformats.org/officeDocument/2006/relationships/control" Target="../activeX/activeX5.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14"/>
  <sheetViews>
    <sheetView topLeftCell="A7" workbookViewId="0">
      <selection activeCell="E58" sqref="E58"/>
    </sheetView>
  </sheetViews>
  <sheetFormatPr defaultRowHeight="15"/>
  <cols>
    <col min="1" max="1" width="25.85546875" customWidth="1"/>
    <col min="2" max="5" width="36.5703125" customWidth="1"/>
    <col min="6" max="6" width="11" customWidth="1"/>
  </cols>
  <sheetData>
    <row r="1" spans="1:6">
      <c r="A1" s="117" t="s">
        <v>1870</v>
      </c>
      <c r="B1" s="117" t="s">
        <v>1934</v>
      </c>
      <c r="C1" s="117" t="s">
        <v>1938</v>
      </c>
      <c r="D1" s="117" t="s">
        <v>1939</v>
      </c>
      <c r="E1" s="117" t="s">
        <v>1940</v>
      </c>
      <c r="F1" t="s">
        <v>1941</v>
      </c>
    </row>
    <row r="2" spans="1:6">
      <c r="A2" s="117" t="str">
        <f ca="1">IFERROR(INDEX(MID(Sheets,FIND("]",Sheets)+1,255),ROW(A2),1),"")</f>
        <v>FluDeaths</v>
      </c>
      <c r="B2" s="117" t="s">
        <v>1873</v>
      </c>
      <c r="C2" s="117"/>
      <c r="D2" s="117"/>
      <c r="E2" s="117"/>
      <c r="F2" t="s">
        <v>1871</v>
      </c>
    </row>
    <row r="3" spans="1:6">
      <c r="A3" s="117" t="str">
        <f ca="1">IFERROR(INDEX(MID(Sheets,FIND("]",Sheets)+1,255),ROW(A3),1),"")</f>
        <v>FluDeathsWithRespCirc</v>
      </c>
      <c r="B3" s="117" t="s">
        <v>1874</v>
      </c>
      <c r="C3" s="117"/>
      <c r="D3" s="117"/>
      <c r="E3" s="117"/>
      <c r="F3" s="9" t="s">
        <v>317</v>
      </c>
    </row>
    <row r="4" spans="1:6">
      <c r="A4" s="117" t="str">
        <f ca="1">IFERROR(INDEX(MID(Sheets,FIND("]",Sheets)+1,255),ROW(A4),1),"")</f>
        <v>Luce T1</v>
      </c>
      <c r="B4" s="117" t="s">
        <v>1875</v>
      </c>
      <c r="C4" s="117"/>
      <c r="D4" s="117"/>
      <c r="E4" s="117"/>
    </row>
    <row r="5" spans="1:6">
      <c r="A5" s="117" t="str">
        <f ca="1">IFERROR(INDEX(MID(Sheets,FIND("]",Sheets)+1,255),ROW(A5),1),"")</f>
        <v>Luce T2</v>
      </c>
      <c r="B5" s="117" t="s">
        <v>1876</v>
      </c>
      <c r="C5" s="117"/>
      <c r="D5" s="117"/>
      <c r="E5" s="117"/>
    </row>
    <row r="6" spans="1:6">
      <c r="A6" s="117" t="str">
        <f ca="1">IFERROR(INDEX(MID(Sheets,FIND("]",Sheets)+1,255),ROW(A6),1),"")</f>
        <v>Luce T3</v>
      </c>
      <c r="B6" s="117" t="s">
        <v>1877</v>
      </c>
      <c r="C6" s="117"/>
      <c r="D6" s="117"/>
      <c r="E6" s="117"/>
    </row>
    <row r="7" spans="1:6">
      <c r="A7" s="117" t="str">
        <f ca="1">IFERROR(INDEX(MID(Sheets,FIND("]",Sheets)+1,255),ROW(A7),1),"")</f>
        <v>Luce T4</v>
      </c>
      <c r="B7" s="117" t="s">
        <v>1878</v>
      </c>
      <c r="C7" s="117"/>
      <c r="D7" s="117"/>
      <c r="E7" s="117"/>
    </row>
    <row r="8" spans="1:6">
      <c r="A8" s="117" t="str">
        <f ca="1">IFERROR(INDEX(MID(Sheets,FIND("]",Sheets)+1,255),ROW(A8),1),"")</f>
        <v>Luce T5</v>
      </c>
      <c r="B8" s="117" t="s">
        <v>1879</v>
      </c>
      <c r="C8" s="117"/>
      <c r="D8" s="117"/>
      <c r="E8" s="117"/>
    </row>
    <row r="9" spans="1:6">
      <c r="A9" s="117" t="str">
        <f ca="1">IFERROR(INDEX(MID(Sheets,FIND("]",Sheets)+1,255),ROW(A9),1),"")</f>
        <v>Luce T6</v>
      </c>
      <c r="B9" s="117" t="s">
        <v>1880</v>
      </c>
      <c r="C9" s="117"/>
      <c r="D9" s="117"/>
      <c r="E9" s="117"/>
    </row>
    <row r="10" spans="1:6">
      <c r="A10" s="117" t="str">
        <f ca="1">IFERROR(INDEX(MID(Sheets,FIND("]",Sheets)+1,255),ROW(A10),1),"")</f>
        <v>DiazGranados T1</v>
      </c>
      <c r="B10" s="117" t="s">
        <v>1881</v>
      </c>
      <c r="C10" s="117"/>
      <c r="D10" s="117"/>
      <c r="E10" s="117"/>
      <c r="F10" t="s">
        <v>1872</v>
      </c>
    </row>
    <row r="11" spans="1:6">
      <c r="A11" s="117" t="str">
        <f ca="1">IFERROR(INDEX(MID(Sheets,FIND("]",Sheets)+1,255),ROW(A11),1),"")</f>
        <v>DiazGranados T2</v>
      </c>
      <c r="B11" s="117" t="s">
        <v>1882</v>
      </c>
      <c r="E11" s="117" t="s">
        <v>1937</v>
      </c>
      <c r="F11" t="s">
        <v>1935</v>
      </c>
    </row>
    <row r="12" spans="1:6">
      <c r="A12" s="117" t="str">
        <f ca="1">IFERROR(INDEX(MID(Sheets,FIND("]",Sheets)+1,255),ROW(A12),1),"")</f>
        <v>DiazGranados T3</v>
      </c>
      <c r="B12" s="117" t="s">
        <v>1883</v>
      </c>
      <c r="C12" s="117"/>
      <c r="D12" s="117"/>
      <c r="E12" s="117"/>
      <c r="F12" t="s">
        <v>1936</v>
      </c>
    </row>
    <row r="13" spans="1:6">
      <c r="A13" s="117" t="str">
        <f ca="1">IFERROR(INDEX(MID(Sheets,FIND("]",Sheets)+1,255),ROW(A13),1),"")</f>
        <v>DiazGranados T4</v>
      </c>
      <c r="B13" s="117" t="s">
        <v>1884</v>
      </c>
      <c r="C13" s="117"/>
      <c r="D13" s="117"/>
      <c r="E13" s="117"/>
    </row>
    <row r="14" spans="1:6">
      <c r="A14" s="117" t="str">
        <f ca="1">IFERROR(INDEX(MID(Sheets,FIND("]",Sheets)+1,255),ROW(A14),1),"")</f>
        <v>Linder T1</v>
      </c>
      <c r="B14" s="117" t="s">
        <v>1885</v>
      </c>
      <c r="C14" s="117" t="s">
        <v>1943</v>
      </c>
      <c r="D14" s="117"/>
      <c r="E14" s="117"/>
      <c r="F14" s="24" t="s">
        <v>447</v>
      </c>
    </row>
    <row r="15" spans="1:6">
      <c r="A15" s="117" t="str">
        <f ca="1">IFERROR(INDEX(MID(Sheets,FIND("]",Sheets)+1,255),ROW(A15),1),"")</f>
        <v>White T1</v>
      </c>
      <c r="B15" s="117" t="s">
        <v>1886</v>
      </c>
      <c r="C15" s="117"/>
      <c r="D15" s="117"/>
      <c r="E15" s="117"/>
    </row>
    <row r="16" spans="1:6">
      <c r="A16" s="117" t="str">
        <f ca="1">IFERROR(INDEX(MID(Sheets,FIND("]",Sheets)+1,255),ROW(A16),1),"")</f>
        <v>White T2</v>
      </c>
      <c r="B16" s="117" t="s">
        <v>1887</v>
      </c>
      <c r="C16" s="117" t="s">
        <v>1942</v>
      </c>
      <c r="D16" s="117"/>
      <c r="E16" s="117"/>
      <c r="F16" s="24" t="s">
        <v>522</v>
      </c>
    </row>
    <row r="17" spans="1:6">
      <c r="A17" s="117" t="str">
        <f ca="1">IFERROR(INDEX(MID(Sheets,FIND("]",Sheets)+1,255),ROW(A17),1),"")</f>
        <v>White T3</v>
      </c>
      <c r="B17" s="117" t="s">
        <v>1888</v>
      </c>
      <c r="C17" s="117"/>
      <c r="D17" s="117"/>
      <c r="E17" s="117"/>
    </row>
    <row r="18" spans="1:6">
      <c r="A18" s="117" t="str">
        <f ca="1">IFERROR(INDEX(MID(Sheets,FIND("]",Sheets)+1,255),ROW(A18),1),"")</f>
        <v>Sekhsaria T1</v>
      </c>
      <c r="B18" s="117" t="s">
        <v>1889</v>
      </c>
      <c r="C18" s="117"/>
      <c r="D18" s="117"/>
      <c r="E18" s="117"/>
    </row>
    <row r="19" spans="1:6">
      <c r="A19" s="117" t="str">
        <f ca="1">IFERROR(INDEX(MID(Sheets,FIND("]",Sheets)+1,255),ROW(A19),1),"")</f>
        <v>Salo T1</v>
      </c>
      <c r="B19" s="117" t="s">
        <v>1890</v>
      </c>
      <c r="C19" s="117"/>
      <c r="D19" s="117"/>
      <c r="E19" s="117"/>
    </row>
    <row r="20" spans="1:6">
      <c r="A20" s="117" t="str">
        <f ca="1">IFERROR(INDEX(MID(Sheets,FIND("]",Sheets)+1,255),ROW(A20),1),"")</f>
        <v>Salo T2</v>
      </c>
      <c r="B20" s="117" t="s">
        <v>1891</v>
      </c>
      <c r="C20" s="117"/>
      <c r="D20" s="117"/>
      <c r="E20" s="117"/>
    </row>
    <row r="21" spans="1:6">
      <c r="A21" s="117" t="str">
        <f ca="1">IFERROR(INDEX(MID(Sheets,FIND("]",Sheets)+1,255),ROW(A21),1),"")</f>
        <v>Salo T3</v>
      </c>
      <c r="B21" s="117" t="s">
        <v>1892</v>
      </c>
      <c r="C21" s="117"/>
      <c r="D21" s="117"/>
      <c r="E21" s="117"/>
    </row>
    <row r="22" spans="1:6">
      <c r="A22" s="117" t="str">
        <f ca="1">IFERROR(INDEX(MID(Sheets,FIND("]",Sheets)+1,255),ROW(A22),1),"")</f>
        <v>Stevens T1</v>
      </c>
      <c r="B22" s="117" t="s">
        <v>1893</v>
      </c>
      <c r="C22" s="117"/>
      <c r="D22" s="117"/>
      <c r="E22" s="117"/>
    </row>
    <row r="23" spans="1:6">
      <c r="A23" s="117" t="str">
        <f ca="1">IFERROR(INDEX(MID(Sheets,FIND("]",Sheets)+1,255),ROW(A23),1),"")</f>
        <v>Stevens T2</v>
      </c>
      <c r="B23" s="117" t="s">
        <v>1894</v>
      </c>
      <c r="C23" s="117"/>
      <c r="D23" s="117"/>
      <c r="E23" s="117"/>
    </row>
    <row r="24" spans="1:6">
      <c r="A24" s="117" t="str">
        <f ca="1">IFERROR(INDEX(MID(Sheets,FIND("]",Sheets)+1,255),ROW(A24),1),"")</f>
        <v>Stevens T3</v>
      </c>
      <c r="B24" s="117" t="s">
        <v>1895</v>
      </c>
      <c r="C24" s="117"/>
      <c r="D24" s="117"/>
      <c r="E24" s="117"/>
    </row>
    <row r="25" spans="1:6">
      <c r="A25" s="117" t="str">
        <f ca="1">IFERROR(INDEX(MID(Sheets,FIND("]",Sheets)+1,255),ROW(A25),1),"")</f>
        <v>Stevens T4</v>
      </c>
      <c r="B25" s="117" t="s">
        <v>1896</v>
      </c>
      <c r="C25" s="117"/>
      <c r="D25" s="117"/>
      <c r="E25" s="117"/>
    </row>
    <row r="26" spans="1:6">
      <c r="A26" s="117" t="str">
        <f ca="1">IFERROR(INDEX(MID(Sheets,FIND("]",Sheets)+1,255),ROW(A26),1),"")</f>
        <v>Stevens T5</v>
      </c>
      <c r="B26" s="117" t="s">
        <v>1897</v>
      </c>
      <c r="C26" s="117"/>
      <c r="D26" s="117"/>
      <c r="E26" s="117"/>
    </row>
    <row r="27" spans="1:6">
      <c r="A27" s="117" t="str">
        <f ca="1">IFERROR(INDEX(MID(Sheets,FIND("]",Sheets)+1,255),ROW(A27),1),"")</f>
        <v>Revicki T1</v>
      </c>
      <c r="B27" s="117" t="s">
        <v>1898</v>
      </c>
      <c r="C27" s="117"/>
      <c r="D27" s="117"/>
      <c r="E27" s="117"/>
    </row>
    <row r="28" spans="1:6">
      <c r="A28" s="117" t="str">
        <f ca="1">IFERROR(INDEX(MID(Sheets,FIND("]",Sheets)+1,255),ROW(A28),1),"")</f>
        <v>Revicki T2</v>
      </c>
      <c r="B28" s="117" t="s">
        <v>1899</v>
      </c>
      <c r="C28" s="117"/>
      <c r="D28" s="117"/>
      <c r="E28" s="117"/>
    </row>
    <row r="29" spans="1:6">
      <c r="A29" s="117" t="str">
        <f ca="1">IFERROR(INDEX(MID(Sheets,FIND("]",Sheets)+1,255),ROW(A29),1),"")</f>
        <v>Prosser T1</v>
      </c>
      <c r="B29" s="117" t="s">
        <v>1900</v>
      </c>
      <c r="C29" s="117" t="s">
        <v>1946</v>
      </c>
      <c r="D29" s="117"/>
      <c r="E29" s="117"/>
      <c r="F29" s="24" t="s">
        <v>794</v>
      </c>
    </row>
    <row r="30" spans="1:6">
      <c r="A30" s="117" t="str">
        <f ca="1">IFERROR(INDEX(MID(Sheets,FIND("]",Sheets)+1,255),ROW(A30),1),"")</f>
        <v>Prosser T2</v>
      </c>
      <c r="B30" s="117" t="s">
        <v>1901</v>
      </c>
      <c r="C30" s="117" t="s">
        <v>1947</v>
      </c>
      <c r="D30" s="117"/>
      <c r="E30" s="117"/>
    </row>
    <row r="31" spans="1:6">
      <c r="A31" s="117" t="str">
        <f ca="1">IFERROR(INDEX(MID(Sheets,FIND("]",Sheets)+1,255),ROW(A31),1),"")</f>
        <v>Prosser T3</v>
      </c>
      <c r="B31" s="117" t="s">
        <v>1902</v>
      </c>
      <c r="C31" s="117" t="s">
        <v>1948</v>
      </c>
      <c r="D31" s="117"/>
      <c r="E31" s="117"/>
    </row>
    <row r="32" spans="1:6">
      <c r="A32" s="117" t="str">
        <f ca="1">IFERROR(INDEX(MID(Sheets,FIND("]",Sheets)+1,255),ROW(A32),1),"")</f>
        <v>Prosser T4</v>
      </c>
      <c r="B32" s="117" t="s">
        <v>1903</v>
      </c>
      <c r="C32" s="117" t="s">
        <v>1949</v>
      </c>
      <c r="D32" s="117"/>
      <c r="E32" s="117"/>
    </row>
    <row r="33" spans="1:6">
      <c r="A33" s="117" t="str">
        <f ca="1">IFERROR(INDEX(MID(Sheets,FIND("]",Sheets)+1,255),ROW(A33),1),"")</f>
        <v>Prosser T5</v>
      </c>
      <c r="B33" s="117" t="s">
        <v>1904</v>
      </c>
      <c r="C33" s="117" t="s">
        <v>1950</v>
      </c>
      <c r="D33" s="117"/>
      <c r="E33" s="117"/>
    </row>
    <row r="34" spans="1:6">
      <c r="A34" s="117" t="str">
        <f ca="1">IFERROR(INDEX(MID(Sheets,FIND("]",Sheets)+1,255),ROW(A34),1),"")</f>
        <v>Poehling T1</v>
      </c>
      <c r="B34" s="117" t="s">
        <v>1905</v>
      </c>
      <c r="C34" s="117"/>
      <c r="D34" s="117"/>
      <c r="E34" s="117"/>
    </row>
    <row r="35" spans="1:6">
      <c r="A35" s="117" t="str">
        <f ca="1">IFERROR(INDEX(MID(Sheets,FIND("]",Sheets)+1,255),ROW(A35),1),"")</f>
        <v>Poehling T2</v>
      </c>
      <c r="B35" s="117" t="s">
        <v>1906</v>
      </c>
      <c r="C35" s="117"/>
      <c r="D35" s="117"/>
      <c r="E35" s="117"/>
      <c r="F35" t="s">
        <v>1951</v>
      </c>
    </row>
    <row r="36" spans="1:6">
      <c r="A36" s="117" t="str">
        <f ca="1">IFERROR(INDEX(MID(Sheets,FIND("]",Sheets)+1,255),ROW(A36),1),"")</f>
        <v>Poehling T3</v>
      </c>
      <c r="B36" s="117" t="s">
        <v>1907</v>
      </c>
      <c r="C36" s="117" t="s">
        <v>1953</v>
      </c>
      <c r="D36" s="117"/>
      <c r="E36" s="117"/>
      <c r="F36" t="s">
        <v>1952</v>
      </c>
    </row>
    <row r="37" spans="1:6">
      <c r="A37" s="117" t="str">
        <f ca="1">IFERROR(INDEX(MID(Sheets,FIND("]",Sheets)+1,255),ROW(A37),1),"")</f>
        <v>Poehling T4</v>
      </c>
      <c r="B37" s="117" t="s">
        <v>1908</v>
      </c>
      <c r="C37" s="117"/>
      <c r="D37" s="117"/>
      <c r="E37" s="117"/>
    </row>
    <row r="38" spans="1:6">
      <c r="A38" s="117" t="str">
        <f ca="1">IFERROR(INDEX(MID(Sheets,FIND("]",Sheets)+1,255),ROW(A38),1),"")</f>
        <v>Pisu T1</v>
      </c>
      <c r="B38" s="117" t="s">
        <v>1909</v>
      </c>
      <c r="C38" s="117"/>
      <c r="D38" s="117"/>
      <c r="E38" s="117"/>
    </row>
    <row r="39" spans="1:6">
      <c r="A39" s="117" t="str">
        <f ca="1">IFERROR(INDEX(MID(Sheets,FIND("]",Sheets)+1,255),ROW(A39),1),"")</f>
        <v>Pisu T2</v>
      </c>
      <c r="B39" s="117" t="s">
        <v>1910</v>
      </c>
      <c r="C39" s="117"/>
      <c r="D39" s="117"/>
      <c r="E39" s="117"/>
    </row>
    <row r="40" spans="1:6">
      <c r="A40" s="117" t="str">
        <f ca="1">IFERROR(INDEX(MID(Sheets,FIND("]",Sheets)+1,255),ROW(A40),1),"")</f>
        <v>Pisu T3</v>
      </c>
      <c r="B40" s="117" t="s">
        <v>1911</v>
      </c>
      <c r="C40" s="117"/>
      <c r="D40" s="117"/>
      <c r="E40" s="117"/>
    </row>
    <row r="41" spans="1:6">
      <c r="A41" s="117" t="str">
        <f ca="1">IFERROR(INDEX(MID(Sheets,FIND("]",Sheets)+1,255),ROW(A41),1),"")</f>
        <v>Pisu T4</v>
      </c>
      <c r="B41" s="117" t="s">
        <v>1912</v>
      </c>
      <c r="C41" s="117"/>
      <c r="D41" s="117"/>
      <c r="E41" s="117"/>
    </row>
    <row r="42" spans="1:6">
      <c r="A42" s="117" t="str">
        <f ca="1">IFERROR(INDEX(MID(Sheets,FIND("]",Sheets)+1,255),ROW(A42),1),"")</f>
        <v>Pisu T5</v>
      </c>
      <c r="B42" s="117" t="s">
        <v>1913</v>
      </c>
      <c r="C42" s="117"/>
      <c r="D42" s="117"/>
      <c r="E42" s="117"/>
    </row>
    <row r="43" spans="1:6">
      <c r="A43" s="117" t="str">
        <f ca="1">IFERROR(INDEX(MID(Sheets,FIND("]",Sheets)+1,255),ROW(A43),1),"")</f>
        <v>Mittmann T1</v>
      </c>
      <c r="B43" s="117" t="s">
        <v>1914</v>
      </c>
      <c r="C43" s="117"/>
      <c r="D43" s="117"/>
      <c r="E43" s="117"/>
    </row>
    <row r="44" spans="1:6">
      <c r="A44" s="117" t="str">
        <f ca="1">IFERROR(INDEX(MID(Sheets,FIND("]",Sheets)+1,255),ROW(A44),1),"")</f>
        <v>Mittmann T2</v>
      </c>
      <c r="B44" s="117" t="s">
        <v>1915</v>
      </c>
      <c r="C44" s="117"/>
      <c r="D44" s="117"/>
      <c r="E44" s="117"/>
    </row>
    <row r="45" spans="1:6">
      <c r="A45" s="117" t="str">
        <f ca="1">IFERROR(INDEX(MID(Sheets,FIND("]",Sheets)+1,255),ROW(A45),1),"")</f>
        <v>Mittmann T3</v>
      </c>
      <c r="B45" s="117" t="s">
        <v>1916</v>
      </c>
      <c r="C45" s="117"/>
      <c r="D45" s="117"/>
      <c r="E45" s="117"/>
    </row>
    <row r="46" spans="1:6">
      <c r="A46" s="117" t="str">
        <f ca="1">IFERROR(INDEX(MID(Sheets,FIND("]",Sheets)+1,255),ROW(A46),1),"")</f>
        <v>Meltzer T1</v>
      </c>
      <c r="B46" s="117" t="s">
        <v>1917</v>
      </c>
      <c r="C46" s="117"/>
      <c r="D46" s="117"/>
      <c r="E46" s="117"/>
    </row>
    <row r="47" spans="1:6">
      <c r="A47" s="117" t="str">
        <f ca="1">IFERROR(INDEX(MID(Sheets,FIND("]",Sheets)+1,255),ROW(A47),1),"")</f>
        <v>Meltzer T2</v>
      </c>
      <c r="B47" s="117" t="s">
        <v>1918</v>
      </c>
      <c r="C47" s="117"/>
      <c r="D47" s="117"/>
      <c r="E47" s="117"/>
    </row>
    <row r="48" spans="1:6">
      <c r="A48" s="117" t="str">
        <f ca="1">IFERROR(INDEX(MID(Sheets,FIND("]",Sheets)+1,255),ROW(A48),1),"")</f>
        <v>Meltzer T3</v>
      </c>
      <c r="B48" s="117" t="s">
        <v>1919</v>
      </c>
      <c r="C48" s="117"/>
      <c r="D48" s="117"/>
      <c r="E48" s="117"/>
    </row>
    <row r="49" spans="1:6">
      <c r="A49" s="117" t="str">
        <f ca="1">IFERROR(INDEX(MID(Sheets,FIND("]",Sheets)+1,255),ROW(A49),1),"")</f>
        <v>Mauskopf T1</v>
      </c>
      <c r="B49" s="117" t="s">
        <v>1920</v>
      </c>
      <c r="C49" s="117"/>
      <c r="D49" s="117"/>
      <c r="E49" s="117"/>
    </row>
    <row r="50" spans="1:6">
      <c r="A50" s="117" t="str">
        <f ca="1">IFERROR(INDEX(MID(Sheets,FIND("]",Sheets)+1,255),ROW(A50),1),"")</f>
        <v>Mauskopf T2</v>
      </c>
      <c r="B50" s="117" t="s">
        <v>1921</v>
      </c>
      <c r="C50" s="117"/>
      <c r="D50" s="117"/>
      <c r="E50" s="117"/>
    </row>
    <row r="51" spans="1:6">
      <c r="A51" s="117" t="str">
        <f ca="1">IFERROR(INDEX(MID(Sheets,FIND("]",Sheets)+1,255),ROW(A51),1),"")</f>
        <v>Mauskopf T3</v>
      </c>
      <c r="B51" s="117" t="s">
        <v>1922</v>
      </c>
      <c r="C51" s="117"/>
      <c r="D51" s="117"/>
      <c r="E51" s="117"/>
    </row>
    <row r="52" spans="1:6">
      <c r="A52" s="117" t="str">
        <f ca="1">IFERROR(INDEX(MID(Sheets,FIND("]",Sheets)+1,255),ROW(A52),1),"")</f>
        <v>Bhat T1</v>
      </c>
      <c r="B52" s="117" t="s">
        <v>1923</v>
      </c>
      <c r="C52" s="117"/>
      <c r="D52" s="117"/>
      <c r="E52" s="117"/>
    </row>
    <row r="53" spans="1:6">
      <c r="A53" s="117" t="str">
        <f ca="1">IFERROR(INDEX(MID(Sheets,FIND("]",Sheets)+1,255),ROW(A53),1),"")</f>
        <v>Bhat T2</v>
      </c>
      <c r="B53" s="117" t="s">
        <v>1924</v>
      </c>
      <c r="C53" s="117" t="s">
        <v>1955</v>
      </c>
      <c r="D53" s="117"/>
      <c r="E53" s="117"/>
      <c r="F53" t="s">
        <v>1954</v>
      </c>
    </row>
    <row r="54" spans="1:6">
      <c r="A54" s="117" t="str">
        <f ca="1">IFERROR(INDEX(MID(Sheets,FIND("]",Sheets)+1,255),ROW(A54),1),"")</f>
        <v>Bhat T3</v>
      </c>
      <c r="B54" s="117" t="s">
        <v>1925</v>
      </c>
      <c r="C54" s="117"/>
      <c r="D54" s="117"/>
      <c r="E54" s="117"/>
    </row>
    <row r="55" spans="1:6">
      <c r="A55" s="117" t="str">
        <f ca="1">IFERROR(INDEX(MID(Sheets,FIND("]",Sheets)+1,255),ROW(A55),1),"")</f>
        <v>Bhat T4</v>
      </c>
      <c r="B55" s="117" t="s">
        <v>1926</v>
      </c>
      <c r="C55" s="117"/>
      <c r="D55" s="117"/>
      <c r="E55" s="117"/>
    </row>
    <row r="56" spans="1:6">
      <c r="A56" s="117" t="str">
        <f ca="1">IFERROR(INDEX(MID(Sheets,FIND("]",Sheets)+1,255),ROW(A56),1),"")</f>
        <v>Belshe T1</v>
      </c>
      <c r="B56" s="117" t="s">
        <v>1927</v>
      </c>
      <c r="C56" s="117"/>
      <c r="D56" s="117"/>
      <c r="E56" s="117"/>
    </row>
    <row r="57" spans="1:6">
      <c r="A57" s="117" t="str">
        <f ca="1">IFERROR(INDEX(MID(Sheets,FIND("]",Sheets)+1,255),ROW(A57),1),"")</f>
        <v>Belshe T2</v>
      </c>
      <c r="B57" s="117" t="s">
        <v>1928</v>
      </c>
      <c r="C57" s="117" t="s">
        <v>1937</v>
      </c>
      <c r="D57" s="117"/>
      <c r="E57" s="117"/>
      <c r="F57" t="s">
        <v>1956</v>
      </c>
    </row>
    <row r="58" spans="1:6">
      <c r="A58" s="117" t="str">
        <f ca="1">IFERROR(INDEX(MID(Sheets,FIND("]",Sheets)+1,255),ROW(A58),1),"")</f>
        <v>Belshe T3</v>
      </c>
      <c r="B58" s="117" t="s">
        <v>1929</v>
      </c>
      <c r="C58" s="117"/>
      <c r="D58" s="117"/>
      <c r="E58" s="117"/>
    </row>
    <row r="59" spans="1:6">
      <c r="A59" s="117" t="str">
        <f ca="1">IFERROR(INDEX(MID(Sheets,FIND("]",Sheets)+1,255),ROW(A59),1),"")</f>
        <v>Belshe T4</v>
      </c>
      <c r="B59" s="117" t="s">
        <v>1930</v>
      </c>
      <c r="C59" s="117" t="s">
        <v>1958</v>
      </c>
      <c r="D59" s="117"/>
      <c r="E59" s="117"/>
      <c r="F59" t="s">
        <v>1957</v>
      </c>
    </row>
    <row r="60" spans="1:6">
      <c r="A60" s="117" t="str">
        <f ca="1">IFERROR(INDEX(MID(Sheets,FIND("]",Sheets)+1,255),ROW(A60),1),"")</f>
        <v>Luce, et al T1</v>
      </c>
      <c r="B60" s="117" t="s">
        <v>1931</v>
      </c>
      <c r="C60" s="117" t="s">
        <v>1959</v>
      </c>
      <c r="D60" s="117"/>
      <c r="E60" s="117"/>
    </row>
    <row r="61" spans="1:6">
      <c r="A61" s="117" t="str">
        <f ca="1">IFERROR(INDEX(MID(Sheets,FIND("]",Sheets)+1,255),ROW(A61),1),"")</f>
        <v>Discounted life expectancy</v>
      </c>
      <c r="B61" s="117" t="s">
        <v>1932</v>
      </c>
      <c r="C61" s="117"/>
      <c r="D61" s="117"/>
      <c r="E61" s="117"/>
    </row>
    <row r="62" spans="1:6">
      <c r="A62" s="117" t="str">
        <f ca="1">IFERROR(INDEX(MID(Sheets,FIND("]",Sheets)+1,255),ROW(A62),1),"")</f>
        <v>BLS Data Series-Wages</v>
      </c>
      <c r="B62" s="117" t="s">
        <v>1933</v>
      </c>
      <c r="C62" s="117"/>
      <c r="D62" s="117"/>
      <c r="E62" s="117"/>
    </row>
    <row r="63" spans="1:6">
      <c r="A63" s="117" t="str">
        <f ca="1">IFERROR(INDEX(MID(Sheets,FIND("]",Sheets)+1,255),ROW(A63),1),"")</f>
        <v>HCUPnet Influenza</v>
      </c>
      <c r="B63" s="117" t="s">
        <v>1933</v>
      </c>
      <c r="C63" s="117"/>
      <c r="D63" s="117"/>
      <c r="E63" s="117"/>
    </row>
    <row r="64" spans="1:6">
      <c r="A64" s="117" t="str">
        <f ca="1">IFERROR(INDEX(MID(Sheets,FIND("]",Sheets)+1,255),ROW(A64),1),"")</f>
        <v>HCUPnet Asthma</v>
      </c>
      <c r="B64" s="117" t="s">
        <v>1933</v>
      </c>
      <c r="C64" s="117"/>
      <c r="D64" s="117"/>
      <c r="E64" s="117"/>
    </row>
    <row r="65" spans="1:5">
      <c r="A65" s="117" t="str">
        <f ca="1">IFERROR(INDEX(MID(Sheets,FIND("]",Sheets)+1,255),ROW(A65),1),"")</f>
        <v/>
      </c>
      <c r="B65" s="117" t="s">
        <v>1933</v>
      </c>
      <c r="C65" s="117"/>
      <c r="D65" s="117"/>
      <c r="E65" s="117"/>
    </row>
    <row r="66" spans="1:5">
      <c r="A66" s="117" t="str">
        <f ca="1">IFERROR(INDEX(MID(Sheets,FIND("]",Sheets)+1,255),ROW(A66),1),"")</f>
        <v/>
      </c>
      <c r="B66" s="117" t="s">
        <v>1933</v>
      </c>
      <c r="C66" s="117"/>
      <c r="D66" s="117"/>
      <c r="E66" s="117"/>
    </row>
    <row r="67" spans="1:5">
      <c r="A67" s="117" t="str">
        <f ca="1">IFERROR(INDEX(MID(Sheets,FIND("]",Sheets)+1,255),ROW(A67),1),"")</f>
        <v/>
      </c>
      <c r="B67" s="117" t="s">
        <v>1933</v>
      </c>
      <c r="C67" s="117"/>
      <c r="D67" s="117"/>
      <c r="E67" s="117"/>
    </row>
    <row r="68" spans="1:5">
      <c r="A68" s="117" t="str">
        <f ca="1">IFERROR(INDEX(MID(Sheets,FIND("]",Sheets)+1,255),ROW(A68),1),"")</f>
        <v/>
      </c>
      <c r="B68" s="117" t="s">
        <v>1933</v>
      </c>
      <c r="C68" s="117"/>
      <c r="D68" s="117"/>
      <c r="E68" s="117"/>
    </row>
    <row r="69" spans="1:5">
      <c r="A69" s="117" t="str">
        <f ca="1">IFERROR(INDEX(MID(Sheets,FIND("]",Sheets)+1,255),ROW(A69),1),"")</f>
        <v/>
      </c>
      <c r="B69" s="117" t="s">
        <v>1933</v>
      </c>
      <c r="C69" s="117"/>
      <c r="D69" s="117"/>
      <c r="E69" s="117"/>
    </row>
    <row r="70" spans="1:5">
      <c r="A70" s="117" t="str">
        <f ca="1">IFERROR(INDEX(MID(Sheets,FIND("]",Sheets)+1,255),ROW(A70),1),"")</f>
        <v/>
      </c>
      <c r="B70" s="117" t="s">
        <v>1933</v>
      </c>
      <c r="C70" s="117"/>
      <c r="D70" s="117"/>
      <c r="E70" s="117"/>
    </row>
    <row r="71" spans="1:5">
      <c r="A71" s="117" t="str">
        <f ca="1">IFERROR(INDEX(MID(Sheets,FIND("]",Sheets)+1,255),ROW(A71),1),"")</f>
        <v/>
      </c>
      <c r="B71" s="117" t="s">
        <v>1933</v>
      </c>
      <c r="C71" s="117"/>
      <c r="D71" s="117"/>
      <c r="E71" s="117"/>
    </row>
    <row r="72" spans="1:5">
      <c r="A72" s="117" t="str">
        <f ca="1">IFERROR(INDEX(MID(Sheets,FIND("]",Sheets)+1,255),ROW(A72),1),"")</f>
        <v/>
      </c>
      <c r="B72" s="117" t="s">
        <v>1933</v>
      </c>
      <c r="C72" s="117"/>
      <c r="D72" s="117"/>
      <c r="E72" s="117"/>
    </row>
    <row r="73" spans="1:5">
      <c r="A73" s="117" t="str">
        <f ca="1">IFERROR(INDEX(MID(Sheets,FIND("]",Sheets)+1,255),ROW(A73),1),"")</f>
        <v/>
      </c>
      <c r="B73" s="117" t="s">
        <v>1933</v>
      </c>
      <c r="C73" s="117"/>
      <c r="D73" s="117"/>
      <c r="E73" s="117"/>
    </row>
    <row r="74" spans="1:5">
      <c r="A74" s="117" t="str">
        <f ca="1">IFERROR(INDEX(MID(Sheets,FIND("]",Sheets)+1,255),ROW(A74),1),"")</f>
        <v/>
      </c>
      <c r="B74" s="117" t="s">
        <v>1933</v>
      </c>
      <c r="C74" s="117"/>
      <c r="D74" s="117"/>
      <c r="E74" s="117"/>
    </row>
    <row r="75" spans="1:5">
      <c r="A75" s="117" t="str">
        <f ca="1">IFERROR(INDEX(MID(Sheets,FIND("]",Sheets)+1,255),ROW(A75),1),"")</f>
        <v/>
      </c>
      <c r="B75" s="117" t="s">
        <v>1933</v>
      </c>
      <c r="C75" s="117"/>
      <c r="D75" s="117"/>
      <c r="E75" s="117"/>
    </row>
    <row r="76" spans="1:5">
      <c r="A76" s="117" t="str">
        <f ca="1">IFERROR(INDEX(MID(Sheets,FIND("]",Sheets)+1,255),ROW(A76),1),"")</f>
        <v/>
      </c>
      <c r="B76" s="117" t="s">
        <v>1933</v>
      </c>
      <c r="C76" s="117"/>
      <c r="D76" s="117"/>
      <c r="E76" s="117"/>
    </row>
    <row r="77" spans="1:5">
      <c r="A77" s="117" t="str">
        <f ca="1">IFERROR(INDEX(MID(Sheets,FIND("]",Sheets)+1,255),ROW(A77),1),"")</f>
        <v/>
      </c>
      <c r="B77" s="117" t="s">
        <v>1933</v>
      </c>
      <c r="C77" s="117"/>
      <c r="D77" s="117"/>
      <c r="E77" s="117"/>
    </row>
    <row r="78" spans="1:5">
      <c r="A78" s="117" t="str">
        <f ca="1">IFERROR(INDEX(MID(Sheets,FIND("]",Sheets)+1,255),ROW(A78),1),"")</f>
        <v/>
      </c>
      <c r="B78" s="117" t="s">
        <v>1933</v>
      </c>
      <c r="C78" s="117"/>
      <c r="D78" s="117"/>
      <c r="E78" s="117"/>
    </row>
    <row r="79" spans="1:5">
      <c r="A79" s="117" t="str">
        <f ca="1">IFERROR(INDEX(MID(Sheets,FIND("]",Sheets)+1,255),ROW(A79),1),"")</f>
        <v/>
      </c>
      <c r="B79" s="117" t="s">
        <v>1933</v>
      </c>
      <c r="C79" s="117"/>
      <c r="D79" s="117"/>
      <c r="E79" s="117"/>
    </row>
    <row r="80" spans="1:5">
      <c r="A80" s="117" t="str">
        <f ca="1">IFERROR(INDEX(MID(Sheets,FIND("]",Sheets)+1,255),ROW(A80),1),"")</f>
        <v/>
      </c>
      <c r="B80" s="117" t="s">
        <v>1933</v>
      </c>
      <c r="C80" s="117"/>
      <c r="D80" s="117"/>
      <c r="E80" s="117"/>
    </row>
    <row r="81" spans="1:5">
      <c r="A81" s="117" t="str">
        <f ca="1">IFERROR(INDEX(MID(Sheets,FIND("]",Sheets)+1,255),ROW(A81),1),"")</f>
        <v/>
      </c>
      <c r="B81" s="117" t="s">
        <v>1933</v>
      </c>
      <c r="C81" s="117"/>
      <c r="D81" s="117"/>
      <c r="E81" s="117"/>
    </row>
    <row r="82" spans="1:5">
      <c r="A82" s="117" t="str">
        <f ca="1">IFERROR(INDEX(MID(Sheets,FIND("]",Sheets)+1,255),ROW(A82),1),"")</f>
        <v/>
      </c>
      <c r="B82" s="117" t="s">
        <v>1933</v>
      </c>
      <c r="C82" s="117"/>
      <c r="D82" s="117"/>
      <c r="E82" s="117"/>
    </row>
    <row r="83" spans="1:5">
      <c r="A83" s="117" t="str">
        <f ca="1">IFERROR(INDEX(MID(Sheets,FIND("]",Sheets)+1,255),ROW(A83),1),"")</f>
        <v/>
      </c>
      <c r="B83" s="117" t="s">
        <v>1933</v>
      </c>
      <c r="C83" s="117"/>
      <c r="D83" s="117"/>
      <c r="E83" s="117"/>
    </row>
    <row r="84" spans="1:5">
      <c r="A84" s="117" t="str">
        <f ca="1">IFERROR(INDEX(MID(Sheets,FIND("]",Sheets)+1,255),ROW(A84),1),"")</f>
        <v/>
      </c>
      <c r="B84" s="117" t="s">
        <v>1933</v>
      </c>
      <c r="C84" s="117"/>
      <c r="D84" s="117"/>
      <c r="E84" s="117"/>
    </row>
    <row r="85" spans="1:5">
      <c r="A85" s="117" t="str">
        <f ca="1">IFERROR(INDEX(MID(Sheets,FIND("]",Sheets)+1,255),ROW(A85),1),"")</f>
        <v/>
      </c>
      <c r="B85" s="117" t="s">
        <v>1933</v>
      </c>
      <c r="C85" s="117"/>
      <c r="D85" s="117"/>
      <c r="E85" s="117"/>
    </row>
    <row r="86" spans="1:5">
      <c r="A86" s="117" t="str">
        <f ca="1">IFERROR(INDEX(MID(Sheets,FIND("]",Sheets)+1,255),ROW(A86),1),"")</f>
        <v/>
      </c>
      <c r="B86" s="117" t="s">
        <v>1933</v>
      </c>
      <c r="C86" s="117"/>
      <c r="D86" s="117"/>
      <c r="E86" s="117"/>
    </row>
    <row r="87" spans="1:5">
      <c r="A87" s="117" t="str">
        <f ca="1">IFERROR(INDEX(MID(Sheets,FIND("]",Sheets)+1,255),ROW(A87),1),"")</f>
        <v/>
      </c>
      <c r="B87" s="117" t="s">
        <v>1933</v>
      </c>
      <c r="C87" s="117"/>
      <c r="D87" s="117"/>
      <c r="E87" s="117"/>
    </row>
    <row r="88" spans="1:5">
      <c r="A88" s="117" t="str">
        <f ca="1">IFERROR(INDEX(MID(Sheets,FIND("]",Sheets)+1,255),ROW(A88),1),"")</f>
        <v/>
      </c>
      <c r="B88" s="117" t="s">
        <v>1933</v>
      </c>
      <c r="C88" s="117"/>
      <c r="D88" s="117"/>
      <c r="E88" s="117"/>
    </row>
    <row r="89" spans="1:5">
      <c r="A89" s="117" t="str">
        <f ca="1">IFERROR(INDEX(MID(Sheets,FIND("]",Sheets)+1,255),ROW(A89),1),"")</f>
        <v/>
      </c>
      <c r="B89" s="117" t="s">
        <v>1933</v>
      </c>
      <c r="C89" s="117"/>
      <c r="D89" s="117"/>
      <c r="E89" s="117"/>
    </row>
    <row r="90" spans="1:5">
      <c r="A90" s="117" t="str">
        <f ca="1">IFERROR(INDEX(MID(Sheets,FIND("]",Sheets)+1,255),ROW(A90),1),"")</f>
        <v/>
      </c>
      <c r="B90" s="117" t="s">
        <v>1933</v>
      </c>
      <c r="C90" s="117"/>
      <c r="D90" s="117"/>
      <c r="E90" s="117"/>
    </row>
    <row r="91" spans="1:5">
      <c r="A91" s="117" t="str">
        <f ca="1">IFERROR(INDEX(MID(Sheets,FIND("]",Sheets)+1,255),ROW(A91),1),"")</f>
        <v/>
      </c>
      <c r="B91" s="117" t="s">
        <v>1933</v>
      </c>
      <c r="C91" s="117"/>
      <c r="D91" s="117"/>
      <c r="E91" s="117"/>
    </row>
    <row r="92" spans="1:5">
      <c r="A92" s="117" t="str">
        <f ca="1">IFERROR(INDEX(MID(Sheets,FIND("]",Sheets)+1,255),ROW(A92),1),"")</f>
        <v/>
      </c>
      <c r="B92" s="117" t="s">
        <v>1933</v>
      </c>
      <c r="C92" s="117"/>
      <c r="D92" s="117"/>
      <c r="E92" s="117"/>
    </row>
    <row r="93" spans="1:5">
      <c r="A93" s="117" t="str">
        <f ca="1">IFERROR(INDEX(MID(Sheets,FIND("]",Sheets)+1,255),ROW(A93),1),"")</f>
        <v/>
      </c>
      <c r="B93" s="117" t="s">
        <v>1933</v>
      </c>
      <c r="C93" s="117"/>
      <c r="D93" s="117"/>
      <c r="E93" s="117"/>
    </row>
    <row r="94" spans="1:5">
      <c r="A94" s="117" t="str">
        <f ca="1">IFERROR(INDEX(MID(Sheets,FIND("]",Sheets)+1,255),ROW(A94),1),"")</f>
        <v/>
      </c>
      <c r="B94" s="117" t="s">
        <v>1933</v>
      </c>
      <c r="C94" s="117"/>
      <c r="D94" s="117"/>
      <c r="E94" s="117"/>
    </row>
    <row r="95" spans="1:5">
      <c r="A95" s="117" t="str">
        <f ca="1">IFERROR(INDEX(MID(Sheets,FIND("]",Sheets)+1,255),ROW(A95),1),"")</f>
        <v/>
      </c>
      <c r="B95" s="117" t="s">
        <v>1933</v>
      </c>
      <c r="C95" s="117"/>
      <c r="D95" s="117"/>
      <c r="E95" s="117"/>
    </row>
    <row r="96" spans="1:5">
      <c r="A96" s="117" t="str">
        <f ca="1">IFERROR(INDEX(MID(Sheets,FIND("]",Sheets)+1,255),ROW(A96),1),"")</f>
        <v/>
      </c>
      <c r="B96" s="117" t="s">
        <v>1933</v>
      </c>
      <c r="C96" s="117"/>
      <c r="D96" s="117"/>
      <c r="E96" s="117"/>
    </row>
    <row r="97" spans="1:5">
      <c r="A97" s="117" t="str">
        <f ca="1">IFERROR(INDEX(MID(Sheets,FIND("]",Sheets)+1,255),ROW(A97),1),"")</f>
        <v/>
      </c>
      <c r="B97" s="117" t="s">
        <v>1933</v>
      </c>
      <c r="C97" s="117"/>
      <c r="D97" s="117"/>
      <c r="E97" s="117"/>
    </row>
    <row r="98" spans="1:5">
      <c r="A98" s="117" t="str">
        <f ca="1">IFERROR(INDEX(MID(Sheets,FIND("]",Sheets)+1,255),ROW(A98),1),"")</f>
        <v/>
      </c>
      <c r="B98" s="117" t="s">
        <v>1933</v>
      </c>
      <c r="C98" s="117"/>
      <c r="D98" s="117"/>
      <c r="E98" s="117"/>
    </row>
    <row r="99" spans="1:5">
      <c r="A99" s="117" t="str">
        <f ca="1">IFERROR(INDEX(MID(Sheets,FIND("]",Sheets)+1,255),ROW(A99),1),"")</f>
        <v/>
      </c>
      <c r="B99" s="117" t="s">
        <v>1933</v>
      </c>
      <c r="C99" s="117"/>
      <c r="D99" s="117"/>
      <c r="E99" s="117"/>
    </row>
    <row r="100" spans="1:5">
      <c r="A100" s="117" t="str">
        <f ca="1">IFERROR(INDEX(MID(Sheets,FIND("]",Sheets)+1,255),ROW(A100),1),"")</f>
        <v/>
      </c>
      <c r="B100" s="117" t="s">
        <v>1933</v>
      </c>
      <c r="C100" s="117"/>
      <c r="D100" s="117"/>
      <c r="E100" s="117"/>
    </row>
    <row r="101" spans="1:5">
      <c r="A101" s="117" t="str">
        <f ca="1">IFERROR(INDEX(MID(Sheets,FIND("]",Sheets)+1,255),ROW(A101),1),"")</f>
        <v/>
      </c>
      <c r="B101" s="117" t="s">
        <v>1933</v>
      </c>
      <c r="C101" s="117"/>
      <c r="D101" s="117"/>
      <c r="E101" s="117"/>
    </row>
    <row r="102" spans="1:5">
      <c r="A102" s="117" t="str">
        <f ca="1">IFERROR(INDEX(MID(Sheets,FIND("]",Sheets)+1,255),ROW(A102),1),"")</f>
        <v/>
      </c>
      <c r="B102" s="117" t="s">
        <v>1933</v>
      </c>
      <c r="C102" s="117"/>
      <c r="D102" s="117"/>
      <c r="E102" s="117"/>
    </row>
    <row r="103" spans="1:5">
      <c r="A103" s="117" t="str">
        <f ca="1">IFERROR(INDEX(MID(Sheets,FIND("]",Sheets)+1,255),ROW(A103),1),"")</f>
        <v/>
      </c>
      <c r="B103" s="117" t="s">
        <v>1933</v>
      </c>
      <c r="C103" s="117"/>
      <c r="D103" s="117"/>
      <c r="E103" s="117"/>
    </row>
    <row r="104" spans="1:5">
      <c r="A104" s="117" t="str">
        <f ca="1">IFERROR(INDEX(MID(Sheets,FIND("]",Sheets)+1,255),ROW(A104),1),"")</f>
        <v/>
      </c>
      <c r="B104" s="117" t="s">
        <v>1933</v>
      </c>
      <c r="C104" s="117"/>
      <c r="D104" s="117"/>
      <c r="E104" s="117"/>
    </row>
    <row r="105" spans="1:5">
      <c r="A105" s="117" t="str">
        <f ca="1">IFERROR(INDEX(MID(Sheets,FIND("]",Sheets)+1,255),ROW(A105),1),"")</f>
        <v/>
      </c>
      <c r="B105" s="117" t="s">
        <v>1933</v>
      </c>
      <c r="C105" s="117"/>
      <c r="D105" s="117"/>
      <c r="E105" s="117"/>
    </row>
    <row r="106" spans="1:5">
      <c r="A106" s="117" t="str">
        <f ca="1">IFERROR(INDEX(MID(Sheets,FIND("]",Sheets)+1,255),ROW(A106),1),"")</f>
        <v/>
      </c>
      <c r="B106" s="117" t="s">
        <v>1933</v>
      </c>
      <c r="C106" s="117"/>
      <c r="D106" s="117"/>
      <c r="E106" s="117"/>
    </row>
    <row r="107" spans="1:5">
      <c r="A107" s="117" t="str">
        <f ca="1">IFERROR(INDEX(MID(Sheets,FIND("]",Sheets)+1,255),ROW(A107),1),"")</f>
        <v/>
      </c>
      <c r="B107" s="117" t="s">
        <v>1933</v>
      </c>
      <c r="C107" s="117"/>
      <c r="D107" s="117"/>
      <c r="E107" s="117"/>
    </row>
    <row r="108" spans="1:5">
      <c r="A108" s="117" t="str">
        <f ca="1">IFERROR(INDEX(MID(Sheets,FIND("]",Sheets)+1,255),ROW(A108),1),"")</f>
        <v/>
      </c>
      <c r="B108" s="117" t="s">
        <v>1933</v>
      </c>
      <c r="C108" s="117"/>
      <c r="D108" s="117"/>
      <c r="E108" s="117"/>
    </row>
    <row r="109" spans="1:5">
      <c r="A109" s="117" t="str">
        <f ca="1">IFERROR(INDEX(MID(Sheets,FIND("]",Sheets)+1,255),ROW(A109),1),"")</f>
        <v/>
      </c>
      <c r="B109" s="117" t="s">
        <v>1933</v>
      </c>
      <c r="C109" s="117"/>
      <c r="D109" s="117"/>
      <c r="E109" s="117"/>
    </row>
    <row r="110" spans="1:5">
      <c r="A110" s="117" t="str">
        <f ca="1">IFERROR(INDEX(MID(Sheets,FIND("]",Sheets)+1,255),ROW(A110),1),"")</f>
        <v/>
      </c>
      <c r="B110" s="117" t="s">
        <v>1933</v>
      </c>
      <c r="C110" s="117"/>
      <c r="D110" s="117"/>
      <c r="E110" s="117"/>
    </row>
    <row r="111" spans="1:5">
      <c r="A111" s="117" t="str">
        <f ca="1">IFERROR(INDEX(MID(Sheets,FIND("]",Sheets)+1,255),ROW(A111),1),"")</f>
        <v/>
      </c>
      <c r="B111" s="117" t="s">
        <v>1933</v>
      </c>
      <c r="C111" s="117"/>
      <c r="D111" s="117"/>
      <c r="E111" s="117"/>
    </row>
    <row r="112" spans="1:5">
      <c r="A112" s="117" t="str">
        <f ca="1">IFERROR(INDEX(MID(Sheets,FIND("]",Sheets)+1,255),ROW(A112),1),"")</f>
        <v/>
      </c>
      <c r="B112" s="117" t="s">
        <v>1933</v>
      </c>
      <c r="C112" s="117"/>
      <c r="D112" s="117"/>
      <c r="E112" s="117"/>
    </row>
    <row r="113" spans="1:5">
      <c r="A113" s="117" t="str">
        <f ca="1">IFERROR(INDEX(MID(Sheets,FIND("]",Sheets)+1,255),ROW(A113),1),"")</f>
        <v/>
      </c>
      <c r="B113" s="117" t="s">
        <v>1933</v>
      </c>
      <c r="C113" s="117"/>
      <c r="D113" s="117"/>
      <c r="E113" s="117"/>
    </row>
    <row r="114" spans="1:5">
      <c r="A114" s="117" t="str">
        <f ca="1">IFERROR(INDEX(MID(Sheets,FIND("]",Sheets)+1,255),ROW(A114),1),"")</f>
        <v/>
      </c>
      <c r="B114" s="117" t="s">
        <v>1933</v>
      </c>
      <c r="C114" s="117"/>
      <c r="D114" s="117"/>
      <c r="E114" s="117"/>
    </row>
    <row r="115" spans="1:5">
      <c r="A115" s="117" t="str">
        <f ca="1">IFERROR(INDEX(MID(Sheets,FIND("]",Sheets)+1,255),ROW(A115),1),"")</f>
        <v/>
      </c>
      <c r="B115" s="117" t="s">
        <v>1933</v>
      </c>
      <c r="C115" s="117"/>
      <c r="D115" s="117"/>
      <c r="E115" s="117"/>
    </row>
    <row r="116" spans="1:5">
      <c r="A116" s="117" t="str">
        <f ca="1">IFERROR(INDEX(MID(Sheets,FIND("]",Sheets)+1,255),ROW(A116),1),"")</f>
        <v/>
      </c>
      <c r="B116" s="117" t="s">
        <v>1933</v>
      </c>
      <c r="C116" s="117"/>
      <c r="D116" s="117"/>
      <c r="E116" s="117"/>
    </row>
    <row r="117" spans="1:5">
      <c r="A117" s="117" t="str">
        <f ca="1">IFERROR(INDEX(MID(Sheets,FIND("]",Sheets)+1,255),ROW(A117),1),"")</f>
        <v/>
      </c>
      <c r="B117" s="117" t="s">
        <v>1933</v>
      </c>
      <c r="C117" s="117"/>
      <c r="D117" s="117"/>
      <c r="E117" s="117"/>
    </row>
    <row r="118" spans="1:5">
      <c r="A118" s="117" t="str">
        <f ca="1">IFERROR(INDEX(MID(Sheets,FIND("]",Sheets)+1,255),ROW(A118),1),"")</f>
        <v/>
      </c>
      <c r="B118" s="117" t="s">
        <v>1933</v>
      </c>
      <c r="C118" s="117"/>
      <c r="D118" s="117"/>
      <c r="E118" s="117"/>
    </row>
    <row r="119" spans="1:5">
      <c r="A119" s="117" t="str">
        <f ca="1">IFERROR(INDEX(MID(Sheets,FIND("]",Sheets)+1,255),ROW(A119),1),"")</f>
        <v/>
      </c>
      <c r="B119" s="117" t="s">
        <v>1933</v>
      </c>
      <c r="C119" s="117"/>
      <c r="D119" s="117"/>
      <c r="E119" s="117"/>
    </row>
    <row r="120" spans="1:5">
      <c r="A120" s="117" t="str">
        <f ca="1">IFERROR(INDEX(MID(Sheets,FIND("]",Sheets)+1,255),ROW(A120),1),"")</f>
        <v/>
      </c>
      <c r="B120" s="117" t="s">
        <v>1933</v>
      </c>
      <c r="C120" s="117"/>
      <c r="D120" s="117"/>
      <c r="E120" s="117"/>
    </row>
    <row r="121" spans="1:5">
      <c r="A121" s="117" t="str">
        <f ca="1">IFERROR(INDEX(MID(Sheets,FIND("]",Sheets)+1,255),ROW(A121),1),"")</f>
        <v/>
      </c>
      <c r="B121" s="117" t="s">
        <v>1933</v>
      </c>
      <c r="C121" s="117"/>
      <c r="D121" s="117"/>
      <c r="E121" s="117"/>
    </row>
    <row r="122" spans="1:5">
      <c r="A122" s="117" t="str">
        <f ca="1">IFERROR(INDEX(MID(Sheets,FIND("]",Sheets)+1,255),ROW(A122),1),"")</f>
        <v/>
      </c>
      <c r="B122" s="117" t="s">
        <v>1933</v>
      </c>
      <c r="C122" s="117"/>
      <c r="D122" s="117"/>
      <c r="E122" s="117"/>
    </row>
    <row r="123" spans="1:5">
      <c r="A123" s="117" t="str">
        <f ca="1">IFERROR(INDEX(MID(Sheets,FIND("]",Sheets)+1,255),ROW(A123),1),"")</f>
        <v/>
      </c>
      <c r="B123" s="117" t="s">
        <v>1933</v>
      </c>
      <c r="C123" s="117"/>
      <c r="D123" s="117"/>
      <c r="E123" s="117"/>
    </row>
    <row r="124" spans="1:5">
      <c r="A124" s="117" t="str">
        <f ca="1">IFERROR(INDEX(MID(Sheets,FIND("]",Sheets)+1,255),ROW(A124),1),"")</f>
        <v/>
      </c>
      <c r="B124" s="117" t="s">
        <v>1933</v>
      </c>
      <c r="C124" s="117"/>
      <c r="D124" s="117"/>
      <c r="E124" s="117"/>
    </row>
    <row r="125" spans="1:5">
      <c r="A125" s="117" t="str">
        <f ca="1">IFERROR(INDEX(MID(Sheets,FIND("]",Sheets)+1,255),ROW(A125),1),"")</f>
        <v/>
      </c>
      <c r="B125" s="117" t="s">
        <v>1933</v>
      </c>
      <c r="C125" s="117"/>
      <c r="D125" s="117"/>
      <c r="E125" s="117"/>
    </row>
    <row r="126" spans="1:5">
      <c r="A126" s="117" t="str">
        <f ca="1">IFERROR(INDEX(MID(Sheets,FIND("]",Sheets)+1,255),ROW(A126),1),"")</f>
        <v/>
      </c>
      <c r="B126" s="117" t="s">
        <v>1933</v>
      </c>
      <c r="C126" s="117"/>
      <c r="D126" s="117"/>
      <c r="E126" s="117"/>
    </row>
    <row r="127" spans="1:5">
      <c r="A127" s="117" t="str">
        <f ca="1">IFERROR(INDEX(MID(Sheets,FIND("]",Sheets)+1,255),ROW(A127),1),"")</f>
        <v/>
      </c>
      <c r="B127" s="117" t="s">
        <v>1933</v>
      </c>
      <c r="C127" s="117"/>
      <c r="D127" s="117"/>
      <c r="E127" s="117"/>
    </row>
    <row r="128" spans="1:5">
      <c r="A128" s="117" t="str">
        <f ca="1">IFERROR(INDEX(MID(Sheets,FIND("]",Sheets)+1,255),ROW(A128),1),"")</f>
        <v/>
      </c>
      <c r="B128" s="117" t="s">
        <v>1933</v>
      </c>
      <c r="C128" s="117"/>
      <c r="D128" s="117"/>
      <c r="E128" s="117"/>
    </row>
    <row r="129" spans="1:5">
      <c r="A129" s="117" t="str">
        <f ca="1">IFERROR(INDEX(MID(Sheets,FIND("]",Sheets)+1,255),ROW(A129),1),"")</f>
        <v/>
      </c>
      <c r="B129" s="117" t="s">
        <v>1933</v>
      </c>
      <c r="C129" s="117"/>
      <c r="D129" s="117"/>
      <c r="E129" s="117"/>
    </row>
    <row r="130" spans="1:5">
      <c r="A130" s="117" t="str">
        <f ca="1">IFERROR(INDEX(MID(Sheets,FIND("]",Sheets)+1,255),ROW(A130),1),"")</f>
        <v/>
      </c>
      <c r="B130" s="117" t="s">
        <v>1933</v>
      </c>
      <c r="C130" s="117"/>
      <c r="D130" s="117"/>
      <c r="E130" s="117"/>
    </row>
    <row r="131" spans="1:5">
      <c r="A131" s="117" t="str">
        <f ca="1">IFERROR(INDEX(MID(Sheets,FIND("]",Sheets)+1,255),ROW(A131),1),"")</f>
        <v/>
      </c>
      <c r="B131" s="117" t="s">
        <v>1933</v>
      </c>
      <c r="C131" s="117"/>
      <c r="D131" s="117"/>
      <c r="E131" s="117"/>
    </row>
    <row r="132" spans="1:5">
      <c r="A132" s="117" t="str">
        <f ca="1">IFERROR(INDEX(MID(Sheets,FIND("]",Sheets)+1,255),ROW(A132),1),"")</f>
        <v/>
      </c>
      <c r="B132" s="117" t="s">
        <v>1933</v>
      </c>
      <c r="C132" s="117"/>
      <c r="D132" s="117"/>
      <c r="E132" s="117"/>
    </row>
    <row r="133" spans="1:5">
      <c r="A133" s="117" t="str">
        <f ca="1">IFERROR(INDEX(MID(Sheets,FIND("]",Sheets)+1,255),ROW(A133),1),"")</f>
        <v/>
      </c>
      <c r="B133" s="117" t="s">
        <v>1933</v>
      </c>
      <c r="C133" s="117"/>
      <c r="D133" s="117"/>
      <c r="E133" s="117"/>
    </row>
    <row r="134" spans="1:5">
      <c r="A134" s="117" t="str">
        <f ca="1">IFERROR(INDEX(MID(Sheets,FIND("]",Sheets)+1,255),ROW(A134),1),"")</f>
        <v/>
      </c>
      <c r="B134" s="117" t="s">
        <v>1933</v>
      </c>
      <c r="C134" s="117"/>
      <c r="D134" s="117"/>
      <c r="E134" s="117"/>
    </row>
    <row r="135" spans="1:5">
      <c r="A135" s="117" t="str">
        <f ca="1">IFERROR(INDEX(MID(Sheets,FIND("]",Sheets)+1,255),ROW(A135),1),"")</f>
        <v/>
      </c>
      <c r="B135" s="117" t="s">
        <v>1933</v>
      </c>
      <c r="C135" s="117"/>
      <c r="D135" s="117"/>
      <c r="E135" s="117"/>
    </row>
    <row r="136" spans="1:5">
      <c r="A136" s="117" t="str">
        <f ca="1">IFERROR(INDEX(MID(Sheets,FIND("]",Sheets)+1,255),ROW(A136),1),"")</f>
        <v/>
      </c>
      <c r="B136" s="117" t="s">
        <v>1933</v>
      </c>
      <c r="C136" s="117"/>
      <c r="D136" s="117"/>
      <c r="E136" s="117"/>
    </row>
    <row r="137" spans="1:5">
      <c r="A137" s="117" t="str">
        <f ca="1">IFERROR(INDEX(MID(Sheets,FIND("]",Sheets)+1,255),ROW(A137),1),"")</f>
        <v/>
      </c>
      <c r="B137" s="117" t="s">
        <v>1933</v>
      </c>
      <c r="C137" s="117"/>
      <c r="D137" s="117"/>
      <c r="E137" s="117"/>
    </row>
    <row r="138" spans="1:5">
      <c r="A138" s="117" t="str">
        <f ca="1">IFERROR(INDEX(MID(Sheets,FIND("]",Sheets)+1,255),ROW(A138),1),"")</f>
        <v/>
      </c>
      <c r="B138" s="117" t="s">
        <v>1933</v>
      </c>
      <c r="C138" s="117"/>
      <c r="D138" s="117"/>
      <c r="E138" s="117"/>
    </row>
    <row r="139" spans="1:5">
      <c r="A139" s="117" t="str">
        <f ca="1">IFERROR(INDEX(MID(Sheets,FIND("]",Sheets)+1,255),ROW(A139),1),"")</f>
        <v/>
      </c>
      <c r="B139" s="117" t="s">
        <v>1933</v>
      </c>
      <c r="C139" s="117"/>
      <c r="D139" s="117"/>
      <c r="E139" s="117"/>
    </row>
    <row r="140" spans="1:5">
      <c r="A140" s="117" t="str">
        <f ca="1">IFERROR(INDEX(MID(Sheets,FIND("]",Sheets)+1,255),ROW(A140),1),"")</f>
        <v/>
      </c>
      <c r="B140" s="117" t="s">
        <v>1933</v>
      </c>
      <c r="C140" s="117"/>
      <c r="D140" s="117"/>
      <c r="E140" s="117"/>
    </row>
    <row r="141" spans="1:5">
      <c r="A141" s="117" t="str">
        <f ca="1">IFERROR(INDEX(MID(Sheets,FIND("]",Sheets)+1,255),ROW(A141),1),"")</f>
        <v/>
      </c>
      <c r="B141" s="117" t="s">
        <v>1933</v>
      </c>
      <c r="C141" s="117"/>
      <c r="D141" s="117"/>
      <c r="E141" s="117"/>
    </row>
    <row r="142" spans="1:5">
      <c r="A142" s="117" t="str">
        <f ca="1">IFERROR(INDEX(MID(Sheets,FIND("]",Sheets)+1,255),ROW(A142),1),"")</f>
        <v/>
      </c>
      <c r="B142" s="117" t="s">
        <v>1933</v>
      </c>
      <c r="C142" s="117"/>
      <c r="D142" s="117"/>
      <c r="E142" s="117"/>
    </row>
    <row r="143" spans="1:5">
      <c r="A143" s="117" t="str">
        <f ca="1">IFERROR(INDEX(MID(Sheets,FIND("]",Sheets)+1,255),ROW(A143),1),"")</f>
        <v/>
      </c>
      <c r="B143" s="117" t="s">
        <v>1933</v>
      </c>
      <c r="C143" s="117"/>
      <c r="D143" s="117"/>
      <c r="E143" s="117"/>
    </row>
    <row r="144" spans="1:5">
      <c r="A144" s="117" t="str">
        <f ca="1">IFERROR(INDEX(MID(Sheets,FIND("]",Sheets)+1,255),ROW(A144),1),"")</f>
        <v/>
      </c>
      <c r="B144" s="117" t="s">
        <v>1933</v>
      </c>
      <c r="C144" s="117"/>
      <c r="D144" s="117"/>
      <c r="E144" s="117"/>
    </row>
    <row r="145" spans="1:5">
      <c r="A145" s="117" t="str">
        <f ca="1">IFERROR(INDEX(MID(Sheets,FIND("]",Sheets)+1,255),ROW(A145),1),"")</f>
        <v/>
      </c>
      <c r="B145" s="117" t="s">
        <v>1933</v>
      </c>
      <c r="C145" s="117"/>
      <c r="D145" s="117"/>
      <c r="E145" s="117"/>
    </row>
    <row r="146" spans="1:5">
      <c r="A146" s="117" t="str">
        <f ca="1">IFERROR(INDEX(MID(Sheets,FIND("]",Sheets)+1,255),ROW(A146),1),"")</f>
        <v/>
      </c>
      <c r="B146" s="117" t="s">
        <v>1933</v>
      </c>
      <c r="C146" s="117"/>
      <c r="D146" s="117"/>
      <c r="E146" s="117"/>
    </row>
    <row r="147" spans="1:5">
      <c r="A147" s="117" t="str">
        <f ca="1">IFERROR(INDEX(MID(Sheets,FIND("]",Sheets)+1,255),ROW(A147),1),"")</f>
        <v/>
      </c>
      <c r="B147" s="117" t="s">
        <v>1933</v>
      </c>
      <c r="C147" s="117"/>
      <c r="D147" s="117"/>
      <c r="E147" s="117"/>
    </row>
    <row r="148" spans="1:5">
      <c r="A148" s="117" t="str">
        <f ca="1">IFERROR(INDEX(MID(Sheets,FIND("]",Sheets)+1,255),ROW(A148),1),"")</f>
        <v/>
      </c>
      <c r="B148" s="117" t="s">
        <v>1933</v>
      </c>
      <c r="C148" s="117"/>
      <c r="D148" s="117"/>
      <c r="E148" s="117"/>
    </row>
    <row r="149" spans="1:5">
      <c r="A149" s="117" t="str">
        <f ca="1">IFERROR(INDEX(MID(Sheets,FIND("]",Sheets)+1,255),ROW(A149),1),"")</f>
        <v/>
      </c>
      <c r="B149" s="117" t="s">
        <v>1933</v>
      </c>
      <c r="C149" s="117"/>
      <c r="D149" s="117"/>
      <c r="E149" s="117"/>
    </row>
    <row r="150" spans="1:5">
      <c r="A150" s="117" t="str">
        <f ca="1">IFERROR(INDEX(MID(Sheets,FIND("]",Sheets)+1,255),ROW(A150),1),"")</f>
        <v/>
      </c>
      <c r="B150" s="117" t="s">
        <v>1933</v>
      </c>
      <c r="C150" s="117"/>
      <c r="D150" s="117"/>
      <c r="E150" s="117"/>
    </row>
    <row r="151" spans="1:5">
      <c r="A151" s="117" t="str">
        <f ca="1">IFERROR(INDEX(MID(Sheets,FIND("]",Sheets)+1,255),ROW(A151),1),"")</f>
        <v/>
      </c>
      <c r="B151" s="117" t="s">
        <v>1933</v>
      </c>
      <c r="C151" s="117"/>
      <c r="D151" s="117"/>
      <c r="E151" s="117"/>
    </row>
    <row r="152" spans="1:5">
      <c r="A152" s="117" t="str">
        <f ca="1">IFERROR(INDEX(MID(Sheets,FIND("]",Sheets)+1,255),ROW(A152),1),"")</f>
        <v/>
      </c>
      <c r="B152" s="117" t="s">
        <v>1933</v>
      </c>
      <c r="C152" s="117"/>
      <c r="D152" s="117"/>
      <c r="E152" s="117"/>
    </row>
    <row r="153" spans="1:5">
      <c r="A153" s="117" t="str">
        <f ca="1">IFERROR(INDEX(MID(Sheets,FIND("]",Sheets)+1,255),ROW(A153),1),"")</f>
        <v/>
      </c>
      <c r="B153" s="117" t="s">
        <v>1933</v>
      </c>
      <c r="C153" s="117"/>
      <c r="D153" s="117"/>
      <c r="E153" s="117"/>
    </row>
    <row r="154" spans="1:5">
      <c r="A154" s="117" t="str">
        <f ca="1">IFERROR(INDEX(MID(Sheets,FIND("]",Sheets)+1,255),ROW(A154),1),"")</f>
        <v/>
      </c>
      <c r="B154" s="117" t="s">
        <v>1933</v>
      </c>
      <c r="C154" s="117"/>
      <c r="D154" s="117"/>
      <c r="E154" s="117"/>
    </row>
    <row r="155" spans="1:5">
      <c r="A155" s="117" t="str">
        <f ca="1">IFERROR(INDEX(MID(Sheets,FIND("]",Sheets)+1,255),ROW(A155),1),"")</f>
        <v/>
      </c>
      <c r="B155" s="117" t="s">
        <v>1933</v>
      </c>
      <c r="C155" s="117"/>
      <c r="D155" s="117"/>
      <c r="E155" s="117"/>
    </row>
    <row r="156" spans="1:5">
      <c r="A156" s="117" t="str">
        <f ca="1">IFERROR(INDEX(MID(Sheets,FIND("]",Sheets)+1,255),ROW(A156),1),"")</f>
        <v/>
      </c>
      <c r="B156" s="117" t="s">
        <v>1933</v>
      </c>
      <c r="C156" s="117"/>
      <c r="D156" s="117"/>
      <c r="E156" s="117"/>
    </row>
    <row r="157" spans="1:5">
      <c r="A157" s="117" t="str">
        <f ca="1">IFERROR(INDEX(MID(Sheets,FIND("]",Sheets)+1,255),ROW(A157),1),"")</f>
        <v/>
      </c>
      <c r="B157" s="117" t="s">
        <v>1933</v>
      </c>
      <c r="C157" s="117"/>
      <c r="D157" s="117"/>
      <c r="E157" s="117"/>
    </row>
    <row r="158" spans="1:5">
      <c r="A158" s="117" t="str">
        <f ca="1">IFERROR(INDEX(MID(Sheets,FIND("]",Sheets)+1,255),ROW(A158),1),"")</f>
        <v/>
      </c>
      <c r="B158" s="117" t="s">
        <v>1933</v>
      </c>
      <c r="C158" s="117"/>
      <c r="D158" s="117"/>
      <c r="E158" s="117"/>
    </row>
    <row r="159" spans="1:5">
      <c r="A159" s="117" t="str">
        <f ca="1">IFERROR(INDEX(MID(Sheets,FIND("]",Sheets)+1,255),ROW(A159),1),"")</f>
        <v/>
      </c>
      <c r="B159" s="117" t="s">
        <v>1933</v>
      </c>
      <c r="C159" s="117"/>
      <c r="D159" s="117"/>
      <c r="E159" s="117"/>
    </row>
    <row r="160" spans="1:5">
      <c r="A160" s="117" t="str">
        <f ca="1">IFERROR(INDEX(MID(Sheets,FIND("]",Sheets)+1,255),ROW(A160),1),"")</f>
        <v/>
      </c>
      <c r="B160" s="117" t="s">
        <v>1933</v>
      </c>
      <c r="C160" s="117"/>
      <c r="D160" s="117"/>
      <c r="E160" s="117"/>
    </row>
    <row r="161" spans="1:5">
      <c r="A161" s="117" t="str">
        <f ca="1">IFERROR(INDEX(MID(Sheets,FIND("]",Sheets)+1,255),ROW(A161),1),"")</f>
        <v/>
      </c>
      <c r="B161" s="117" t="s">
        <v>1933</v>
      </c>
      <c r="C161" s="117"/>
      <c r="D161" s="117"/>
      <c r="E161" s="117"/>
    </row>
    <row r="162" spans="1:5">
      <c r="A162" s="117" t="str">
        <f ca="1">IFERROR(INDEX(MID(Sheets,FIND("]",Sheets)+1,255),ROW(A162),1),"")</f>
        <v/>
      </c>
      <c r="B162" s="117" t="s">
        <v>1933</v>
      </c>
      <c r="C162" s="117"/>
      <c r="D162" s="117"/>
      <c r="E162" s="117"/>
    </row>
    <row r="163" spans="1:5">
      <c r="A163" s="117" t="str">
        <f ca="1">IFERROR(INDEX(MID(Sheets,FIND("]",Sheets)+1,255),ROW(A163),1),"")</f>
        <v/>
      </c>
      <c r="B163" s="117" t="s">
        <v>1933</v>
      </c>
      <c r="C163" s="117"/>
      <c r="D163" s="117"/>
      <c r="E163" s="117"/>
    </row>
    <row r="164" spans="1:5">
      <c r="A164" s="117" t="str">
        <f ca="1">IFERROR(INDEX(MID(Sheets,FIND("]",Sheets)+1,255),ROW(A164),1),"")</f>
        <v/>
      </c>
      <c r="B164" s="117" t="s">
        <v>1933</v>
      </c>
      <c r="C164" s="117"/>
      <c r="D164" s="117"/>
      <c r="E164" s="117"/>
    </row>
    <row r="165" spans="1:5">
      <c r="A165" s="117" t="str">
        <f ca="1">IFERROR(INDEX(MID(Sheets,FIND("]",Sheets)+1,255),ROW(A165),1),"")</f>
        <v/>
      </c>
      <c r="B165" s="117" t="s">
        <v>1933</v>
      </c>
      <c r="C165" s="117"/>
      <c r="D165" s="117"/>
      <c r="E165" s="117"/>
    </row>
    <row r="166" spans="1:5">
      <c r="A166" s="117" t="str">
        <f ca="1">IFERROR(INDEX(MID(Sheets,FIND("]",Sheets)+1,255),ROW(A166),1),"")</f>
        <v/>
      </c>
      <c r="B166" s="117" t="s">
        <v>1933</v>
      </c>
      <c r="C166" s="117"/>
      <c r="D166" s="117"/>
      <c r="E166" s="117"/>
    </row>
    <row r="167" spans="1:5">
      <c r="A167" s="117" t="str">
        <f ca="1">IFERROR(INDEX(MID(Sheets,FIND("]",Sheets)+1,255),ROW(A167),1),"")</f>
        <v/>
      </c>
      <c r="B167" s="117" t="s">
        <v>1933</v>
      </c>
      <c r="C167" s="117"/>
      <c r="D167" s="117"/>
      <c r="E167" s="117"/>
    </row>
    <row r="168" spans="1:5">
      <c r="A168" s="117" t="str">
        <f ca="1">IFERROR(INDEX(MID(Sheets,FIND("]",Sheets)+1,255),ROW(A168),1),"")</f>
        <v/>
      </c>
      <c r="B168" s="117" t="s">
        <v>1933</v>
      </c>
      <c r="C168" s="117"/>
      <c r="D168" s="117"/>
      <c r="E168" s="117"/>
    </row>
    <row r="169" spans="1:5">
      <c r="A169" s="117" t="str">
        <f ca="1">IFERROR(INDEX(MID(Sheets,FIND("]",Sheets)+1,255),ROW(A169),1),"")</f>
        <v/>
      </c>
      <c r="B169" s="117" t="s">
        <v>1933</v>
      </c>
      <c r="C169" s="117"/>
      <c r="D169" s="117"/>
      <c r="E169" s="117"/>
    </row>
    <row r="170" spans="1:5">
      <c r="A170" s="117" t="str">
        <f ca="1">IFERROR(INDEX(MID(Sheets,FIND("]",Sheets)+1,255),ROW(A170),1),"")</f>
        <v/>
      </c>
      <c r="B170" s="117" t="s">
        <v>1933</v>
      </c>
      <c r="C170" s="117"/>
      <c r="D170" s="117"/>
      <c r="E170" s="117"/>
    </row>
    <row r="171" spans="1:5">
      <c r="A171" s="117" t="str">
        <f ca="1">IFERROR(INDEX(MID(Sheets,FIND("]",Sheets)+1,255),ROW(A171),1),"")</f>
        <v/>
      </c>
      <c r="B171" s="117" t="s">
        <v>1933</v>
      </c>
      <c r="C171" s="117"/>
      <c r="D171" s="117"/>
      <c r="E171" s="117"/>
    </row>
    <row r="172" spans="1:5">
      <c r="A172" s="117" t="str">
        <f ca="1">IFERROR(INDEX(MID(Sheets,FIND("]",Sheets)+1,255),ROW(A172),1),"")</f>
        <v/>
      </c>
      <c r="B172" s="117" t="s">
        <v>1933</v>
      </c>
      <c r="C172" s="117"/>
      <c r="D172" s="117"/>
      <c r="E172" s="117"/>
    </row>
    <row r="173" spans="1:5">
      <c r="A173" s="117" t="str">
        <f ca="1">IFERROR(INDEX(MID(Sheets,FIND("]",Sheets)+1,255),ROW(A173),1),"")</f>
        <v/>
      </c>
      <c r="B173" s="117" t="s">
        <v>1933</v>
      </c>
      <c r="C173" s="117"/>
      <c r="D173" s="117"/>
      <c r="E173" s="117"/>
    </row>
    <row r="174" spans="1:5">
      <c r="A174" s="117" t="str">
        <f ca="1">IFERROR(INDEX(MID(Sheets,FIND("]",Sheets)+1,255),ROW(A174),1),"")</f>
        <v/>
      </c>
      <c r="B174" s="117" t="s">
        <v>1933</v>
      </c>
      <c r="C174" s="117"/>
      <c r="D174" s="117"/>
      <c r="E174" s="117"/>
    </row>
    <row r="175" spans="1:5">
      <c r="A175" s="117" t="str">
        <f ca="1">IFERROR(INDEX(MID(Sheets,FIND("]",Sheets)+1,255),ROW(A175),1),"")</f>
        <v/>
      </c>
      <c r="B175" s="117" t="s">
        <v>1933</v>
      </c>
      <c r="C175" s="117"/>
      <c r="D175" s="117"/>
      <c r="E175" s="117"/>
    </row>
    <row r="176" spans="1:5">
      <c r="A176" s="117" t="str">
        <f ca="1">IFERROR(INDEX(MID(Sheets,FIND("]",Sheets)+1,255),ROW(A176),1),"")</f>
        <v/>
      </c>
      <c r="B176" s="117" t="s">
        <v>1933</v>
      </c>
      <c r="C176" s="117"/>
      <c r="D176" s="117"/>
      <c r="E176" s="117"/>
    </row>
    <row r="177" spans="1:5">
      <c r="A177" s="117" t="str">
        <f ca="1">IFERROR(INDEX(MID(Sheets,FIND("]",Sheets)+1,255),ROW(A177),1),"")</f>
        <v/>
      </c>
      <c r="B177" s="117" t="s">
        <v>1933</v>
      </c>
      <c r="C177" s="117"/>
      <c r="D177" s="117"/>
      <c r="E177" s="117"/>
    </row>
    <row r="178" spans="1:5">
      <c r="A178" s="117" t="str">
        <f ca="1">IFERROR(INDEX(MID(Sheets,FIND("]",Sheets)+1,255),ROW(A178),1),"")</f>
        <v/>
      </c>
      <c r="B178" s="117" t="s">
        <v>1933</v>
      </c>
      <c r="C178" s="117"/>
      <c r="D178" s="117"/>
      <c r="E178" s="117"/>
    </row>
    <row r="179" spans="1:5">
      <c r="A179" s="117" t="str">
        <f ca="1">IFERROR(INDEX(MID(Sheets,FIND("]",Sheets)+1,255),ROW(A179),1),"")</f>
        <v/>
      </c>
      <c r="B179" s="117" t="s">
        <v>1933</v>
      </c>
      <c r="C179" s="117"/>
      <c r="D179" s="117"/>
      <c r="E179" s="117"/>
    </row>
    <row r="180" spans="1:5">
      <c r="A180" s="117" t="str">
        <f ca="1">IFERROR(INDEX(MID(Sheets,FIND("]",Sheets)+1,255),ROW(A180),1),"")</f>
        <v/>
      </c>
      <c r="B180" s="117" t="s">
        <v>1933</v>
      </c>
      <c r="C180" s="117"/>
      <c r="D180" s="117"/>
      <c r="E180" s="117"/>
    </row>
    <row r="181" spans="1:5">
      <c r="A181" s="117" t="str">
        <f ca="1">IFERROR(INDEX(MID(Sheets,FIND("]",Sheets)+1,255),ROW(A181),1),"")</f>
        <v/>
      </c>
      <c r="B181" s="117" t="s">
        <v>1933</v>
      </c>
      <c r="C181" s="117"/>
      <c r="D181" s="117"/>
      <c r="E181" s="117"/>
    </row>
    <row r="182" spans="1:5">
      <c r="A182" s="117" t="str">
        <f ca="1">IFERROR(INDEX(MID(Sheets,FIND("]",Sheets)+1,255),ROW(A182),1),"")</f>
        <v/>
      </c>
      <c r="B182" s="117" t="s">
        <v>1933</v>
      </c>
      <c r="C182" s="117"/>
      <c r="D182" s="117"/>
      <c r="E182" s="117"/>
    </row>
    <row r="183" spans="1:5">
      <c r="A183" s="117" t="str">
        <f ca="1">IFERROR(INDEX(MID(Sheets,FIND("]",Sheets)+1,255),ROW(A183),1),"")</f>
        <v/>
      </c>
      <c r="B183" s="117" t="s">
        <v>1933</v>
      </c>
      <c r="C183" s="117"/>
      <c r="D183" s="117"/>
      <c r="E183" s="117"/>
    </row>
    <row r="184" spans="1:5">
      <c r="A184" s="117" t="str">
        <f ca="1">IFERROR(INDEX(MID(Sheets,FIND("]",Sheets)+1,255),ROW(A184),1),"")</f>
        <v/>
      </c>
      <c r="B184" s="117" t="s">
        <v>1933</v>
      </c>
      <c r="C184" s="117"/>
      <c r="D184" s="117"/>
      <c r="E184" s="117"/>
    </row>
    <row r="185" spans="1:5">
      <c r="A185" s="117" t="str">
        <f ca="1">IFERROR(INDEX(MID(Sheets,FIND("]",Sheets)+1,255),ROW(A185),1),"")</f>
        <v/>
      </c>
      <c r="B185" s="117" t="s">
        <v>1933</v>
      </c>
      <c r="C185" s="117"/>
      <c r="D185" s="117"/>
      <c r="E185" s="117"/>
    </row>
    <row r="186" spans="1:5">
      <c r="A186" s="117" t="str">
        <f ca="1">IFERROR(INDEX(MID(Sheets,FIND("]",Sheets)+1,255),ROW(A186),1),"")</f>
        <v/>
      </c>
      <c r="B186" s="117" t="s">
        <v>1933</v>
      </c>
      <c r="C186" s="117"/>
      <c r="D186" s="117"/>
      <c r="E186" s="117"/>
    </row>
    <row r="187" spans="1:5">
      <c r="A187" s="117" t="str">
        <f ca="1">IFERROR(INDEX(MID(Sheets,FIND("]",Sheets)+1,255),ROW(A187),1),"")</f>
        <v/>
      </c>
      <c r="B187" s="117" t="s">
        <v>1933</v>
      </c>
      <c r="C187" s="117"/>
      <c r="D187" s="117"/>
      <c r="E187" s="117"/>
    </row>
    <row r="188" spans="1:5">
      <c r="A188" s="117" t="str">
        <f ca="1">IFERROR(INDEX(MID(Sheets,FIND("]",Sheets)+1,255),ROW(A188),1),"")</f>
        <v/>
      </c>
      <c r="B188" s="117" t="s">
        <v>1933</v>
      </c>
      <c r="C188" s="117"/>
      <c r="D188" s="117"/>
      <c r="E188" s="117"/>
    </row>
    <row r="189" spans="1:5">
      <c r="A189" s="117" t="str">
        <f ca="1">IFERROR(INDEX(MID(Sheets,FIND("]",Sheets)+1,255),ROW(A189),1),"")</f>
        <v/>
      </c>
      <c r="B189" s="117" t="s">
        <v>1933</v>
      </c>
      <c r="C189" s="117"/>
      <c r="D189" s="117"/>
      <c r="E189" s="117"/>
    </row>
    <row r="190" spans="1:5">
      <c r="A190" s="117" t="str">
        <f ca="1">IFERROR(INDEX(MID(Sheets,FIND("]",Sheets)+1,255),ROW(A190),1),"")</f>
        <v/>
      </c>
      <c r="B190" s="117" t="s">
        <v>1933</v>
      </c>
      <c r="C190" s="117"/>
      <c r="D190" s="117"/>
      <c r="E190" s="117"/>
    </row>
    <row r="191" spans="1:5">
      <c r="A191" s="117" t="str">
        <f ca="1">IFERROR(INDEX(MID(Sheets,FIND("]",Sheets)+1,255),ROW(A191),1),"")</f>
        <v/>
      </c>
      <c r="B191" s="117" t="s">
        <v>1933</v>
      </c>
      <c r="C191" s="117"/>
      <c r="D191" s="117"/>
      <c r="E191" s="117"/>
    </row>
    <row r="192" spans="1:5">
      <c r="A192" s="117" t="str">
        <f ca="1">IFERROR(INDEX(MID(Sheets,FIND("]",Sheets)+1,255),ROW(A192),1),"")</f>
        <v/>
      </c>
      <c r="B192" s="117" t="s">
        <v>1933</v>
      </c>
      <c r="C192" s="117"/>
      <c r="D192" s="117"/>
      <c r="E192" s="117"/>
    </row>
    <row r="193" spans="1:5">
      <c r="A193" s="117" t="str">
        <f ca="1">IFERROR(INDEX(MID(Sheets,FIND("]",Sheets)+1,255),ROW(A193),1),"")</f>
        <v/>
      </c>
      <c r="B193" s="117" t="s">
        <v>1933</v>
      </c>
      <c r="C193" s="117"/>
      <c r="D193" s="117"/>
      <c r="E193" s="117"/>
    </row>
    <row r="194" spans="1:5">
      <c r="A194" s="117" t="str">
        <f ca="1">IFERROR(INDEX(MID(Sheets,FIND("]",Sheets)+1,255),ROW(A194),1),"")</f>
        <v/>
      </c>
      <c r="B194" s="117" t="s">
        <v>1933</v>
      </c>
      <c r="C194" s="117"/>
      <c r="D194" s="117"/>
      <c r="E194" s="117"/>
    </row>
    <row r="195" spans="1:5">
      <c r="A195" s="117" t="str">
        <f ca="1">IFERROR(INDEX(MID(Sheets,FIND("]",Sheets)+1,255),ROW(A195),1),"")</f>
        <v/>
      </c>
      <c r="B195" s="117" t="s">
        <v>1933</v>
      </c>
      <c r="C195" s="117"/>
      <c r="D195" s="117"/>
      <c r="E195" s="117"/>
    </row>
    <row r="196" spans="1:5">
      <c r="A196" s="117" t="str">
        <f ca="1">IFERROR(INDEX(MID(Sheets,FIND("]",Sheets)+1,255),ROW(A196),1),"")</f>
        <v/>
      </c>
      <c r="B196" s="117" t="s">
        <v>1933</v>
      </c>
      <c r="C196" s="117"/>
      <c r="D196" s="117"/>
      <c r="E196" s="117"/>
    </row>
    <row r="197" spans="1:5">
      <c r="A197" s="117" t="str">
        <f ca="1">IFERROR(INDEX(MID(Sheets,FIND("]",Sheets)+1,255),ROW(A197),1),"")</f>
        <v/>
      </c>
      <c r="B197" s="117" t="s">
        <v>1933</v>
      </c>
      <c r="C197" s="117"/>
      <c r="D197" s="117"/>
      <c r="E197" s="117"/>
    </row>
    <row r="198" spans="1:5">
      <c r="A198" s="117" t="str">
        <f ca="1">IFERROR(INDEX(MID(Sheets,FIND("]",Sheets)+1,255),ROW(A198),1),"")</f>
        <v/>
      </c>
      <c r="B198" s="117" t="s">
        <v>1933</v>
      </c>
      <c r="C198" s="117"/>
      <c r="D198" s="117"/>
      <c r="E198" s="117"/>
    </row>
    <row r="199" spans="1:5">
      <c r="A199" s="117" t="str">
        <f ca="1">IFERROR(INDEX(MID(Sheets,FIND("]",Sheets)+1,255),ROW(A199),1),"")</f>
        <v/>
      </c>
      <c r="B199" s="117" t="s">
        <v>1933</v>
      </c>
      <c r="C199" s="117"/>
      <c r="D199" s="117"/>
      <c r="E199" s="117"/>
    </row>
    <row r="200" spans="1:5">
      <c r="A200" s="117" t="str">
        <f ca="1">IFERROR(INDEX(MID(Sheets,FIND("]",Sheets)+1,255),ROW(A200),1),"")</f>
        <v/>
      </c>
      <c r="B200" s="117" t="s">
        <v>1933</v>
      </c>
      <c r="C200" s="117"/>
      <c r="D200" s="117"/>
      <c r="E200" s="117"/>
    </row>
    <row r="201" spans="1:5">
      <c r="A201" s="117" t="str">
        <f ca="1">IFERROR(INDEX(MID(Sheets,FIND("]",Sheets)+1,255),ROW(A201),1),"")</f>
        <v/>
      </c>
      <c r="B201" s="117" t="s">
        <v>1933</v>
      </c>
      <c r="C201" s="117"/>
      <c r="D201" s="117"/>
      <c r="E201" s="117"/>
    </row>
    <row r="202" spans="1:5">
      <c r="A202" s="117" t="str">
        <f ca="1">IFERROR(INDEX(MID(Sheets,FIND("]",Sheets)+1,255),ROW(A202),1),"")</f>
        <v/>
      </c>
      <c r="B202" s="117" t="s">
        <v>1933</v>
      </c>
      <c r="C202" s="117"/>
      <c r="D202" s="117"/>
      <c r="E202" s="117"/>
    </row>
    <row r="203" spans="1:5">
      <c r="A203" s="117" t="str">
        <f ca="1">IFERROR(INDEX(MID(Sheets,FIND("]",Sheets)+1,255),ROW(A203),1),"")</f>
        <v/>
      </c>
      <c r="B203" s="117" t="s">
        <v>1933</v>
      </c>
      <c r="C203" s="117"/>
      <c r="D203" s="117"/>
      <c r="E203" s="117"/>
    </row>
    <row r="204" spans="1:5">
      <c r="A204" s="117" t="str">
        <f ca="1">IFERROR(INDEX(MID(Sheets,FIND("]",Sheets)+1,255),ROW(A204),1),"")</f>
        <v/>
      </c>
      <c r="B204" s="117" t="s">
        <v>1933</v>
      </c>
      <c r="C204" s="117"/>
      <c r="D204" s="117"/>
      <c r="E204" s="117"/>
    </row>
    <row r="205" spans="1:5">
      <c r="A205" s="117" t="str">
        <f ca="1">IFERROR(INDEX(MID(Sheets,FIND("]",Sheets)+1,255),ROW(A205),1),"")</f>
        <v/>
      </c>
      <c r="B205" s="117" t="s">
        <v>1933</v>
      </c>
      <c r="C205" s="117"/>
      <c r="D205" s="117"/>
      <c r="E205" s="117"/>
    </row>
    <row r="206" spans="1:5">
      <c r="A206" s="117" t="str">
        <f ca="1">IFERROR(INDEX(MID(Sheets,FIND("]",Sheets)+1,255),ROW(A206),1),"")</f>
        <v/>
      </c>
      <c r="B206" s="117" t="s">
        <v>1933</v>
      </c>
      <c r="C206" s="117"/>
      <c r="D206" s="117"/>
      <c r="E206" s="117"/>
    </row>
    <row r="207" spans="1:5">
      <c r="A207" s="117" t="str">
        <f ca="1">IFERROR(INDEX(MID(Sheets,FIND("]",Sheets)+1,255),ROW(A207),1),"")</f>
        <v/>
      </c>
      <c r="B207" s="117" t="s">
        <v>1933</v>
      </c>
      <c r="C207" s="117"/>
      <c r="D207" s="117"/>
      <c r="E207" s="117"/>
    </row>
    <row r="208" spans="1:5">
      <c r="A208" s="117" t="str">
        <f ca="1">IFERROR(INDEX(MID(Sheets,FIND("]",Sheets)+1,255),ROW(A208),1),"")</f>
        <v/>
      </c>
      <c r="B208" s="117" t="s">
        <v>1933</v>
      </c>
      <c r="C208" s="117"/>
      <c r="D208" s="117"/>
      <c r="E208" s="117"/>
    </row>
    <row r="209" spans="1:5">
      <c r="A209" s="117" t="str">
        <f ca="1">IFERROR(INDEX(MID(Sheets,FIND("]",Sheets)+1,255),ROW(A209),1),"")</f>
        <v/>
      </c>
      <c r="B209" s="117" t="s">
        <v>1933</v>
      </c>
      <c r="C209" s="117"/>
      <c r="D209" s="117"/>
      <c r="E209" s="117"/>
    </row>
    <row r="210" spans="1:5">
      <c r="A210" s="117" t="str">
        <f ca="1">IFERROR(INDEX(MID(Sheets,FIND("]",Sheets)+1,255),ROW(A210),1),"")</f>
        <v/>
      </c>
      <c r="B210" s="117" t="s">
        <v>1933</v>
      </c>
      <c r="C210" s="117"/>
      <c r="D210" s="117"/>
      <c r="E210" s="117"/>
    </row>
    <row r="211" spans="1:5">
      <c r="A211" s="117" t="str">
        <f ca="1">IFERROR(INDEX(MID(Sheets,FIND("]",Sheets)+1,255),ROW(A211),1),"")</f>
        <v/>
      </c>
      <c r="B211" s="117" t="s">
        <v>1933</v>
      </c>
      <c r="C211" s="117"/>
      <c r="D211" s="117"/>
      <c r="E211" s="117"/>
    </row>
    <row r="212" spans="1:5">
      <c r="A212" s="117" t="str">
        <f ca="1">IFERROR(INDEX(MID(Sheets,FIND("]",Sheets)+1,255),ROW(A212),1),"")</f>
        <v/>
      </c>
      <c r="B212" s="117" t="s">
        <v>1933</v>
      </c>
      <c r="C212" s="117"/>
      <c r="D212" s="117"/>
      <c r="E212" s="117"/>
    </row>
    <row r="213" spans="1:5">
      <c r="A213" s="117" t="str">
        <f ca="1">IFERROR(INDEX(MID(Sheets,FIND("]",Sheets)+1,255),ROW(A213),1),"")</f>
        <v/>
      </c>
      <c r="B213" s="117" t="s">
        <v>1933</v>
      </c>
      <c r="C213" s="117"/>
      <c r="D213" s="117"/>
      <c r="E213" s="117"/>
    </row>
    <row r="214" spans="1:5">
      <c r="A214" s="117" t="str">
        <f ca="1">IFERROR(INDEX(MID(Sheets,FIND("]",Sheets)+1,255),ROW(A214),1),"")</f>
        <v/>
      </c>
      <c r="B214" s="117" t="s">
        <v>1933</v>
      </c>
      <c r="C214" s="117"/>
      <c r="D214" s="117"/>
      <c r="E214" s="117"/>
    </row>
    <row r="215" spans="1:5">
      <c r="A215" s="117" t="str">
        <f ca="1">IFERROR(INDEX(MID(Sheets,FIND("]",Sheets)+1,255),ROW(A215),1),"")</f>
        <v/>
      </c>
      <c r="B215" s="117" t="s">
        <v>1933</v>
      </c>
      <c r="C215" s="117"/>
      <c r="D215" s="117"/>
      <c r="E215" s="117"/>
    </row>
    <row r="216" spans="1:5">
      <c r="A216" s="117" t="str">
        <f ca="1">IFERROR(INDEX(MID(Sheets,FIND("]",Sheets)+1,255),ROW(A216),1),"")</f>
        <v/>
      </c>
      <c r="B216" s="117" t="s">
        <v>1933</v>
      </c>
      <c r="C216" s="117"/>
      <c r="D216" s="117"/>
      <c r="E216" s="117"/>
    </row>
    <row r="217" spans="1:5">
      <c r="A217" s="117" t="str">
        <f ca="1">IFERROR(INDEX(MID(Sheets,FIND("]",Sheets)+1,255),ROW(A217),1),"")</f>
        <v/>
      </c>
      <c r="B217" s="117" t="s">
        <v>1933</v>
      </c>
      <c r="C217" s="117"/>
      <c r="D217" s="117"/>
      <c r="E217" s="117"/>
    </row>
    <row r="218" spans="1:5">
      <c r="A218" s="117" t="str">
        <f ca="1">IFERROR(INDEX(MID(Sheets,FIND("]",Sheets)+1,255),ROW(A218),1),"")</f>
        <v/>
      </c>
      <c r="B218" s="117" t="s">
        <v>1933</v>
      </c>
      <c r="C218" s="117"/>
      <c r="D218" s="117"/>
      <c r="E218" s="117"/>
    </row>
    <row r="219" spans="1:5">
      <c r="A219" s="117" t="str">
        <f ca="1">IFERROR(INDEX(MID(Sheets,FIND("]",Sheets)+1,255),ROW(A219),1),"")</f>
        <v/>
      </c>
      <c r="B219" s="117" t="s">
        <v>1933</v>
      </c>
      <c r="C219" s="117"/>
      <c r="D219" s="117"/>
      <c r="E219" s="117"/>
    </row>
    <row r="220" spans="1:5">
      <c r="A220" s="117" t="str">
        <f ca="1">IFERROR(INDEX(MID(Sheets,FIND("]",Sheets)+1,255),ROW(A220),1),"")</f>
        <v/>
      </c>
      <c r="B220" s="117" t="s">
        <v>1933</v>
      </c>
      <c r="C220" s="117"/>
      <c r="D220" s="117"/>
      <c r="E220" s="117"/>
    </row>
    <row r="221" spans="1:5">
      <c r="A221" s="117" t="str">
        <f ca="1">IFERROR(INDEX(MID(Sheets,FIND("]",Sheets)+1,255),ROW(A221),1),"")</f>
        <v/>
      </c>
      <c r="B221" s="117" t="s">
        <v>1933</v>
      </c>
      <c r="C221" s="117"/>
      <c r="D221" s="117"/>
      <c r="E221" s="117"/>
    </row>
    <row r="222" spans="1:5">
      <c r="A222" s="117" t="str">
        <f ca="1">IFERROR(INDEX(MID(Sheets,FIND("]",Sheets)+1,255),ROW(A222),1),"")</f>
        <v/>
      </c>
      <c r="B222" s="117" t="s">
        <v>1933</v>
      </c>
      <c r="C222" s="117"/>
      <c r="D222" s="117"/>
      <c r="E222" s="117"/>
    </row>
    <row r="223" spans="1:5">
      <c r="A223" s="117" t="str">
        <f ca="1">IFERROR(INDEX(MID(Sheets,FIND("]",Sheets)+1,255),ROW(A223),1),"")</f>
        <v/>
      </c>
      <c r="B223" s="117" t="s">
        <v>1933</v>
      </c>
      <c r="C223" s="117"/>
      <c r="D223" s="117"/>
      <c r="E223" s="117"/>
    </row>
    <row r="224" spans="1:5">
      <c r="A224" s="117" t="str">
        <f ca="1">IFERROR(INDEX(MID(Sheets,FIND("]",Sheets)+1,255),ROW(A224),1),"")</f>
        <v/>
      </c>
      <c r="B224" s="117" t="s">
        <v>1933</v>
      </c>
      <c r="C224" s="117"/>
      <c r="D224" s="117"/>
      <c r="E224" s="117"/>
    </row>
    <row r="225" spans="1:5">
      <c r="A225" s="117" t="str">
        <f ca="1">IFERROR(INDEX(MID(Sheets,FIND("]",Sheets)+1,255),ROW(A225),1),"")</f>
        <v/>
      </c>
      <c r="B225" s="117" t="s">
        <v>1933</v>
      </c>
      <c r="C225" s="117"/>
      <c r="D225" s="117"/>
      <c r="E225" s="117"/>
    </row>
    <row r="226" spans="1:5">
      <c r="A226" s="117" t="str">
        <f ca="1">IFERROR(INDEX(MID(Sheets,FIND("]",Sheets)+1,255),ROW(A226),1),"")</f>
        <v/>
      </c>
      <c r="B226" s="117" t="s">
        <v>1933</v>
      </c>
      <c r="C226" s="117"/>
      <c r="D226" s="117"/>
      <c r="E226" s="117"/>
    </row>
    <row r="227" spans="1:5">
      <c r="A227" s="117" t="str">
        <f ca="1">IFERROR(INDEX(MID(Sheets,FIND("]",Sheets)+1,255),ROW(A227),1),"")</f>
        <v/>
      </c>
      <c r="B227" s="117" t="s">
        <v>1933</v>
      </c>
      <c r="C227" s="117"/>
      <c r="D227" s="117"/>
      <c r="E227" s="117"/>
    </row>
    <row r="228" spans="1:5">
      <c r="A228" s="117" t="str">
        <f ca="1">IFERROR(INDEX(MID(Sheets,FIND("]",Sheets)+1,255),ROW(A228),1),"")</f>
        <v/>
      </c>
      <c r="B228" s="117" t="s">
        <v>1933</v>
      </c>
      <c r="C228" s="117"/>
      <c r="D228" s="117"/>
      <c r="E228" s="117"/>
    </row>
    <row r="229" spans="1:5">
      <c r="A229" s="117" t="str">
        <f ca="1">IFERROR(INDEX(MID(Sheets,FIND("]",Sheets)+1,255),ROW(A229),1),"")</f>
        <v/>
      </c>
      <c r="B229" s="117" t="s">
        <v>1933</v>
      </c>
      <c r="C229" s="117"/>
      <c r="D229" s="117"/>
      <c r="E229" s="117"/>
    </row>
    <row r="230" spans="1:5">
      <c r="A230" s="117" t="str">
        <f ca="1">IFERROR(INDEX(MID(Sheets,FIND("]",Sheets)+1,255),ROW(A230),1),"")</f>
        <v/>
      </c>
      <c r="B230" s="117" t="s">
        <v>1933</v>
      </c>
      <c r="C230" s="117"/>
      <c r="D230" s="117"/>
      <c r="E230" s="117"/>
    </row>
    <row r="231" spans="1:5">
      <c r="A231" s="117" t="str">
        <f ca="1">IFERROR(INDEX(MID(Sheets,FIND("]",Sheets)+1,255),ROW(A231),1),"")</f>
        <v/>
      </c>
      <c r="B231" s="117" t="s">
        <v>1933</v>
      </c>
      <c r="C231" s="117"/>
      <c r="D231" s="117"/>
      <c r="E231" s="117"/>
    </row>
    <row r="232" spans="1:5">
      <c r="A232" s="117" t="str">
        <f ca="1">IFERROR(INDEX(MID(Sheets,FIND("]",Sheets)+1,255),ROW(A232),1),"")</f>
        <v/>
      </c>
      <c r="B232" s="117" t="s">
        <v>1933</v>
      </c>
      <c r="C232" s="117"/>
      <c r="D232" s="117"/>
      <c r="E232" s="117"/>
    </row>
    <row r="233" spans="1:5">
      <c r="A233" s="117" t="str">
        <f ca="1">IFERROR(INDEX(MID(Sheets,FIND("]",Sheets)+1,255),ROW(A233),1),"")</f>
        <v/>
      </c>
      <c r="B233" s="117" t="s">
        <v>1933</v>
      </c>
      <c r="C233" s="117"/>
      <c r="D233" s="117"/>
      <c r="E233" s="117"/>
    </row>
    <row r="234" spans="1:5">
      <c r="A234" s="117" t="str">
        <f ca="1">IFERROR(INDEX(MID(Sheets,FIND("]",Sheets)+1,255),ROW(A234),1),"")</f>
        <v/>
      </c>
      <c r="B234" s="117" t="s">
        <v>1933</v>
      </c>
      <c r="C234" s="117"/>
      <c r="D234" s="117"/>
      <c r="E234" s="117"/>
    </row>
    <row r="235" spans="1:5">
      <c r="A235" s="117" t="str">
        <f ca="1">IFERROR(INDEX(MID(Sheets,FIND("]",Sheets)+1,255),ROW(A235),1),"")</f>
        <v/>
      </c>
      <c r="B235" s="117" t="s">
        <v>1933</v>
      </c>
      <c r="C235" s="117"/>
      <c r="D235" s="117"/>
      <c r="E235" s="117"/>
    </row>
    <row r="236" spans="1:5">
      <c r="A236" s="117" t="str">
        <f ca="1">IFERROR(INDEX(MID(Sheets,FIND("]",Sheets)+1,255),ROW(A236),1),"")</f>
        <v/>
      </c>
      <c r="B236" s="117" t="s">
        <v>1933</v>
      </c>
      <c r="C236" s="117"/>
      <c r="D236" s="117"/>
      <c r="E236" s="117"/>
    </row>
    <row r="237" spans="1:5">
      <c r="A237" s="117" t="str">
        <f ca="1">IFERROR(INDEX(MID(Sheets,FIND("]",Sheets)+1,255),ROW(A237),1),"")</f>
        <v/>
      </c>
      <c r="B237" s="117" t="s">
        <v>1933</v>
      </c>
      <c r="C237" s="117"/>
      <c r="D237" s="117"/>
      <c r="E237" s="117"/>
    </row>
    <row r="238" spans="1:5">
      <c r="A238" s="117" t="str">
        <f ca="1">IFERROR(INDEX(MID(Sheets,FIND("]",Sheets)+1,255),ROW(A238),1),"")</f>
        <v/>
      </c>
      <c r="B238" s="117" t="s">
        <v>1933</v>
      </c>
      <c r="C238" s="117"/>
      <c r="D238" s="117"/>
      <c r="E238" s="117"/>
    </row>
    <row r="239" spans="1:5">
      <c r="A239" s="117" t="str">
        <f ca="1">IFERROR(INDEX(MID(Sheets,FIND("]",Sheets)+1,255),ROW(A239),1),"")</f>
        <v/>
      </c>
      <c r="B239" s="117" t="s">
        <v>1933</v>
      </c>
      <c r="C239" s="117"/>
      <c r="D239" s="117"/>
      <c r="E239" s="117"/>
    </row>
    <row r="240" spans="1:5">
      <c r="A240" s="117" t="str">
        <f ca="1">IFERROR(INDEX(MID(Sheets,FIND("]",Sheets)+1,255),ROW(A240),1),"")</f>
        <v/>
      </c>
      <c r="B240" s="117" t="s">
        <v>1933</v>
      </c>
      <c r="C240" s="117"/>
      <c r="D240" s="117"/>
      <c r="E240" s="117"/>
    </row>
    <row r="241" spans="1:5">
      <c r="A241" s="117" t="str">
        <f ca="1">IFERROR(INDEX(MID(Sheets,FIND("]",Sheets)+1,255),ROW(A241),1),"")</f>
        <v/>
      </c>
      <c r="B241" s="117" t="s">
        <v>1933</v>
      </c>
      <c r="C241" s="117"/>
      <c r="D241" s="117"/>
      <c r="E241" s="117"/>
    </row>
    <row r="242" spans="1:5">
      <c r="A242" s="117" t="str">
        <f ca="1">IFERROR(INDEX(MID(Sheets,FIND("]",Sheets)+1,255),ROW(A242),1),"")</f>
        <v/>
      </c>
      <c r="B242" s="117" t="s">
        <v>1933</v>
      </c>
      <c r="C242" s="117"/>
      <c r="D242" s="117"/>
      <c r="E242" s="117"/>
    </row>
    <row r="243" spans="1:5">
      <c r="A243" s="117" t="str">
        <f ca="1">IFERROR(INDEX(MID(Sheets,FIND("]",Sheets)+1,255),ROW(A243),1),"")</f>
        <v/>
      </c>
      <c r="B243" s="117" t="s">
        <v>1933</v>
      </c>
      <c r="C243" s="117"/>
      <c r="D243" s="117"/>
      <c r="E243" s="117"/>
    </row>
    <row r="244" spans="1:5">
      <c r="A244" s="117" t="str">
        <f ca="1">IFERROR(INDEX(MID(Sheets,FIND("]",Sheets)+1,255),ROW(A244),1),"")</f>
        <v/>
      </c>
      <c r="B244" s="117" t="s">
        <v>1933</v>
      </c>
      <c r="C244" s="117"/>
      <c r="D244" s="117"/>
      <c r="E244" s="117"/>
    </row>
    <row r="245" spans="1:5">
      <c r="A245" s="117" t="str">
        <f ca="1">IFERROR(INDEX(MID(Sheets,FIND("]",Sheets)+1,255),ROW(A245),1),"")</f>
        <v/>
      </c>
      <c r="B245" s="117" t="s">
        <v>1933</v>
      </c>
      <c r="C245" s="117"/>
      <c r="D245" s="117"/>
      <c r="E245" s="117"/>
    </row>
    <row r="246" spans="1:5">
      <c r="A246" s="117" t="str">
        <f ca="1">IFERROR(INDEX(MID(Sheets,FIND("]",Sheets)+1,255),ROW(A246),1),"")</f>
        <v/>
      </c>
      <c r="B246" s="117" t="s">
        <v>1933</v>
      </c>
      <c r="C246" s="117"/>
      <c r="D246" s="117"/>
      <c r="E246" s="117"/>
    </row>
    <row r="247" spans="1:5">
      <c r="A247" s="117" t="str">
        <f ca="1">IFERROR(INDEX(MID(Sheets,FIND("]",Sheets)+1,255),ROW(A247),1),"")</f>
        <v/>
      </c>
      <c r="B247" s="117" t="s">
        <v>1933</v>
      </c>
      <c r="C247" s="117"/>
      <c r="D247" s="117"/>
      <c r="E247" s="117"/>
    </row>
    <row r="248" spans="1:5">
      <c r="A248" s="117" t="str">
        <f ca="1">IFERROR(INDEX(MID(Sheets,FIND("]",Sheets)+1,255),ROW(A248),1),"")</f>
        <v/>
      </c>
      <c r="B248" s="117" t="s">
        <v>1933</v>
      </c>
      <c r="C248" s="117"/>
      <c r="D248" s="117"/>
      <c r="E248" s="117"/>
    </row>
    <row r="249" spans="1:5">
      <c r="A249" s="117" t="str">
        <f ca="1">IFERROR(INDEX(MID(Sheets,FIND("]",Sheets)+1,255),ROW(A249),1),"")</f>
        <v/>
      </c>
      <c r="B249" s="117" t="s">
        <v>1933</v>
      </c>
      <c r="C249" s="117"/>
      <c r="D249" s="117"/>
      <c r="E249" s="117"/>
    </row>
    <row r="250" spans="1:5">
      <c r="A250" s="117" t="str">
        <f ca="1">IFERROR(INDEX(MID(Sheets,FIND("]",Sheets)+1,255),ROW(A250),1),"")</f>
        <v/>
      </c>
      <c r="B250" s="117" t="s">
        <v>1933</v>
      </c>
      <c r="C250" s="117"/>
      <c r="D250" s="117"/>
      <c r="E250" s="117"/>
    </row>
    <row r="251" spans="1:5">
      <c r="A251" s="117" t="str">
        <f ca="1">IFERROR(INDEX(MID(Sheets,FIND("]",Sheets)+1,255),ROW(A251),1),"")</f>
        <v/>
      </c>
      <c r="B251" s="117" t="s">
        <v>1933</v>
      </c>
      <c r="C251" s="117"/>
      <c r="D251" s="117"/>
      <c r="E251" s="117"/>
    </row>
    <row r="252" spans="1:5">
      <c r="A252" s="117" t="str">
        <f ca="1">IFERROR(INDEX(MID(Sheets,FIND("]",Sheets)+1,255),ROW(A252),1),"")</f>
        <v/>
      </c>
      <c r="B252" s="117" t="s">
        <v>1933</v>
      </c>
      <c r="C252" s="117"/>
      <c r="D252" s="117"/>
      <c r="E252" s="117"/>
    </row>
    <row r="253" spans="1:5">
      <c r="A253" s="117" t="str">
        <f ca="1">IFERROR(INDEX(MID(Sheets,FIND("]",Sheets)+1,255),ROW(A253),1),"")</f>
        <v/>
      </c>
      <c r="B253" s="117" t="s">
        <v>1933</v>
      </c>
      <c r="C253" s="117"/>
      <c r="D253" s="117"/>
      <c r="E253" s="117"/>
    </row>
    <row r="254" spans="1:5">
      <c r="A254" s="117" t="str">
        <f ca="1">IFERROR(INDEX(MID(Sheets,FIND("]",Sheets)+1,255),ROW(A254),1),"")</f>
        <v/>
      </c>
      <c r="B254" s="117" t="s">
        <v>1933</v>
      </c>
      <c r="C254" s="117"/>
      <c r="D254" s="117"/>
      <c r="E254" s="117"/>
    </row>
    <row r="255" spans="1:5">
      <c r="A255" s="117" t="str">
        <f ca="1">IFERROR(INDEX(MID(Sheets,FIND("]",Sheets)+1,255),ROW(A255),1),"")</f>
        <v/>
      </c>
      <c r="B255" s="117" t="s">
        <v>1933</v>
      </c>
      <c r="C255" s="117"/>
      <c r="D255" s="117"/>
      <c r="E255" s="117"/>
    </row>
    <row r="256" spans="1:5">
      <c r="A256" s="117" t="str">
        <f ca="1">IFERROR(INDEX(MID(Sheets,FIND("]",Sheets)+1,255),ROW(A256),1),"")</f>
        <v/>
      </c>
      <c r="B256" s="117" t="s">
        <v>1933</v>
      </c>
      <c r="C256" s="117"/>
      <c r="D256" s="117"/>
      <c r="E256" s="117"/>
    </row>
    <row r="257" spans="1:5">
      <c r="A257" s="117" t="str">
        <f ca="1">IFERROR(INDEX(MID(Sheets,FIND("]",Sheets)+1,255),ROW(A257),1),"")</f>
        <v/>
      </c>
      <c r="B257" s="117" t="s">
        <v>1933</v>
      </c>
      <c r="C257" s="117"/>
      <c r="D257" s="117"/>
      <c r="E257" s="117"/>
    </row>
    <row r="258" spans="1:5">
      <c r="A258" s="117" t="str">
        <f ca="1">IFERROR(INDEX(MID(Sheets,FIND("]",Sheets)+1,255),ROW(A258),1),"")</f>
        <v/>
      </c>
      <c r="B258" s="117" t="s">
        <v>1933</v>
      </c>
      <c r="C258" s="117"/>
      <c r="D258" s="117"/>
      <c r="E258" s="117"/>
    </row>
    <row r="259" spans="1:5">
      <c r="A259" s="117" t="str">
        <f ca="1">IFERROR(INDEX(MID(Sheets,FIND("]",Sheets)+1,255),ROW(A259),1),"")</f>
        <v/>
      </c>
      <c r="B259" s="117" t="s">
        <v>1933</v>
      </c>
      <c r="C259" s="117"/>
      <c r="D259" s="117"/>
      <c r="E259" s="117"/>
    </row>
    <row r="260" spans="1:5">
      <c r="A260" s="117" t="str">
        <f ca="1">IFERROR(INDEX(MID(Sheets,FIND("]",Sheets)+1,255),ROW(A260),1),"")</f>
        <v/>
      </c>
      <c r="B260" s="117" t="s">
        <v>1933</v>
      </c>
      <c r="C260" s="117"/>
      <c r="D260" s="117"/>
      <c r="E260" s="117"/>
    </row>
    <row r="261" spans="1:5">
      <c r="A261" s="117" t="str">
        <f ca="1">IFERROR(INDEX(MID(Sheets,FIND("]",Sheets)+1,255),ROW(A261),1),"")</f>
        <v/>
      </c>
      <c r="B261" s="117" t="s">
        <v>1933</v>
      </c>
      <c r="C261" s="117"/>
      <c r="D261" s="117"/>
      <c r="E261" s="117"/>
    </row>
    <row r="262" spans="1:5">
      <c r="A262" s="117" t="str">
        <f ca="1">IFERROR(INDEX(MID(Sheets,FIND("]",Sheets)+1,255),ROW(A262),1),"")</f>
        <v/>
      </c>
      <c r="B262" s="117" t="s">
        <v>1933</v>
      </c>
      <c r="C262" s="117"/>
      <c r="D262" s="117"/>
      <c r="E262" s="117"/>
    </row>
    <row r="263" spans="1:5">
      <c r="A263" s="117" t="str">
        <f ca="1">IFERROR(INDEX(MID(Sheets,FIND("]",Sheets)+1,255),ROW(A263),1),"")</f>
        <v/>
      </c>
      <c r="B263" s="117" t="s">
        <v>1933</v>
      </c>
      <c r="C263" s="117"/>
      <c r="D263" s="117"/>
      <c r="E263" s="117"/>
    </row>
    <row r="264" spans="1:5">
      <c r="A264" s="117" t="str">
        <f ca="1">IFERROR(INDEX(MID(Sheets,FIND("]",Sheets)+1,255),ROW(A264),1),"")</f>
        <v/>
      </c>
      <c r="B264" s="117" t="s">
        <v>1933</v>
      </c>
      <c r="C264" s="117"/>
      <c r="D264" s="117"/>
      <c r="E264" s="117"/>
    </row>
    <row r="265" spans="1:5">
      <c r="A265" s="117" t="str">
        <f ca="1">IFERROR(INDEX(MID(Sheets,FIND("]",Sheets)+1,255),ROW(A265),1),"")</f>
        <v/>
      </c>
      <c r="B265" s="117" t="s">
        <v>1933</v>
      </c>
      <c r="C265" s="117"/>
      <c r="D265" s="117"/>
      <c r="E265" s="117"/>
    </row>
    <row r="266" spans="1:5">
      <c r="A266" s="117" t="str">
        <f ca="1">IFERROR(INDEX(MID(Sheets,FIND("]",Sheets)+1,255),ROW(A266),1),"")</f>
        <v/>
      </c>
      <c r="B266" s="117" t="s">
        <v>1933</v>
      </c>
      <c r="C266" s="117"/>
      <c r="D266" s="117"/>
      <c r="E266" s="117"/>
    </row>
    <row r="267" spans="1:5">
      <c r="A267" s="117" t="str">
        <f ca="1">IFERROR(INDEX(MID(Sheets,FIND("]",Sheets)+1,255),ROW(A267),1),"")</f>
        <v/>
      </c>
      <c r="B267" s="117" t="s">
        <v>1933</v>
      </c>
      <c r="C267" s="117"/>
      <c r="D267" s="117"/>
      <c r="E267" s="117"/>
    </row>
    <row r="268" spans="1:5">
      <c r="A268" s="117" t="str">
        <f ca="1">IFERROR(INDEX(MID(Sheets,FIND("]",Sheets)+1,255),ROW(A268),1),"")</f>
        <v/>
      </c>
      <c r="B268" s="117" t="s">
        <v>1933</v>
      </c>
      <c r="C268" s="117"/>
      <c r="D268" s="117"/>
      <c r="E268" s="117"/>
    </row>
    <row r="269" spans="1:5">
      <c r="A269" s="117" t="str">
        <f ca="1">IFERROR(INDEX(MID(Sheets,FIND("]",Sheets)+1,255),ROW(A269),1),"")</f>
        <v/>
      </c>
      <c r="B269" s="117" t="s">
        <v>1933</v>
      </c>
      <c r="C269" s="117"/>
      <c r="D269" s="117"/>
      <c r="E269" s="117"/>
    </row>
    <row r="270" spans="1:5">
      <c r="A270" s="117" t="str">
        <f ca="1">IFERROR(INDEX(MID(Sheets,FIND("]",Sheets)+1,255),ROW(A270),1),"")</f>
        <v/>
      </c>
      <c r="B270" s="117" t="s">
        <v>1933</v>
      </c>
      <c r="C270" s="117"/>
      <c r="D270" s="117"/>
      <c r="E270" s="117"/>
    </row>
    <row r="271" spans="1:5">
      <c r="A271" s="117" t="str">
        <f ca="1">IFERROR(INDEX(MID(Sheets,FIND("]",Sheets)+1,255),ROW(A271),1),"")</f>
        <v/>
      </c>
      <c r="B271" s="117" t="s">
        <v>1933</v>
      </c>
      <c r="C271" s="117"/>
      <c r="D271" s="117"/>
      <c r="E271" s="117"/>
    </row>
    <row r="272" spans="1:5">
      <c r="A272" s="117" t="str">
        <f ca="1">IFERROR(INDEX(MID(Sheets,FIND("]",Sheets)+1,255),ROW(A272),1),"")</f>
        <v/>
      </c>
      <c r="B272" s="117" t="s">
        <v>1933</v>
      </c>
      <c r="C272" s="117"/>
      <c r="D272" s="117"/>
      <c r="E272" s="117"/>
    </row>
    <row r="273" spans="1:5">
      <c r="A273" s="117" t="str">
        <f ca="1">IFERROR(INDEX(MID(Sheets,FIND("]",Sheets)+1,255),ROW(A273),1),"")</f>
        <v/>
      </c>
      <c r="B273" s="117" t="s">
        <v>1933</v>
      </c>
      <c r="C273" s="117"/>
      <c r="D273" s="117"/>
      <c r="E273" s="117"/>
    </row>
    <row r="274" spans="1:5">
      <c r="A274" s="117" t="str">
        <f ca="1">IFERROR(INDEX(MID(Sheets,FIND("]",Sheets)+1,255),ROW(A274),1),"")</f>
        <v/>
      </c>
      <c r="B274" s="117" t="s">
        <v>1933</v>
      </c>
      <c r="C274" s="117"/>
      <c r="D274" s="117"/>
      <c r="E274" s="117"/>
    </row>
    <row r="275" spans="1:5">
      <c r="A275" s="117" t="str">
        <f ca="1">IFERROR(INDEX(MID(Sheets,FIND("]",Sheets)+1,255),ROW(A275),1),"")</f>
        <v/>
      </c>
      <c r="B275" s="117" t="s">
        <v>1933</v>
      </c>
      <c r="C275" s="117"/>
      <c r="D275" s="117"/>
      <c r="E275" s="117"/>
    </row>
    <row r="276" spans="1:5">
      <c r="A276" s="117" t="str">
        <f ca="1">IFERROR(INDEX(MID(Sheets,FIND("]",Sheets)+1,255),ROW(A276),1),"")</f>
        <v/>
      </c>
      <c r="B276" s="117" t="s">
        <v>1933</v>
      </c>
      <c r="C276" s="117"/>
      <c r="D276" s="117"/>
      <c r="E276" s="117"/>
    </row>
    <row r="277" spans="1:5">
      <c r="A277" s="117" t="str">
        <f ca="1">IFERROR(INDEX(MID(Sheets,FIND("]",Sheets)+1,255),ROW(A277),1),"")</f>
        <v/>
      </c>
      <c r="B277" s="117" t="s">
        <v>1933</v>
      </c>
      <c r="C277" s="117"/>
      <c r="D277" s="117"/>
      <c r="E277" s="117"/>
    </row>
    <row r="278" spans="1:5">
      <c r="A278" s="117" t="str">
        <f ca="1">IFERROR(INDEX(MID(Sheets,FIND("]",Sheets)+1,255),ROW(A278),1),"")</f>
        <v/>
      </c>
      <c r="B278" s="117" t="s">
        <v>1933</v>
      </c>
      <c r="C278" s="117"/>
      <c r="D278" s="117"/>
      <c r="E278" s="117"/>
    </row>
    <row r="279" spans="1:5">
      <c r="A279" s="117" t="str">
        <f ca="1">IFERROR(INDEX(MID(Sheets,FIND("]",Sheets)+1,255),ROW(A279),1),"")</f>
        <v/>
      </c>
      <c r="B279" s="117" t="s">
        <v>1933</v>
      </c>
      <c r="C279" s="117"/>
      <c r="D279" s="117"/>
      <c r="E279" s="117"/>
    </row>
    <row r="280" spans="1:5">
      <c r="A280" s="117" t="str">
        <f ca="1">IFERROR(INDEX(MID(Sheets,FIND("]",Sheets)+1,255),ROW(A280),1),"")</f>
        <v/>
      </c>
      <c r="B280" s="117" t="s">
        <v>1933</v>
      </c>
      <c r="C280" s="117"/>
      <c r="D280" s="117"/>
      <c r="E280" s="117"/>
    </row>
    <row r="281" spans="1:5">
      <c r="A281" s="117" t="str">
        <f ca="1">IFERROR(INDEX(MID(Sheets,FIND("]",Sheets)+1,255),ROW(A281),1),"")</f>
        <v/>
      </c>
      <c r="B281" s="117" t="s">
        <v>1933</v>
      </c>
      <c r="C281" s="117"/>
      <c r="D281" s="117"/>
      <c r="E281" s="117"/>
    </row>
    <row r="282" spans="1:5">
      <c r="A282" s="117" t="str">
        <f ca="1">IFERROR(INDEX(MID(Sheets,FIND("]",Sheets)+1,255),ROW(A282),1),"")</f>
        <v/>
      </c>
      <c r="B282" s="117" t="s">
        <v>1933</v>
      </c>
      <c r="C282" s="117"/>
      <c r="D282" s="117"/>
      <c r="E282" s="117"/>
    </row>
    <row r="283" spans="1:5">
      <c r="A283" s="117" t="str">
        <f ca="1">IFERROR(INDEX(MID(Sheets,FIND("]",Sheets)+1,255),ROW(A283),1),"")</f>
        <v/>
      </c>
      <c r="B283" s="117" t="s">
        <v>1933</v>
      </c>
      <c r="C283" s="117"/>
      <c r="D283" s="117"/>
      <c r="E283" s="117"/>
    </row>
    <row r="284" spans="1:5">
      <c r="A284" s="117" t="str">
        <f ca="1">IFERROR(INDEX(MID(Sheets,FIND("]",Sheets)+1,255),ROW(A284),1),"")</f>
        <v/>
      </c>
      <c r="B284" s="117" t="s">
        <v>1933</v>
      </c>
      <c r="C284" s="117"/>
      <c r="D284" s="117"/>
      <c r="E284" s="117"/>
    </row>
    <row r="285" spans="1:5">
      <c r="A285" s="117" t="str">
        <f ca="1">IFERROR(INDEX(MID(Sheets,FIND("]",Sheets)+1,255),ROW(A285),1),"")</f>
        <v/>
      </c>
      <c r="B285" s="117" t="s">
        <v>1933</v>
      </c>
      <c r="C285" s="117"/>
      <c r="D285" s="117"/>
      <c r="E285" s="117"/>
    </row>
    <row r="286" spans="1:5">
      <c r="A286" s="117" t="str">
        <f ca="1">IFERROR(INDEX(MID(Sheets,FIND("]",Sheets)+1,255),ROW(A286),1),"")</f>
        <v/>
      </c>
      <c r="B286" s="117" t="s">
        <v>1933</v>
      </c>
      <c r="C286" s="117"/>
      <c r="D286" s="117"/>
      <c r="E286" s="117"/>
    </row>
    <row r="287" spans="1:5">
      <c r="A287" s="117" t="str">
        <f ca="1">IFERROR(INDEX(MID(Sheets,FIND("]",Sheets)+1,255),ROW(A287),1),"")</f>
        <v/>
      </c>
      <c r="B287" s="117" t="s">
        <v>1933</v>
      </c>
      <c r="C287" s="117"/>
      <c r="D287" s="117"/>
      <c r="E287" s="117"/>
    </row>
    <row r="288" spans="1:5">
      <c r="A288" s="117" t="str">
        <f ca="1">IFERROR(INDEX(MID(Sheets,FIND("]",Sheets)+1,255),ROW(A288),1),"")</f>
        <v/>
      </c>
      <c r="B288" s="117" t="s">
        <v>1933</v>
      </c>
      <c r="C288" s="117"/>
      <c r="D288" s="117"/>
      <c r="E288" s="117"/>
    </row>
    <row r="289" spans="1:5">
      <c r="A289" s="117" t="str">
        <f ca="1">IFERROR(INDEX(MID(Sheets,FIND("]",Sheets)+1,255),ROW(A289),1),"")</f>
        <v/>
      </c>
      <c r="B289" s="117" t="s">
        <v>1933</v>
      </c>
      <c r="C289" s="117"/>
      <c r="D289" s="117"/>
      <c r="E289" s="117"/>
    </row>
    <row r="290" spans="1:5">
      <c r="A290" s="117" t="str">
        <f ca="1">IFERROR(INDEX(MID(Sheets,FIND("]",Sheets)+1,255),ROW(A290),1),"")</f>
        <v/>
      </c>
      <c r="B290" s="117" t="s">
        <v>1933</v>
      </c>
      <c r="C290" s="117"/>
      <c r="D290" s="117"/>
      <c r="E290" s="117"/>
    </row>
    <row r="291" spans="1:5">
      <c r="A291" s="117" t="str">
        <f ca="1">IFERROR(INDEX(MID(Sheets,FIND("]",Sheets)+1,255),ROW(A291),1),"")</f>
        <v/>
      </c>
      <c r="B291" s="117" t="s">
        <v>1933</v>
      </c>
      <c r="C291" s="117"/>
      <c r="D291" s="117"/>
      <c r="E291" s="117"/>
    </row>
    <row r="292" spans="1:5">
      <c r="A292" s="117" t="str">
        <f ca="1">IFERROR(INDEX(MID(Sheets,FIND("]",Sheets)+1,255),ROW(A292),1),"")</f>
        <v/>
      </c>
      <c r="B292" s="117" t="s">
        <v>1933</v>
      </c>
      <c r="C292" s="117"/>
      <c r="D292" s="117"/>
      <c r="E292" s="117"/>
    </row>
    <row r="293" spans="1:5">
      <c r="A293" s="117" t="str">
        <f ca="1">IFERROR(INDEX(MID(Sheets,FIND("]",Sheets)+1,255),ROW(A293),1),"")</f>
        <v/>
      </c>
      <c r="B293" s="117" t="s">
        <v>1933</v>
      </c>
      <c r="C293" s="117"/>
      <c r="D293" s="117"/>
      <c r="E293" s="117"/>
    </row>
    <row r="294" spans="1:5">
      <c r="A294" s="117" t="str">
        <f ca="1">IFERROR(INDEX(MID(Sheets,FIND("]",Sheets)+1,255),ROW(A294),1),"")</f>
        <v/>
      </c>
      <c r="B294" s="117" t="s">
        <v>1933</v>
      </c>
      <c r="C294" s="117"/>
      <c r="D294" s="117"/>
      <c r="E294" s="117"/>
    </row>
    <row r="295" spans="1:5">
      <c r="A295" s="117" t="str">
        <f ca="1">IFERROR(INDEX(MID(Sheets,FIND("]",Sheets)+1,255),ROW(A295),1),"")</f>
        <v/>
      </c>
      <c r="B295" s="117" t="s">
        <v>1933</v>
      </c>
      <c r="C295" s="117"/>
      <c r="D295" s="117"/>
      <c r="E295" s="117"/>
    </row>
    <row r="296" spans="1:5">
      <c r="A296" s="117" t="str">
        <f ca="1">IFERROR(INDEX(MID(Sheets,FIND("]",Sheets)+1,255),ROW(A296),1),"")</f>
        <v/>
      </c>
      <c r="B296" s="117" t="s">
        <v>1933</v>
      </c>
      <c r="C296" s="117"/>
      <c r="D296" s="117"/>
      <c r="E296" s="117"/>
    </row>
    <row r="297" spans="1:5">
      <c r="A297" s="117" t="str">
        <f ca="1">IFERROR(INDEX(MID(Sheets,FIND("]",Sheets)+1,255),ROW(A297),1),"")</f>
        <v/>
      </c>
      <c r="B297" s="117" t="s">
        <v>1933</v>
      </c>
      <c r="C297" s="117"/>
      <c r="D297" s="117"/>
      <c r="E297" s="117"/>
    </row>
    <row r="298" spans="1:5">
      <c r="A298" s="117" t="str">
        <f ca="1">IFERROR(INDEX(MID(Sheets,FIND("]",Sheets)+1,255),ROW(A298),1),"")</f>
        <v/>
      </c>
      <c r="B298" s="117" t="s">
        <v>1933</v>
      </c>
      <c r="C298" s="117"/>
      <c r="D298" s="117"/>
      <c r="E298" s="117"/>
    </row>
    <row r="299" spans="1:5">
      <c r="A299" s="117" t="str">
        <f ca="1">IFERROR(INDEX(MID(Sheets,FIND("]",Sheets)+1,255),ROW(A299),1),"")</f>
        <v/>
      </c>
      <c r="B299" s="117" t="s">
        <v>1933</v>
      </c>
      <c r="C299" s="117"/>
      <c r="D299" s="117"/>
      <c r="E299" s="117"/>
    </row>
    <row r="300" spans="1:5">
      <c r="A300" s="117" t="str">
        <f ca="1">IFERROR(INDEX(MID(Sheets,FIND("]",Sheets)+1,255),ROW(A300),1),"")</f>
        <v/>
      </c>
      <c r="B300" s="117" t="s">
        <v>1933</v>
      </c>
      <c r="C300" s="117"/>
      <c r="D300" s="117"/>
      <c r="E300" s="117"/>
    </row>
    <row r="301" spans="1:5">
      <c r="A301" s="117" t="str">
        <f ca="1">IFERROR(INDEX(MID(Sheets,FIND("]",Sheets)+1,255),ROW(A301),1),"")</f>
        <v/>
      </c>
      <c r="B301" s="117" t="s">
        <v>1933</v>
      </c>
      <c r="C301" s="117"/>
      <c r="D301" s="117"/>
      <c r="E301" s="117"/>
    </row>
    <row r="302" spans="1:5">
      <c r="A302" s="117" t="str">
        <f ca="1">IFERROR(INDEX(MID(Sheets,FIND("]",Sheets)+1,255),ROW(A302),1),"")</f>
        <v/>
      </c>
      <c r="B302" s="117" t="s">
        <v>1933</v>
      </c>
      <c r="C302" s="117"/>
      <c r="D302" s="117"/>
      <c r="E302" s="117"/>
    </row>
    <row r="303" spans="1:5">
      <c r="A303" s="117" t="str">
        <f ca="1">IFERROR(INDEX(MID(Sheets,FIND("]",Sheets)+1,255),ROW(A303),1),"")</f>
        <v/>
      </c>
      <c r="B303" s="117" t="s">
        <v>1933</v>
      </c>
      <c r="C303" s="117"/>
      <c r="D303" s="117"/>
      <c r="E303" s="117"/>
    </row>
    <row r="304" spans="1:5">
      <c r="A304" s="117" t="str">
        <f ca="1">IFERROR(INDEX(MID(Sheets,FIND("]",Sheets)+1,255),ROW(A304),1),"")</f>
        <v/>
      </c>
      <c r="B304" s="117" t="s">
        <v>1933</v>
      </c>
      <c r="C304" s="117"/>
      <c r="D304" s="117"/>
      <c r="E304" s="117"/>
    </row>
    <row r="305" spans="1:5">
      <c r="A305" s="117" t="str">
        <f ca="1">IFERROR(INDEX(MID(Sheets,FIND("]",Sheets)+1,255),ROW(A305),1),"")</f>
        <v/>
      </c>
      <c r="B305" s="117" t="s">
        <v>1933</v>
      </c>
      <c r="C305" s="117"/>
      <c r="D305" s="117"/>
      <c r="E305" s="117"/>
    </row>
    <row r="306" spans="1:5">
      <c r="A306" s="117" t="str">
        <f ca="1">IFERROR(INDEX(MID(Sheets,FIND("]",Sheets)+1,255),ROW(A306),1),"")</f>
        <v/>
      </c>
      <c r="B306" s="117" t="s">
        <v>1933</v>
      </c>
      <c r="C306" s="117"/>
      <c r="D306" s="117"/>
      <c r="E306" s="117"/>
    </row>
    <row r="307" spans="1:5">
      <c r="A307" s="117" t="str">
        <f ca="1">IFERROR(INDEX(MID(Sheets,FIND("]",Sheets)+1,255),ROW(A307),1),"")</f>
        <v/>
      </c>
      <c r="B307" s="117" t="s">
        <v>1933</v>
      </c>
      <c r="C307" s="117"/>
      <c r="D307" s="117"/>
      <c r="E307" s="117"/>
    </row>
    <row r="308" spans="1:5">
      <c r="A308" s="117" t="str">
        <f ca="1">IFERROR(INDEX(MID(Sheets,FIND("]",Sheets)+1,255),ROW(A308),1),"")</f>
        <v/>
      </c>
      <c r="B308" s="117" t="s">
        <v>1933</v>
      </c>
      <c r="C308" s="117"/>
      <c r="D308" s="117"/>
      <c r="E308" s="117"/>
    </row>
    <row r="309" spans="1:5">
      <c r="A309" s="117" t="str">
        <f ca="1">IFERROR(INDEX(MID(Sheets,FIND("]",Sheets)+1,255),ROW(A309),1),"")</f>
        <v/>
      </c>
      <c r="B309" s="117" t="s">
        <v>1933</v>
      </c>
      <c r="C309" s="117"/>
      <c r="D309" s="117"/>
      <c r="E309" s="117"/>
    </row>
    <row r="310" spans="1:5">
      <c r="A310" s="117" t="str">
        <f ca="1">IFERROR(INDEX(MID(Sheets,FIND("]",Sheets)+1,255),ROW(A310),1),"")</f>
        <v/>
      </c>
      <c r="B310" s="117" t="s">
        <v>1933</v>
      </c>
      <c r="C310" s="117"/>
      <c r="D310" s="117"/>
      <c r="E310" s="117"/>
    </row>
    <row r="311" spans="1:5">
      <c r="A311" s="117" t="str">
        <f ca="1">IFERROR(INDEX(MID(Sheets,FIND("]",Sheets)+1,255),ROW(A311),1),"")</f>
        <v/>
      </c>
      <c r="B311" s="117" t="s">
        <v>1933</v>
      </c>
      <c r="C311" s="117"/>
      <c r="D311" s="117"/>
      <c r="E311" s="117"/>
    </row>
    <row r="312" spans="1:5">
      <c r="A312" s="117" t="str">
        <f ca="1">IFERROR(INDEX(MID(Sheets,FIND("]",Sheets)+1,255),ROW(A312),1),"")</f>
        <v/>
      </c>
      <c r="B312" s="117" t="s">
        <v>1933</v>
      </c>
      <c r="C312" s="117"/>
      <c r="D312" s="117"/>
      <c r="E312" s="117"/>
    </row>
    <row r="313" spans="1:5">
      <c r="A313" s="117" t="str">
        <f ca="1">IFERROR(INDEX(MID(Sheets,FIND("]",Sheets)+1,255),ROW(A313),1),"")</f>
        <v/>
      </c>
      <c r="B313" s="117" t="s">
        <v>1933</v>
      </c>
      <c r="C313" s="117"/>
      <c r="D313" s="117"/>
      <c r="E313" s="117"/>
    </row>
    <row r="314" spans="1:5">
      <c r="A314" s="117" t="str">
        <f ca="1">IFERROR(INDEX(MID(Sheets,FIND("]",Sheets)+1,255),ROW(A314),1),"")</f>
        <v/>
      </c>
      <c r="B314" s="117" t="s">
        <v>1933</v>
      </c>
      <c r="C314" s="117"/>
      <c r="D314" s="117"/>
      <c r="E314" s="117"/>
    </row>
  </sheetData>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39"/>
  <sheetViews>
    <sheetView workbookViewId="0">
      <selection activeCell="A3" sqref="A3"/>
    </sheetView>
  </sheetViews>
  <sheetFormatPr defaultColWidth="22.7109375" defaultRowHeight="15"/>
  <sheetData>
    <row r="1" spans="1:11">
      <c r="A1" s="7" t="s">
        <v>319</v>
      </c>
    </row>
    <row r="2" spans="1:11">
      <c r="A2" s="7" t="s">
        <v>321</v>
      </c>
    </row>
    <row r="3" spans="1:11" ht="15.75" thickBot="1">
      <c r="A3" t="s">
        <v>318</v>
      </c>
    </row>
    <row r="4" spans="1:11" ht="15.75" thickBot="1">
      <c r="A4" s="122" t="s">
        <v>0</v>
      </c>
      <c r="B4" s="124" t="s">
        <v>2</v>
      </c>
      <c r="C4" s="125"/>
      <c r="D4" s="120" t="s">
        <v>3</v>
      </c>
      <c r="E4" s="121"/>
      <c r="F4" s="120" t="s">
        <v>4</v>
      </c>
      <c r="G4" s="121"/>
      <c r="H4" s="120" t="s">
        <v>5</v>
      </c>
      <c r="I4" s="121"/>
      <c r="J4" s="120" t="s">
        <v>1</v>
      </c>
      <c r="K4" s="121"/>
    </row>
    <row r="5" spans="1:11" ht="15.75" thickBot="1">
      <c r="A5" s="123"/>
      <c r="B5" s="126"/>
      <c r="C5" s="127"/>
      <c r="D5" s="1" t="s">
        <v>6</v>
      </c>
      <c r="E5" s="1" t="s">
        <v>7</v>
      </c>
      <c r="F5" s="1" t="s">
        <v>6</v>
      </c>
      <c r="G5" s="1" t="s">
        <v>8</v>
      </c>
      <c r="H5" s="1" t="s">
        <v>6</v>
      </c>
      <c r="I5" s="1" t="s">
        <v>8</v>
      </c>
      <c r="J5" s="1" t="s">
        <v>6</v>
      </c>
      <c r="K5" s="1" t="s">
        <v>8</v>
      </c>
    </row>
    <row r="6" spans="1:11" ht="15.75" thickBot="1">
      <c r="A6" s="2" t="s">
        <v>9</v>
      </c>
      <c r="B6" s="128" t="s">
        <v>10</v>
      </c>
      <c r="C6" s="129"/>
      <c r="D6" s="2">
        <v>155</v>
      </c>
      <c r="E6" s="2" t="s">
        <v>11</v>
      </c>
      <c r="F6" s="2">
        <v>485</v>
      </c>
      <c r="G6" s="2" t="s">
        <v>12</v>
      </c>
      <c r="H6" s="3">
        <v>2126</v>
      </c>
      <c r="I6" s="2" t="s">
        <v>13</v>
      </c>
      <c r="J6" s="3">
        <v>2766</v>
      </c>
      <c r="K6" s="2" t="s">
        <v>14</v>
      </c>
    </row>
    <row r="7" spans="1:11" ht="15.75" thickBot="1">
      <c r="A7" s="2" t="s">
        <v>15</v>
      </c>
      <c r="B7" s="128" t="s">
        <v>16</v>
      </c>
      <c r="C7" s="129"/>
      <c r="D7" s="2">
        <v>234</v>
      </c>
      <c r="E7" s="2" t="s">
        <v>17</v>
      </c>
      <c r="F7" s="2">
        <v>771</v>
      </c>
      <c r="G7" s="2" t="s">
        <v>18</v>
      </c>
      <c r="H7" s="3">
        <v>3889</v>
      </c>
      <c r="I7" s="2" t="s">
        <v>19</v>
      </c>
      <c r="J7" s="3">
        <v>4894</v>
      </c>
      <c r="K7" s="2" t="s">
        <v>20</v>
      </c>
    </row>
    <row r="8" spans="1:11" ht="15.75" thickBot="1">
      <c r="A8" s="2" t="s">
        <v>21</v>
      </c>
      <c r="B8" s="128" t="s">
        <v>22</v>
      </c>
      <c r="C8" s="129"/>
      <c r="D8" s="2">
        <v>128</v>
      </c>
      <c r="E8" s="2" t="s">
        <v>23</v>
      </c>
      <c r="F8" s="2">
        <v>235</v>
      </c>
      <c r="G8" s="2" t="s">
        <v>24</v>
      </c>
      <c r="H8" s="2">
        <v>673</v>
      </c>
      <c r="I8" s="2" t="s">
        <v>25</v>
      </c>
      <c r="J8" s="3">
        <v>1036</v>
      </c>
      <c r="K8" s="2" t="s">
        <v>26</v>
      </c>
    </row>
    <row r="9" spans="1:11" ht="15.75" thickBot="1">
      <c r="A9" s="2" t="s">
        <v>27</v>
      </c>
      <c r="B9" s="128" t="s">
        <v>28</v>
      </c>
      <c r="C9" s="129"/>
      <c r="D9" s="2">
        <v>100</v>
      </c>
      <c r="E9" s="2" t="s">
        <v>29</v>
      </c>
      <c r="F9" s="2">
        <v>336</v>
      </c>
      <c r="G9" s="2" t="s">
        <v>30</v>
      </c>
      <c r="H9" s="3">
        <v>1706</v>
      </c>
      <c r="I9" s="2" t="s">
        <v>31</v>
      </c>
      <c r="J9" s="3">
        <v>2142</v>
      </c>
      <c r="K9" s="2" t="s">
        <v>32</v>
      </c>
    </row>
    <row r="10" spans="1:11" ht="15.75" thickBot="1">
      <c r="A10" s="2" t="s">
        <v>33</v>
      </c>
      <c r="B10" s="128" t="s">
        <v>16</v>
      </c>
      <c r="C10" s="129"/>
      <c r="D10" s="2">
        <v>115</v>
      </c>
      <c r="E10" s="2" t="s">
        <v>34</v>
      </c>
      <c r="F10" s="2">
        <v>483</v>
      </c>
      <c r="G10" s="2" t="s">
        <v>35</v>
      </c>
      <c r="H10" s="3">
        <v>3054</v>
      </c>
      <c r="I10" s="2" t="s">
        <v>36</v>
      </c>
      <c r="J10" s="3">
        <v>3652</v>
      </c>
      <c r="K10" s="2" t="s">
        <v>37</v>
      </c>
    </row>
    <row r="11" spans="1:11" ht="15.75" thickBot="1">
      <c r="A11" s="2" t="s">
        <v>38</v>
      </c>
      <c r="B11" s="128" t="s">
        <v>39</v>
      </c>
      <c r="C11" s="129"/>
      <c r="D11" s="2">
        <v>41</v>
      </c>
      <c r="E11" s="2" t="s">
        <v>40</v>
      </c>
      <c r="F11" s="2">
        <v>173</v>
      </c>
      <c r="G11" s="2" t="s">
        <v>41</v>
      </c>
      <c r="H11" s="2">
        <v>903</v>
      </c>
      <c r="I11" s="2" t="s">
        <v>42</v>
      </c>
      <c r="J11" s="3">
        <v>1117</v>
      </c>
      <c r="K11" s="2" t="s">
        <v>43</v>
      </c>
    </row>
    <row r="12" spans="1:11" ht="15.75" thickBot="1">
      <c r="A12" s="2" t="s">
        <v>44</v>
      </c>
      <c r="B12" s="128" t="s">
        <v>45</v>
      </c>
      <c r="C12" s="129"/>
      <c r="D12" s="2">
        <v>114</v>
      </c>
      <c r="E12" s="2" t="s">
        <v>46</v>
      </c>
      <c r="F12" s="2">
        <v>621</v>
      </c>
      <c r="G12" s="2" t="s">
        <v>47</v>
      </c>
      <c r="H12" s="3">
        <v>4393</v>
      </c>
      <c r="I12" s="2" t="s">
        <v>48</v>
      </c>
      <c r="J12" s="3">
        <v>5128</v>
      </c>
      <c r="K12" s="2" t="s">
        <v>49</v>
      </c>
    </row>
    <row r="13" spans="1:11" ht="15.75" thickBot="1">
      <c r="A13" s="2" t="s">
        <v>50</v>
      </c>
      <c r="B13" s="128" t="s">
        <v>51</v>
      </c>
      <c r="C13" s="129"/>
      <c r="D13" s="2">
        <v>123</v>
      </c>
      <c r="E13" s="2" t="s">
        <v>52</v>
      </c>
      <c r="F13" s="2">
        <v>466</v>
      </c>
      <c r="G13" s="2" t="s">
        <v>53</v>
      </c>
      <c r="H13" s="3">
        <v>2548</v>
      </c>
      <c r="I13" s="2" t="s">
        <v>54</v>
      </c>
      <c r="J13" s="3">
        <v>3137</v>
      </c>
      <c r="K13" s="2" t="s">
        <v>55</v>
      </c>
    </row>
    <row r="14" spans="1:11" ht="15.75" thickBot="1">
      <c r="A14" s="2" t="s">
        <v>56</v>
      </c>
      <c r="B14" s="128" t="s">
        <v>45</v>
      </c>
      <c r="C14" s="129"/>
      <c r="D14" s="2">
        <v>130</v>
      </c>
      <c r="E14" s="2" t="s">
        <v>57</v>
      </c>
      <c r="F14" s="2">
        <v>805</v>
      </c>
      <c r="G14" s="2" t="s">
        <v>58</v>
      </c>
      <c r="H14" s="3">
        <v>6663</v>
      </c>
      <c r="I14" s="2" t="s">
        <v>59</v>
      </c>
      <c r="J14" s="3">
        <v>7598</v>
      </c>
      <c r="K14" s="2" t="s">
        <v>60</v>
      </c>
    </row>
    <row r="15" spans="1:11" ht="15.75" thickBot="1">
      <c r="A15" s="2" t="s">
        <v>61</v>
      </c>
      <c r="B15" s="128" t="s">
        <v>10</v>
      </c>
      <c r="C15" s="129"/>
      <c r="D15" s="2">
        <v>88</v>
      </c>
      <c r="E15" s="2" t="s">
        <v>62</v>
      </c>
      <c r="F15" s="2">
        <v>487</v>
      </c>
      <c r="G15" s="2" t="s">
        <v>63</v>
      </c>
      <c r="H15" s="3">
        <v>3607</v>
      </c>
      <c r="I15" s="2" t="s">
        <v>64</v>
      </c>
      <c r="J15" s="3">
        <v>4182</v>
      </c>
      <c r="K15" s="2" t="s">
        <v>65</v>
      </c>
    </row>
    <row r="16" spans="1:11" ht="15.75" thickBot="1">
      <c r="A16" s="2" t="s">
        <v>66</v>
      </c>
      <c r="B16" s="128" t="s">
        <v>22</v>
      </c>
      <c r="C16" s="129"/>
      <c r="D16" s="2">
        <v>70</v>
      </c>
      <c r="E16" s="2" t="s">
        <v>67</v>
      </c>
      <c r="F16" s="2">
        <v>186</v>
      </c>
      <c r="G16" s="2" t="s">
        <v>68</v>
      </c>
      <c r="H16" s="2">
        <v>705</v>
      </c>
      <c r="I16" s="2" t="s">
        <v>69</v>
      </c>
      <c r="J16" s="2">
        <v>961</v>
      </c>
      <c r="K16" s="2" t="s">
        <v>70</v>
      </c>
    </row>
    <row r="17" spans="1:11" ht="15.75" thickBot="1">
      <c r="A17" s="2" t="s">
        <v>71</v>
      </c>
      <c r="B17" s="128" t="s">
        <v>45</v>
      </c>
      <c r="C17" s="129"/>
      <c r="D17" s="2">
        <v>75</v>
      </c>
      <c r="E17" s="2" t="s">
        <v>72</v>
      </c>
      <c r="F17" s="2">
        <v>509</v>
      </c>
      <c r="G17" s="2" t="s">
        <v>73</v>
      </c>
      <c r="H17" s="3">
        <v>4375</v>
      </c>
      <c r="I17" s="2" t="s">
        <v>74</v>
      </c>
      <c r="J17" s="3">
        <v>4959</v>
      </c>
      <c r="K17" s="2" t="s">
        <v>75</v>
      </c>
    </row>
    <row r="18" spans="1:11" ht="15.75" thickBot="1">
      <c r="A18" s="2" t="s">
        <v>76</v>
      </c>
      <c r="B18" s="128" t="s">
        <v>39</v>
      </c>
      <c r="C18" s="129"/>
      <c r="D18" s="2">
        <v>120</v>
      </c>
      <c r="E18" s="2" t="s">
        <v>77</v>
      </c>
      <c r="F18" s="2">
        <v>536</v>
      </c>
      <c r="G18" s="2" t="s">
        <v>78</v>
      </c>
      <c r="H18" s="3">
        <v>3559</v>
      </c>
      <c r="I18" s="2" t="s">
        <v>79</v>
      </c>
      <c r="J18" s="3">
        <v>4215</v>
      </c>
      <c r="K18" s="2" t="s">
        <v>80</v>
      </c>
    </row>
    <row r="19" spans="1:11" ht="15.75" thickBot="1">
      <c r="A19" s="2" t="s">
        <v>81</v>
      </c>
      <c r="B19" s="128" t="s">
        <v>45</v>
      </c>
      <c r="C19" s="129"/>
      <c r="D19" s="2">
        <v>91</v>
      </c>
      <c r="E19" s="2" t="s">
        <v>82</v>
      </c>
      <c r="F19" s="2">
        <v>662</v>
      </c>
      <c r="G19" s="2" t="s">
        <v>83</v>
      </c>
      <c r="H19" s="3">
        <v>6158</v>
      </c>
      <c r="I19" s="2" t="s">
        <v>84</v>
      </c>
      <c r="J19" s="3">
        <v>6911</v>
      </c>
      <c r="K19" s="2" t="s">
        <v>85</v>
      </c>
    </row>
    <row r="20" spans="1:11" ht="15.75" thickBot="1">
      <c r="A20" s="2" t="s">
        <v>86</v>
      </c>
      <c r="B20" s="128" t="s">
        <v>28</v>
      </c>
      <c r="C20" s="129"/>
      <c r="D20" s="2">
        <v>56</v>
      </c>
      <c r="E20" s="2" t="s">
        <v>87</v>
      </c>
      <c r="F20" s="2">
        <v>363</v>
      </c>
      <c r="G20" s="2" t="s">
        <v>88</v>
      </c>
      <c r="H20" s="3">
        <v>2907</v>
      </c>
      <c r="I20" s="2" t="s">
        <v>89</v>
      </c>
      <c r="J20" s="3">
        <v>3326</v>
      </c>
      <c r="K20" s="2" t="s">
        <v>90</v>
      </c>
    </row>
    <row r="21" spans="1:11" ht="15.75" thickBot="1">
      <c r="A21" s="2" t="s">
        <v>91</v>
      </c>
      <c r="B21" s="128" t="s">
        <v>92</v>
      </c>
      <c r="C21" s="129"/>
      <c r="D21" s="2">
        <v>82</v>
      </c>
      <c r="E21" s="2" t="s">
        <v>93</v>
      </c>
      <c r="F21" s="2">
        <v>592</v>
      </c>
      <c r="G21" s="2" t="s">
        <v>94</v>
      </c>
      <c r="H21" s="3">
        <v>5494</v>
      </c>
      <c r="I21" s="2" t="s">
        <v>95</v>
      </c>
      <c r="J21" s="3">
        <v>6168</v>
      </c>
      <c r="K21" s="2" t="s">
        <v>96</v>
      </c>
    </row>
    <row r="22" spans="1:11" ht="15.75" thickBot="1">
      <c r="A22" s="2" t="s">
        <v>97</v>
      </c>
      <c r="B22" s="128" t="s">
        <v>10</v>
      </c>
      <c r="C22" s="129"/>
      <c r="D22" s="2">
        <v>88</v>
      </c>
      <c r="E22" s="2" t="s">
        <v>98</v>
      </c>
      <c r="F22" s="2">
        <v>638</v>
      </c>
      <c r="G22" s="2" t="s">
        <v>99</v>
      </c>
      <c r="H22" s="3">
        <v>5673</v>
      </c>
      <c r="I22" s="2" t="s">
        <v>100</v>
      </c>
      <c r="J22" s="3">
        <v>6399</v>
      </c>
      <c r="K22" s="2" t="s">
        <v>101</v>
      </c>
    </row>
    <row r="23" spans="1:11" ht="15.75" thickBot="1">
      <c r="A23" s="2" t="s">
        <v>102</v>
      </c>
      <c r="B23" s="128" t="s">
        <v>103</v>
      </c>
      <c r="C23" s="129"/>
      <c r="D23" s="2">
        <v>77</v>
      </c>
      <c r="E23" s="2" t="s">
        <v>104</v>
      </c>
      <c r="F23" s="2">
        <v>647</v>
      </c>
      <c r="G23" s="2" t="s">
        <v>105</v>
      </c>
      <c r="H23" s="3">
        <v>6705</v>
      </c>
      <c r="I23" s="2" t="s">
        <v>106</v>
      </c>
      <c r="J23" s="3">
        <v>7429</v>
      </c>
      <c r="K23" s="2" t="s">
        <v>107</v>
      </c>
    </row>
    <row r="24" spans="1:11" ht="15.75" thickBot="1">
      <c r="A24" s="2" t="s">
        <v>108</v>
      </c>
      <c r="B24" s="128" t="s">
        <v>109</v>
      </c>
      <c r="C24" s="129"/>
      <c r="D24" s="2">
        <v>71</v>
      </c>
      <c r="E24" s="2" t="s">
        <v>110</v>
      </c>
      <c r="F24" s="2">
        <v>599</v>
      </c>
      <c r="G24" s="2" t="s">
        <v>111</v>
      </c>
      <c r="H24" s="3">
        <v>5997</v>
      </c>
      <c r="I24" s="2" t="s">
        <v>112</v>
      </c>
      <c r="J24" s="3">
        <v>6667</v>
      </c>
      <c r="K24" s="2" t="s">
        <v>113</v>
      </c>
    </row>
    <row r="25" spans="1:11" ht="15.75" thickBot="1">
      <c r="A25" s="2" t="s">
        <v>114</v>
      </c>
      <c r="B25" s="128" t="s">
        <v>115</v>
      </c>
      <c r="C25" s="129"/>
      <c r="D25" s="2">
        <v>76</v>
      </c>
      <c r="E25" s="2" t="s">
        <v>116</v>
      </c>
      <c r="F25" s="2">
        <v>508</v>
      </c>
      <c r="G25" s="2" t="s">
        <v>117</v>
      </c>
      <c r="H25" s="3">
        <v>4357</v>
      </c>
      <c r="I25" s="2" t="s">
        <v>118</v>
      </c>
      <c r="J25" s="3">
        <v>4941</v>
      </c>
      <c r="K25" s="2" t="s">
        <v>119</v>
      </c>
    </row>
    <row r="26" spans="1:11" ht="15.75" thickBot="1">
      <c r="A26" s="2" t="s">
        <v>120</v>
      </c>
      <c r="B26" s="128" t="s">
        <v>109</v>
      </c>
      <c r="C26" s="129"/>
      <c r="D26" s="2">
        <v>97</v>
      </c>
      <c r="E26" s="2" t="s">
        <v>121</v>
      </c>
      <c r="F26" s="2">
        <v>857</v>
      </c>
      <c r="G26" s="2" t="s">
        <v>122</v>
      </c>
      <c r="H26" s="3">
        <v>8719</v>
      </c>
      <c r="I26" s="2" t="s">
        <v>123</v>
      </c>
      <c r="J26" s="3">
        <v>9673</v>
      </c>
      <c r="K26" s="2" t="s">
        <v>124</v>
      </c>
    </row>
    <row r="27" spans="1:11" ht="15.75" thickBot="1">
      <c r="A27" s="2" t="s">
        <v>125</v>
      </c>
      <c r="B27" s="128" t="s">
        <v>45</v>
      </c>
      <c r="C27" s="129"/>
      <c r="D27" s="2">
        <v>78</v>
      </c>
      <c r="E27" s="2" t="s">
        <v>126</v>
      </c>
      <c r="F27" s="2">
        <v>787</v>
      </c>
      <c r="G27" s="2" t="s">
        <v>127</v>
      </c>
      <c r="H27" s="3">
        <v>8528</v>
      </c>
      <c r="I27" s="2" t="s">
        <v>128</v>
      </c>
      <c r="J27" s="3">
        <v>9393</v>
      </c>
      <c r="K27" s="2" t="s">
        <v>129</v>
      </c>
    </row>
    <row r="28" spans="1:11" ht="15.75" thickBot="1">
      <c r="A28" s="2" t="s">
        <v>130</v>
      </c>
      <c r="B28" s="128" t="s">
        <v>109</v>
      </c>
      <c r="C28" s="129"/>
      <c r="D28" s="2">
        <v>85</v>
      </c>
      <c r="E28" s="2" t="s">
        <v>131</v>
      </c>
      <c r="F28" s="2">
        <v>854</v>
      </c>
      <c r="G28" s="2" t="s">
        <v>132</v>
      </c>
      <c r="H28" s="3">
        <v>8716</v>
      </c>
      <c r="I28" s="2" t="s">
        <v>133</v>
      </c>
      <c r="J28" s="3">
        <v>9655</v>
      </c>
      <c r="K28" s="2" t="s">
        <v>134</v>
      </c>
    </row>
    <row r="29" spans="1:11" ht="15.75" thickBot="1">
      <c r="A29" s="2" t="s">
        <v>135</v>
      </c>
      <c r="B29" s="128" t="s">
        <v>45</v>
      </c>
      <c r="C29" s="129"/>
      <c r="D29" s="2">
        <v>85</v>
      </c>
      <c r="E29" s="2" t="s">
        <v>136</v>
      </c>
      <c r="F29" s="2">
        <v>911</v>
      </c>
      <c r="G29" s="2" t="s">
        <v>137</v>
      </c>
      <c r="H29" s="3">
        <v>9598</v>
      </c>
      <c r="I29" s="2" t="s">
        <v>138</v>
      </c>
      <c r="J29" s="3">
        <v>10594</v>
      </c>
      <c r="K29" s="2" t="s">
        <v>139</v>
      </c>
    </row>
    <row r="30" spans="1:11" ht="15.75" thickBot="1">
      <c r="A30" s="2" t="s">
        <v>140</v>
      </c>
      <c r="B30" s="128" t="s">
        <v>39</v>
      </c>
      <c r="C30" s="129"/>
      <c r="D30" s="2">
        <v>67</v>
      </c>
      <c r="E30" s="2" t="s">
        <v>141</v>
      </c>
      <c r="F30" s="2">
        <v>482</v>
      </c>
      <c r="G30" s="2" t="s">
        <v>142</v>
      </c>
      <c r="H30" s="3">
        <v>3362</v>
      </c>
      <c r="I30" s="2" t="s">
        <v>143</v>
      </c>
      <c r="J30" s="3">
        <v>3911</v>
      </c>
      <c r="K30" s="2" t="s">
        <v>144</v>
      </c>
    </row>
    <row r="31" spans="1:11" ht="15.75" thickBot="1">
      <c r="A31" s="2" t="s">
        <v>145</v>
      </c>
      <c r="B31" s="128" t="s">
        <v>45</v>
      </c>
      <c r="C31" s="129"/>
      <c r="D31" s="2">
        <v>107</v>
      </c>
      <c r="E31" s="2" t="s">
        <v>146</v>
      </c>
      <c r="F31" s="3">
        <v>1218</v>
      </c>
      <c r="G31" s="2" t="s">
        <v>147</v>
      </c>
      <c r="H31" s="3">
        <v>11966</v>
      </c>
      <c r="I31" s="2" t="s">
        <v>148</v>
      </c>
      <c r="J31" s="3">
        <v>13291</v>
      </c>
      <c r="K31" s="2" t="s">
        <v>149</v>
      </c>
    </row>
    <row r="32" spans="1:11" ht="15.75" thickBot="1">
      <c r="A32" s="2" t="s">
        <v>150</v>
      </c>
      <c r="B32" s="128" t="s">
        <v>39</v>
      </c>
      <c r="C32" s="129"/>
      <c r="D32" s="2">
        <v>82</v>
      </c>
      <c r="E32" s="2" t="s">
        <v>151</v>
      </c>
      <c r="F32" s="2">
        <v>677</v>
      </c>
      <c r="G32" s="2" t="s">
        <v>152</v>
      </c>
      <c r="H32" s="3">
        <v>5097</v>
      </c>
      <c r="I32" s="2" t="s">
        <v>153</v>
      </c>
      <c r="J32" s="3">
        <v>5856</v>
      </c>
      <c r="K32" s="2" t="s">
        <v>154</v>
      </c>
    </row>
    <row r="33" spans="1:11" ht="15.75" thickBot="1">
      <c r="A33" s="2" t="s">
        <v>155</v>
      </c>
      <c r="B33" s="128" t="s">
        <v>45</v>
      </c>
      <c r="C33" s="129"/>
      <c r="D33" s="2">
        <v>103</v>
      </c>
      <c r="E33" s="2" t="s">
        <v>156</v>
      </c>
      <c r="F33" s="3">
        <v>1367</v>
      </c>
      <c r="G33" s="2" t="s">
        <v>157</v>
      </c>
      <c r="H33" s="3">
        <v>13245</v>
      </c>
      <c r="I33" s="2" t="s">
        <v>158</v>
      </c>
      <c r="J33" s="3">
        <v>14715</v>
      </c>
      <c r="K33" s="2" t="s">
        <v>159</v>
      </c>
    </row>
    <row r="34" spans="1:11" ht="15.75" thickBot="1">
      <c r="A34" s="2" t="s">
        <v>160</v>
      </c>
      <c r="B34" s="128" t="s">
        <v>109</v>
      </c>
      <c r="C34" s="129"/>
      <c r="D34" s="2">
        <v>115</v>
      </c>
      <c r="E34" s="2" t="s">
        <v>161</v>
      </c>
      <c r="F34" s="3">
        <v>1459</v>
      </c>
      <c r="G34" s="2" t="s">
        <v>162</v>
      </c>
      <c r="H34" s="3">
        <v>12872</v>
      </c>
      <c r="I34" s="2" t="s">
        <v>163</v>
      </c>
      <c r="J34" s="3">
        <v>14446</v>
      </c>
      <c r="K34" s="2" t="s">
        <v>164</v>
      </c>
    </row>
    <row r="35" spans="1:11" ht="15.75" thickBot="1">
      <c r="A35" s="2" t="s">
        <v>165</v>
      </c>
      <c r="B35" s="128" t="s">
        <v>45</v>
      </c>
      <c r="C35" s="129"/>
      <c r="D35" s="2">
        <v>101</v>
      </c>
      <c r="E35" s="2" t="s">
        <v>166</v>
      </c>
      <c r="F35" s="3">
        <v>1268</v>
      </c>
      <c r="G35" s="2" t="s">
        <v>167</v>
      </c>
      <c r="H35" s="3">
        <v>10415</v>
      </c>
      <c r="I35" s="2" t="s">
        <v>168</v>
      </c>
      <c r="J35" s="3">
        <v>11784</v>
      </c>
      <c r="K35" s="2" t="s">
        <v>169</v>
      </c>
    </row>
    <row r="36" spans="1:11" ht="15.75" thickBot="1">
      <c r="A36" s="2" t="s">
        <v>170</v>
      </c>
      <c r="B36" s="128" t="s">
        <v>171</v>
      </c>
      <c r="C36" s="129"/>
      <c r="D36" s="2">
        <v>67</v>
      </c>
      <c r="E36" s="2" t="s">
        <v>172</v>
      </c>
      <c r="F36" s="2">
        <v>657</v>
      </c>
      <c r="G36" s="2" t="s">
        <v>173</v>
      </c>
      <c r="H36" s="3">
        <v>3906</v>
      </c>
      <c r="I36" s="2" t="s">
        <v>174</v>
      </c>
      <c r="J36" s="3">
        <v>4630</v>
      </c>
      <c r="K36" s="2" t="s">
        <v>175</v>
      </c>
    </row>
    <row r="37" spans="1:11" ht="15.75" thickBot="1">
      <c r="A37" s="130" t="s">
        <v>176</v>
      </c>
      <c r="B37" s="131"/>
      <c r="C37" s="4"/>
      <c r="D37" s="5">
        <v>97</v>
      </c>
      <c r="E37" s="5" t="s">
        <v>177</v>
      </c>
      <c r="F37" s="5">
        <v>666</v>
      </c>
      <c r="G37" s="5" t="s">
        <v>178</v>
      </c>
      <c r="H37" s="6">
        <v>5546</v>
      </c>
      <c r="I37" s="5" t="s">
        <v>179</v>
      </c>
      <c r="J37" s="6">
        <v>6309</v>
      </c>
      <c r="K37" s="5" t="s">
        <v>180</v>
      </c>
    </row>
    <row r="38" spans="1:11" ht="15.75" thickBot="1">
      <c r="A38" s="130" t="s">
        <v>181</v>
      </c>
      <c r="B38" s="131"/>
      <c r="C38" s="4"/>
      <c r="D38" s="5">
        <v>41</v>
      </c>
      <c r="E38" s="5" t="s">
        <v>182</v>
      </c>
      <c r="F38" s="5">
        <v>173</v>
      </c>
      <c r="G38" s="5" t="s">
        <v>41</v>
      </c>
      <c r="H38" s="5">
        <v>673</v>
      </c>
      <c r="I38" s="5" t="s">
        <v>183</v>
      </c>
      <c r="J38" s="5">
        <v>961</v>
      </c>
      <c r="K38" s="5" t="s">
        <v>184</v>
      </c>
    </row>
    <row r="39" spans="1:11" ht="15.75" thickBot="1">
      <c r="A39" s="130" t="s">
        <v>185</v>
      </c>
      <c r="B39" s="131"/>
      <c r="C39" s="4"/>
      <c r="D39" s="5">
        <v>234</v>
      </c>
      <c r="E39" s="5" t="s">
        <v>186</v>
      </c>
      <c r="F39" s="6">
        <v>1459</v>
      </c>
      <c r="G39" s="5" t="s">
        <v>162</v>
      </c>
      <c r="H39" s="6">
        <v>13245</v>
      </c>
      <c r="I39" s="5" t="s">
        <v>158</v>
      </c>
      <c r="J39" s="6">
        <v>14715</v>
      </c>
      <c r="K39" s="5" t="s">
        <v>159</v>
      </c>
    </row>
  </sheetData>
  <mergeCells count="40">
    <mergeCell ref="B36:C36"/>
    <mergeCell ref="A37:B37"/>
    <mergeCell ref="A38:B38"/>
    <mergeCell ref="A39:B39"/>
    <mergeCell ref="B30:C30"/>
    <mergeCell ref="B31:C31"/>
    <mergeCell ref="B32:C32"/>
    <mergeCell ref="B33:C33"/>
    <mergeCell ref="B34:C34"/>
    <mergeCell ref="B35:C35"/>
    <mergeCell ref="B29:C29"/>
    <mergeCell ref="B18:C18"/>
    <mergeCell ref="B19:C19"/>
    <mergeCell ref="B20:C20"/>
    <mergeCell ref="B21:C21"/>
    <mergeCell ref="B22:C22"/>
    <mergeCell ref="B23:C23"/>
    <mergeCell ref="B24:C24"/>
    <mergeCell ref="B25:C25"/>
    <mergeCell ref="B26:C26"/>
    <mergeCell ref="B27:C27"/>
    <mergeCell ref="B28:C28"/>
    <mergeCell ref="B17:C17"/>
    <mergeCell ref="B6:C6"/>
    <mergeCell ref="B7:C7"/>
    <mergeCell ref="B8:C8"/>
    <mergeCell ref="B9:C9"/>
    <mergeCell ref="B10:C10"/>
    <mergeCell ref="B11:C11"/>
    <mergeCell ref="B12:C12"/>
    <mergeCell ref="B13:C13"/>
    <mergeCell ref="B14:C14"/>
    <mergeCell ref="B15:C15"/>
    <mergeCell ref="B16:C16"/>
    <mergeCell ref="J4:K4"/>
    <mergeCell ref="A4:A5"/>
    <mergeCell ref="B4:C5"/>
    <mergeCell ref="D4:E4"/>
    <mergeCell ref="F4:G4"/>
    <mergeCell ref="H4:I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9"/>
  <sheetViews>
    <sheetView topLeftCell="A3" zoomScale="75" zoomScaleNormal="75" workbookViewId="0">
      <selection activeCell="A3" sqref="A3"/>
    </sheetView>
  </sheetViews>
  <sheetFormatPr defaultColWidth="22.28515625" defaultRowHeight="15"/>
  <sheetData>
    <row r="1" spans="1:10">
      <c r="A1" s="10" t="s">
        <v>323</v>
      </c>
    </row>
    <row r="2" spans="1:10">
      <c r="A2" s="11" t="s">
        <v>321</v>
      </c>
    </row>
    <row r="3" spans="1:10" ht="21.75" customHeight="1" thickBot="1">
      <c r="A3" s="9" t="s">
        <v>317</v>
      </c>
    </row>
    <row r="4" spans="1:10" ht="15.75" thickBot="1">
      <c r="A4" s="122" t="s">
        <v>0</v>
      </c>
      <c r="B4" s="122" t="s">
        <v>2</v>
      </c>
      <c r="C4" s="120" t="s">
        <v>3</v>
      </c>
      <c r="D4" s="121"/>
      <c r="E4" s="120" t="s">
        <v>4</v>
      </c>
      <c r="F4" s="121"/>
      <c r="G4" s="120" t="s">
        <v>5</v>
      </c>
      <c r="H4" s="121"/>
      <c r="I4" s="120" t="s">
        <v>1</v>
      </c>
      <c r="J4" s="121"/>
    </row>
    <row r="5" spans="1:10" ht="30.75" customHeight="1" thickBot="1">
      <c r="A5" s="123"/>
      <c r="B5" s="123"/>
      <c r="C5" s="1" t="s">
        <v>6</v>
      </c>
      <c r="D5" s="1" t="s">
        <v>7</v>
      </c>
      <c r="E5" s="1" t="s">
        <v>6</v>
      </c>
      <c r="F5" s="1" t="s">
        <v>8</v>
      </c>
      <c r="G5" s="1" t="s">
        <v>6</v>
      </c>
      <c r="H5" s="1" t="s">
        <v>8</v>
      </c>
      <c r="I5" s="1" t="s">
        <v>6</v>
      </c>
      <c r="J5" s="1" t="s">
        <v>8</v>
      </c>
    </row>
    <row r="6" spans="1:10" ht="15.75" thickBot="1">
      <c r="A6" s="2" t="s">
        <v>9</v>
      </c>
      <c r="B6" s="2" t="s">
        <v>10</v>
      </c>
      <c r="C6" s="2">
        <v>136</v>
      </c>
      <c r="D6" s="2" t="s">
        <v>187</v>
      </c>
      <c r="E6" s="3">
        <v>2089</v>
      </c>
      <c r="F6" s="2" t="s">
        <v>188</v>
      </c>
      <c r="G6" s="3">
        <v>14387</v>
      </c>
      <c r="H6" s="2" t="s">
        <v>189</v>
      </c>
      <c r="I6" s="3">
        <v>16612</v>
      </c>
      <c r="J6" s="2" t="s">
        <v>190</v>
      </c>
    </row>
    <row r="7" spans="1:10" ht="19.5" customHeight="1" thickBot="1">
      <c r="A7" s="2" t="s">
        <v>15</v>
      </c>
      <c r="B7" s="2" t="s">
        <v>16</v>
      </c>
      <c r="C7" s="2">
        <v>197</v>
      </c>
      <c r="D7" s="2" t="s">
        <v>191</v>
      </c>
      <c r="E7" s="3">
        <v>3901</v>
      </c>
      <c r="F7" s="2" t="s">
        <v>192</v>
      </c>
      <c r="G7" s="3">
        <v>23889</v>
      </c>
      <c r="H7" s="2" t="s">
        <v>193</v>
      </c>
      <c r="I7" s="3">
        <v>27987</v>
      </c>
      <c r="J7" s="2" t="s">
        <v>194</v>
      </c>
    </row>
    <row r="8" spans="1:10" ht="15.75" thickBot="1">
      <c r="A8" s="2" t="s">
        <v>21</v>
      </c>
      <c r="B8" s="2" t="s">
        <v>22</v>
      </c>
      <c r="C8" s="2">
        <v>136</v>
      </c>
      <c r="D8" s="2" t="s">
        <v>195</v>
      </c>
      <c r="E8" s="3">
        <v>1160</v>
      </c>
      <c r="F8" s="2" t="s">
        <v>196</v>
      </c>
      <c r="G8" s="3">
        <v>3385</v>
      </c>
      <c r="H8" s="2" t="s">
        <v>197</v>
      </c>
      <c r="I8" s="3">
        <v>4681</v>
      </c>
      <c r="J8" s="2" t="s">
        <v>198</v>
      </c>
    </row>
    <row r="9" spans="1:10" ht="15.75" thickBot="1">
      <c r="A9" s="2" t="s">
        <v>27</v>
      </c>
      <c r="B9" s="2" t="s">
        <v>28</v>
      </c>
      <c r="C9" s="2">
        <v>108</v>
      </c>
      <c r="D9" s="2" t="s">
        <v>199</v>
      </c>
      <c r="E9" s="2">
        <v>814</v>
      </c>
      <c r="F9" s="2" t="s">
        <v>200</v>
      </c>
      <c r="G9" s="3">
        <v>9436</v>
      </c>
      <c r="H9" s="2" t="s">
        <v>201</v>
      </c>
      <c r="I9" s="3">
        <v>10358</v>
      </c>
      <c r="J9" s="2" t="s">
        <v>202</v>
      </c>
    </row>
    <row r="10" spans="1:10" ht="16.5" customHeight="1" thickBot="1">
      <c r="A10" s="2" t="s">
        <v>33</v>
      </c>
      <c r="B10" s="2" t="s">
        <v>16</v>
      </c>
      <c r="C10" s="2">
        <v>123</v>
      </c>
      <c r="D10" s="2" t="s">
        <v>203</v>
      </c>
      <c r="E10" s="3">
        <v>2631</v>
      </c>
      <c r="F10" s="2" t="s">
        <v>204</v>
      </c>
      <c r="G10" s="3">
        <v>16894</v>
      </c>
      <c r="H10" s="2" t="s">
        <v>205</v>
      </c>
      <c r="I10" s="3">
        <v>19648</v>
      </c>
      <c r="J10" s="2" t="s">
        <v>206</v>
      </c>
    </row>
    <row r="11" spans="1:10" ht="15.75" thickBot="1">
      <c r="A11" s="2" t="s">
        <v>38</v>
      </c>
      <c r="B11" s="2" t="s">
        <v>39</v>
      </c>
      <c r="C11" s="2">
        <v>57</v>
      </c>
      <c r="D11" s="2" t="s">
        <v>207</v>
      </c>
      <c r="E11" s="2">
        <v>504</v>
      </c>
      <c r="F11" s="2" t="s">
        <v>208</v>
      </c>
      <c r="G11" s="3">
        <v>4808</v>
      </c>
      <c r="H11" s="2" t="s">
        <v>209</v>
      </c>
      <c r="I11" s="3">
        <v>5369</v>
      </c>
      <c r="J11" s="2" t="s">
        <v>210</v>
      </c>
    </row>
    <row r="12" spans="1:10" ht="15.75" thickBot="1">
      <c r="A12" s="2" t="s">
        <v>44</v>
      </c>
      <c r="B12" s="2" t="s">
        <v>45</v>
      </c>
      <c r="C12" s="2">
        <v>146</v>
      </c>
      <c r="D12" s="2" t="s">
        <v>211</v>
      </c>
      <c r="E12" s="3">
        <v>3109</v>
      </c>
      <c r="F12" s="2" t="s">
        <v>212</v>
      </c>
      <c r="G12" s="3">
        <v>22916</v>
      </c>
      <c r="H12" s="2" t="s">
        <v>213</v>
      </c>
      <c r="I12" s="3">
        <v>26171</v>
      </c>
      <c r="J12" s="2" t="s">
        <v>214</v>
      </c>
    </row>
    <row r="13" spans="1:10" ht="15.75" thickBot="1">
      <c r="A13" s="2" t="s">
        <v>50</v>
      </c>
      <c r="B13" s="2" t="s">
        <v>51</v>
      </c>
      <c r="C13" s="2">
        <v>168</v>
      </c>
      <c r="D13" s="2" t="s">
        <v>215</v>
      </c>
      <c r="E13" s="3">
        <v>1547</v>
      </c>
      <c r="F13" s="2" t="s">
        <v>216</v>
      </c>
      <c r="G13" s="3">
        <v>12010</v>
      </c>
      <c r="H13" s="2" t="s">
        <v>217</v>
      </c>
      <c r="I13" s="3">
        <v>13725</v>
      </c>
      <c r="J13" s="2" t="s">
        <v>218</v>
      </c>
    </row>
    <row r="14" spans="1:10" ht="15.75" thickBot="1">
      <c r="A14" s="2" t="s">
        <v>56</v>
      </c>
      <c r="B14" s="2" t="s">
        <v>45</v>
      </c>
      <c r="C14" s="2">
        <v>156</v>
      </c>
      <c r="D14" s="2" t="s">
        <v>219</v>
      </c>
      <c r="E14" s="3">
        <v>3932</v>
      </c>
      <c r="F14" s="2" t="s">
        <v>220</v>
      </c>
      <c r="G14" s="3">
        <v>30849</v>
      </c>
      <c r="H14" s="2" t="s">
        <v>221</v>
      </c>
      <c r="I14" s="3">
        <v>34937</v>
      </c>
      <c r="J14" s="2" t="s">
        <v>222</v>
      </c>
    </row>
    <row r="15" spans="1:10" ht="15.75" thickBot="1">
      <c r="A15" s="2" t="s">
        <v>61</v>
      </c>
      <c r="B15" s="2" t="s">
        <v>10</v>
      </c>
      <c r="C15" s="2">
        <v>120</v>
      </c>
      <c r="D15" s="2" t="s">
        <v>223</v>
      </c>
      <c r="E15" s="3">
        <v>1493</v>
      </c>
      <c r="F15" s="2" t="s">
        <v>224</v>
      </c>
      <c r="G15" s="3">
        <v>15785</v>
      </c>
      <c r="H15" s="2" t="s">
        <v>225</v>
      </c>
      <c r="I15" s="3">
        <v>17398</v>
      </c>
      <c r="J15" s="2" t="s">
        <v>226</v>
      </c>
    </row>
    <row r="16" spans="1:10" ht="15.75" thickBot="1">
      <c r="A16" s="2" t="s">
        <v>66</v>
      </c>
      <c r="B16" s="2" t="s">
        <v>22</v>
      </c>
      <c r="C16" s="2">
        <v>97</v>
      </c>
      <c r="D16" s="2" t="s">
        <v>227</v>
      </c>
      <c r="E16" s="2">
        <v>908</v>
      </c>
      <c r="F16" s="2" t="s">
        <v>228</v>
      </c>
      <c r="G16" s="3">
        <v>2344</v>
      </c>
      <c r="H16" s="2" t="s">
        <v>229</v>
      </c>
      <c r="I16" s="3">
        <v>3349</v>
      </c>
      <c r="J16" s="2" t="s">
        <v>230</v>
      </c>
    </row>
    <row r="17" spans="1:10" ht="15.75" thickBot="1">
      <c r="A17" s="2" t="s">
        <v>71</v>
      </c>
      <c r="B17" s="2" t="s">
        <v>45</v>
      </c>
      <c r="C17" s="2">
        <v>106</v>
      </c>
      <c r="D17" s="2" t="s">
        <v>231</v>
      </c>
      <c r="E17" s="3">
        <v>2188</v>
      </c>
      <c r="F17" s="2" t="s">
        <v>232</v>
      </c>
      <c r="G17" s="3">
        <v>18986</v>
      </c>
      <c r="H17" s="2" t="s">
        <v>233</v>
      </c>
      <c r="I17" s="3">
        <v>21280</v>
      </c>
      <c r="J17" s="2" t="s">
        <v>234</v>
      </c>
    </row>
    <row r="18" spans="1:10" ht="15.75" thickBot="1">
      <c r="A18" s="2" t="s">
        <v>76</v>
      </c>
      <c r="B18" s="2" t="s">
        <v>39</v>
      </c>
      <c r="C18" s="2">
        <v>161</v>
      </c>
      <c r="D18" s="2" t="s">
        <v>235</v>
      </c>
      <c r="E18" s="3">
        <v>1478</v>
      </c>
      <c r="F18" s="2" t="s">
        <v>236</v>
      </c>
      <c r="G18" s="3">
        <v>13454</v>
      </c>
      <c r="H18" s="2" t="s">
        <v>237</v>
      </c>
      <c r="I18" s="3">
        <v>15093</v>
      </c>
      <c r="J18" s="2" t="s">
        <v>238</v>
      </c>
    </row>
    <row r="19" spans="1:10" ht="15.75" thickBot="1">
      <c r="A19" s="2" t="s">
        <v>81</v>
      </c>
      <c r="B19" s="2" t="s">
        <v>45</v>
      </c>
      <c r="C19" s="2">
        <v>120</v>
      </c>
      <c r="D19" s="2" t="s">
        <v>239</v>
      </c>
      <c r="E19" s="3">
        <v>2559</v>
      </c>
      <c r="F19" s="2" t="s">
        <v>240</v>
      </c>
      <c r="G19" s="3">
        <v>23903</v>
      </c>
      <c r="H19" s="2" t="s">
        <v>241</v>
      </c>
      <c r="I19" s="3">
        <v>26582</v>
      </c>
      <c r="J19" s="2" t="s">
        <v>242</v>
      </c>
    </row>
    <row r="20" spans="1:10" ht="15.75" thickBot="1">
      <c r="A20" s="2" t="s">
        <v>86</v>
      </c>
      <c r="B20" s="2" t="s">
        <v>28</v>
      </c>
      <c r="C20" s="2">
        <v>87</v>
      </c>
      <c r="D20" s="2" t="s">
        <v>243</v>
      </c>
      <c r="E20" s="2">
        <v>874</v>
      </c>
      <c r="F20" s="2" t="s">
        <v>244</v>
      </c>
      <c r="G20" s="3">
        <v>11303</v>
      </c>
      <c r="H20" s="2" t="s">
        <v>245</v>
      </c>
      <c r="I20" s="3">
        <v>12264</v>
      </c>
      <c r="J20" s="2" t="s">
        <v>246</v>
      </c>
    </row>
    <row r="21" spans="1:10" ht="28.5" customHeight="1" thickBot="1">
      <c r="A21" s="2" t="s">
        <v>91</v>
      </c>
      <c r="B21" s="2" t="s">
        <v>92</v>
      </c>
      <c r="C21" s="2">
        <v>111</v>
      </c>
      <c r="D21" s="2" t="s">
        <v>247</v>
      </c>
      <c r="E21" s="3">
        <v>2413</v>
      </c>
      <c r="F21" s="2" t="s">
        <v>248</v>
      </c>
      <c r="G21" s="3">
        <v>20935</v>
      </c>
      <c r="H21" s="2" t="s">
        <v>249</v>
      </c>
      <c r="I21" s="3">
        <v>23459</v>
      </c>
      <c r="J21" s="2" t="s">
        <v>250</v>
      </c>
    </row>
    <row r="22" spans="1:10" ht="15.75" thickBot="1">
      <c r="A22" s="2" t="s">
        <v>97</v>
      </c>
      <c r="B22" s="2" t="s">
        <v>10</v>
      </c>
      <c r="C22" s="2">
        <v>131</v>
      </c>
      <c r="D22" s="2" t="s">
        <v>251</v>
      </c>
      <c r="E22" s="3">
        <v>1769</v>
      </c>
      <c r="F22" s="2" t="s">
        <v>252</v>
      </c>
      <c r="G22" s="3">
        <v>21143</v>
      </c>
      <c r="H22" s="2" t="s">
        <v>253</v>
      </c>
      <c r="I22" s="3">
        <v>23043</v>
      </c>
      <c r="J22" s="2" t="s">
        <v>254</v>
      </c>
    </row>
    <row r="23" spans="1:10" ht="15.75" thickBot="1">
      <c r="A23" s="2" t="s">
        <v>102</v>
      </c>
      <c r="B23" s="2" t="s">
        <v>103</v>
      </c>
      <c r="C23" s="2">
        <v>102</v>
      </c>
      <c r="D23" s="2" t="s">
        <v>255</v>
      </c>
      <c r="E23" s="3">
        <v>2518</v>
      </c>
      <c r="F23" s="2" t="s">
        <v>256</v>
      </c>
      <c r="G23" s="3">
        <v>24317</v>
      </c>
      <c r="H23" s="2" t="s">
        <v>257</v>
      </c>
      <c r="I23" s="3">
        <v>26937</v>
      </c>
      <c r="J23" s="2" t="s">
        <v>258</v>
      </c>
    </row>
    <row r="24" spans="1:10" ht="15.75" thickBot="1">
      <c r="A24" s="2" t="s">
        <v>108</v>
      </c>
      <c r="B24" s="2" t="s">
        <v>109</v>
      </c>
      <c r="C24" s="2">
        <v>102</v>
      </c>
      <c r="D24" s="2" t="s">
        <v>259</v>
      </c>
      <c r="E24" s="3">
        <v>2070</v>
      </c>
      <c r="F24" s="2" t="s">
        <v>260</v>
      </c>
      <c r="G24" s="3">
        <v>21739</v>
      </c>
      <c r="H24" s="2" t="s">
        <v>261</v>
      </c>
      <c r="I24" s="3">
        <v>23911</v>
      </c>
      <c r="J24" s="2" t="s">
        <v>262</v>
      </c>
    </row>
    <row r="25" spans="1:10" ht="20.25" customHeight="1" thickBot="1">
      <c r="A25" s="2" t="s">
        <v>114</v>
      </c>
      <c r="B25" s="2" t="s">
        <v>115</v>
      </c>
      <c r="C25" s="2">
        <v>117</v>
      </c>
      <c r="D25" s="2" t="s">
        <v>263</v>
      </c>
      <c r="E25" s="3">
        <v>1747</v>
      </c>
      <c r="F25" s="2" t="s">
        <v>264</v>
      </c>
      <c r="G25" s="3">
        <v>15754</v>
      </c>
      <c r="H25" s="2" t="s">
        <v>265</v>
      </c>
      <c r="I25" s="3">
        <v>17618</v>
      </c>
      <c r="J25" s="2" t="s">
        <v>266</v>
      </c>
    </row>
    <row r="26" spans="1:10" ht="15.75" thickBot="1">
      <c r="A26" s="2" t="s">
        <v>120</v>
      </c>
      <c r="B26" s="2" t="s">
        <v>109</v>
      </c>
      <c r="C26" s="2">
        <v>134</v>
      </c>
      <c r="D26" s="2" t="s">
        <v>267</v>
      </c>
      <c r="E26" s="3">
        <v>2771</v>
      </c>
      <c r="F26" s="2" t="s">
        <v>268</v>
      </c>
      <c r="G26" s="3">
        <v>30448</v>
      </c>
      <c r="H26" s="2" t="s">
        <v>269</v>
      </c>
      <c r="I26" s="3">
        <v>33353</v>
      </c>
      <c r="J26" s="2" t="s">
        <v>270</v>
      </c>
    </row>
    <row r="27" spans="1:10" ht="15.75" thickBot="1">
      <c r="A27" s="2" t="s">
        <v>125</v>
      </c>
      <c r="B27" s="2" t="s">
        <v>45</v>
      </c>
      <c r="C27" s="2">
        <v>105</v>
      </c>
      <c r="D27" s="2" t="s">
        <v>271</v>
      </c>
      <c r="E27" s="3">
        <v>2938</v>
      </c>
      <c r="F27" s="2" t="s">
        <v>272</v>
      </c>
      <c r="G27" s="3">
        <v>29198</v>
      </c>
      <c r="H27" s="2" t="s">
        <v>273</v>
      </c>
      <c r="I27" s="3">
        <v>32241</v>
      </c>
      <c r="J27" s="2" t="s">
        <v>274</v>
      </c>
    </row>
    <row r="28" spans="1:10" ht="15.75" thickBot="1">
      <c r="A28" s="2" t="s">
        <v>130</v>
      </c>
      <c r="B28" s="2" t="s">
        <v>109</v>
      </c>
      <c r="C28" s="2">
        <v>117</v>
      </c>
      <c r="D28" s="2" t="s">
        <v>275</v>
      </c>
      <c r="E28" s="3">
        <v>2735</v>
      </c>
      <c r="F28" s="2" t="s">
        <v>276</v>
      </c>
      <c r="G28" s="3">
        <v>29076</v>
      </c>
      <c r="H28" s="2" t="s">
        <v>277</v>
      </c>
      <c r="I28" s="3">
        <v>31928</v>
      </c>
      <c r="J28" s="2" t="s">
        <v>278</v>
      </c>
    </row>
    <row r="29" spans="1:10" ht="15.75" thickBot="1">
      <c r="A29" s="2" t="s">
        <v>135</v>
      </c>
      <c r="B29" s="2" t="s">
        <v>45</v>
      </c>
      <c r="C29" s="2">
        <v>114</v>
      </c>
      <c r="D29" s="2" t="s">
        <v>279</v>
      </c>
      <c r="E29" s="3">
        <v>3418</v>
      </c>
      <c r="F29" s="2" t="s">
        <v>280</v>
      </c>
      <c r="G29" s="3">
        <v>32988</v>
      </c>
      <c r="H29" s="2" t="s">
        <v>281</v>
      </c>
      <c r="I29" s="3">
        <v>36520</v>
      </c>
      <c r="J29" s="2" t="s">
        <v>282</v>
      </c>
    </row>
    <row r="30" spans="1:10" ht="15.75" thickBot="1">
      <c r="A30" s="2" t="s">
        <v>140</v>
      </c>
      <c r="B30" s="2" t="s">
        <v>39</v>
      </c>
      <c r="C30" s="2">
        <v>107</v>
      </c>
      <c r="D30" s="2" t="s">
        <v>283</v>
      </c>
      <c r="E30" s="3">
        <v>1140</v>
      </c>
      <c r="F30" s="2" t="s">
        <v>284</v>
      </c>
      <c r="G30" s="3">
        <v>10800</v>
      </c>
      <c r="H30" s="2" t="s">
        <v>285</v>
      </c>
      <c r="I30" s="3">
        <v>12047</v>
      </c>
      <c r="J30" s="2" t="s">
        <v>286</v>
      </c>
    </row>
    <row r="31" spans="1:10" ht="15.75" thickBot="1">
      <c r="A31" s="2" t="s">
        <v>145</v>
      </c>
      <c r="B31" s="2" t="s">
        <v>45</v>
      </c>
      <c r="C31" s="2">
        <v>151</v>
      </c>
      <c r="D31" s="2" t="s">
        <v>287</v>
      </c>
      <c r="E31" s="3">
        <v>3986</v>
      </c>
      <c r="F31" s="2" t="s">
        <v>288</v>
      </c>
      <c r="G31" s="3">
        <v>40833</v>
      </c>
      <c r="H31" s="2" t="s">
        <v>289</v>
      </c>
      <c r="I31" s="3">
        <v>44970</v>
      </c>
      <c r="J31" s="2" t="s">
        <v>290</v>
      </c>
    </row>
    <row r="32" spans="1:10" ht="15.75" thickBot="1">
      <c r="A32" s="2" t="s">
        <v>150</v>
      </c>
      <c r="B32" s="2" t="s">
        <v>39</v>
      </c>
      <c r="C32" s="2">
        <v>117</v>
      </c>
      <c r="D32" s="2" t="s">
        <v>291</v>
      </c>
      <c r="E32" s="3">
        <v>1847</v>
      </c>
      <c r="F32" s="2" t="s">
        <v>292</v>
      </c>
      <c r="G32" s="3">
        <v>16981</v>
      </c>
      <c r="H32" s="2" t="s">
        <v>293</v>
      </c>
      <c r="I32" s="3">
        <v>18945</v>
      </c>
      <c r="J32" s="2" t="s">
        <v>294</v>
      </c>
    </row>
    <row r="33" spans="1:10" ht="15.75" thickBot="1">
      <c r="A33" s="2" t="s">
        <v>155</v>
      </c>
      <c r="B33" s="2" t="s">
        <v>45</v>
      </c>
      <c r="C33" s="2">
        <v>135</v>
      </c>
      <c r="D33" s="2" t="s">
        <v>295</v>
      </c>
      <c r="E33" s="3">
        <v>4752</v>
      </c>
      <c r="F33" s="2" t="s">
        <v>296</v>
      </c>
      <c r="G33" s="3">
        <v>43727</v>
      </c>
      <c r="H33" s="2" t="s">
        <v>297</v>
      </c>
      <c r="I33" s="3">
        <v>48614</v>
      </c>
      <c r="J33" s="2" t="s">
        <v>298</v>
      </c>
    </row>
    <row r="34" spans="1:10" ht="15.75" thickBot="1">
      <c r="A34" s="2" t="s">
        <v>160</v>
      </c>
      <c r="B34" s="2" t="s">
        <v>109</v>
      </c>
      <c r="C34" s="2">
        <v>147</v>
      </c>
      <c r="D34" s="2" t="s">
        <v>299</v>
      </c>
      <c r="E34" s="3">
        <v>4491</v>
      </c>
      <c r="F34" s="2" t="s">
        <v>300</v>
      </c>
      <c r="G34" s="3">
        <v>42479</v>
      </c>
      <c r="H34" s="2" t="s">
        <v>301</v>
      </c>
      <c r="I34" s="3">
        <v>47117</v>
      </c>
      <c r="J34" s="2" t="s">
        <v>302</v>
      </c>
    </row>
    <row r="35" spans="1:10" ht="15.75" thickBot="1">
      <c r="A35" s="2" t="s">
        <v>165</v>
      </c>
      <c r="B35" s="2" t="s">
        <v>45</v>
      </c>
      <c r="C35" s="2">
        <v>130</v>
      </c>
      <c r="D35" s="2" t="s">
        <v>303</v>
      </c>
      <c r="E35" s="3">
        <v>4130</v>
      </c>
      <c r="F35" s="2" t="s">
        <v>304</v>
      </c>
      <c r="G35" s="3">
        <v>35841</v>
      </c>
      <c r="H35" s="2" t="s">
        <v>305</v>
      </c>
      <c r="I35" s="3">
        <v>40101</v>
      </c>
      <c r="J35" s="2" t="s">
        <v>306</v>
      </c>
    </row>
    <row r="36" spans="1:10" ht="30" customHeight="1" thickBot="1">
      <c r="A36" s="2" t="s">
        <v>170</v>
      </c>
      <c r="B36" s="2" t="s">
        <v>171</v>
      </c>
      <c r="C36" s="2">
        <v>102</v>
      </c>
      <c r="D36" s="2" t="s">
        <v>307</v>
      </c>
      <c r="E36" s="3">
        <v>2033</v>
      </c>
      <c r="F36" s="2" t="s">
        <v>308</v>
      </c>
      <c r="G36" s="3">
        <v>13438</v>
      </c>
      <c r="H36" s="2" t="s">
        <v>309</v>
      </c>
      <c r="I36" s="3">
        <v>15573</v>
      </c>
      <c r="J36" s="2" t="s">
        <v>310</v>
      </c>
    </row>
    <row r="37" spans="1:10" ht="15.75" thickBot="1">
      <c r="A37" s="130" t="s">
        <v>176</v>
      </c>
      <c r="B37" s="131"/>
      <c r="C37" s="5">
        <v>124</v>
      </c>
      <c r="D37" s="5" t="s">
        <v>311</v>
      </c>
      <c r="E37" s="6">
        <v>2385</v>
      </c>
      <c r="F37" s="5" t="s">
        <v>312</v>
      </c>
      <c r="G37" s="6">
        <v>21098</v>
      </c>
      <c r="H37" s="5" t="s">
        <v>313</v>
      </c>
      <c r="I37" s="6">
        <v>23607</v>
      </c>
      <c r="J37" s="5" t="s">
        <v>314</v>
      </c>
    </row>
    <row r="38" spans="1:10" ht="15.75" thickBot="1">
      <c r="A38" s="130" t="s">
        <v>181</v>
      </c>
      <c r="B38" s="131"/>
      <c r="C38" s="5">
        <v>57</v>
      </c>
      <c r="D38" s="5" t="s">
        <v>315</v>
      </c>
      <c r="E38" s="5">
        <v>504</v>
      </c>
      <c r="F38" s="5" t="s">
        <v>208</v>
      </c>
      <c r="G38" s="6">
        <v>2344</v>
      </c>
      <c r="H38" s="5" t="s">
        <v>229</v>
      </c>
      <c r="I38" s="6">
        <v>3349</v>
      </c>
      <c r="J38" s="5" t="s">
        <v>230</v>
      </c>
    </row>
    <row r="39" spans="1:10" ht="15.75" thickBot="1">
      <c r="A39" s="130" t="s">
        <v>185</v>
      </c>
      <c r="B39" s="131"/>
      <c r="C39" s="5">
        <v>197</v>
      </c>
      <c r="D39" s="5" t="s">
        <v>316</v>
      </c>
      <c r="E39" s="6">
        <v>4752</v>
      </c>
      <c r="F39" s="5" t="s">
        <v>296</v>
      </c>
      <c r="G39" s="6">
        <v>43727</v>
      </c>
      <c r="H39" s="5" t="s">
        <v>297</v>
      </c>
      <c r="I39" s="6">
        <v>48614</v>
      </c>
      <c r="J39" s="5" t="s">
        <v>298</v>
      </c>
    </row>
  </sheetData>
  <mergeCells count="9">
    <mergeCell ref="G4:H4"/>
    <mergeCell ref="I4:J4"/>
    <mergeCell ref="A37:B37"/>
    <mergeCell ref="A38:B38"/>
    <mergeCell ref="A39:B39"/>
    <mergeCell ref="A4:A5"/>
    <mergeCell ref="B4:B5"/>
    <mergeCell ref="C4:D4"/>
    <mergeCell ref="E4:F4"/>
  </mergeCells>
  <hyperlinks>
    <hyperlink ref="A2" r:id="rId1"/>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35"/>
  <sheetViews>
    <sheetView topLeftCell="A4" zoomScaleNormal="100" workbookViewId="0">
      <selection activeCell="A4" sqref="A4"/>
    </sheetView>
  </sheetViews>
  <sheetFormatPr defaultRowHeight="15"/>
  <cols>
    <col min="1" max="1" width="54.85546875" customWidth="1"/>
    <col min="2" max="2" width="15.7109375" customWidth="1"/>
    <col min="3" max="3" width="24.7109375" customWidth="1"/>
  </cols>
  <sheetData>
    <row r="1" spans="1:33" ht="15.75">
      <c r="A1" s="17" t="s">
        <v>426</v>
      </c>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row>
    <row r="2" spans="1:33" ht="15.75">
      <c r="A2" s="17" t="s">
        <v>427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row>
    <row r="3" spans="1:33" ht="15.75">
      <c r="A3" s="17" t="s">
        <v>428</v>
      </c>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row>
    <row r="4" spans="1:33">
      <c r="A4" s="8" t="s">
        <v>320</v>
      </c>
    </row>
    <row r="6" spans="1:33">
      <c r="A6" s="9" t="s">
        <v>324</v>
      </c>
    </row>
    <row r="8" spans="1:33">
      <c r="A8" s="15" t="s">
        <v>325</v>
      </c>
      <c r="B8" s="18" t="s">
        <v>326</v>
      </c>
      <c r="C8" s="18" t="s">
        <v>327</v>
      </c>
    </row>
    <row r="9" spans="1:33">
      <c r="A9" s="15" t="s">
        <v>328</v>
      </c>
      <c r="B9" s="18" t="s">
        <v>329</v>
      </c>
      <c r="C9" s="18" t="s">
        <v>330</v>
      </c>
    </row>
    <row r="10" spans="1:33" ht="17.25">
      <c r="A10" s="15" t="s">
        <v>1827</v>
      </c>
    </row>
    <row r="11" spans="1:33">
      <c r="A11" t="s">
        <v>331</v>
      </c>
      <c r="B11">
        <v>4.3</v>
      </c>
      <c r="C11">
        <v>8.64</v>
      </c>
    </row>
    <row r="12" spans="1:33">
      <c r="A12" t="s">
        <v>332</v>
      </c>
      <c r="B12">
        <v>0.23</v>
      </c>
      <c r="C12">
        <v>1</v>
      </c>
    </row>
    <row r="13" spans="1:33">
      <c r="A13" t="s">
        <v>333</v>
      </c>
      <c r="B13">
        <v>0.37</v>
      </c>
      <c r="C13">
        <v>0.82</v>
      </c>
    </row>
    <row r="14" spans="1:33">
      <c r="A14" t="s">
        <v>334</v>
      </c>
    </row>
    <row r="15" spans="1:33">
      <c r="A15" t="s">
        <v>335</v>
      </c>
      <c r="B15">
        <v>2.15</v>
      </c>
      <c r="C15">
        <v>2.5499999999999998</v>
      </c>
    </row>
    <row r="16" spans="1:33">
      <c r="A16" t="s">
        <v>336</v>
      </c>
      <c r="B16">
        <v>50</v>
      </c>
      <c r="C16">
        <v>41.2</v>
      </c>
    </row>
    <row r="17" spans="1:3">
      <c r="A17" t="s">
        <v>337</v>
      </c>
      <c r="B17">
        <v>27.8</v>
      </c>
      <c r="C17">
        <v>33.799999999999997</v>
      </c>
    </row>
    <row r="18" spans="1:3">
      <c r="A18" t="s">
        <v>338</v>
      </c>
    </row>
    <row r="19" spans="1:3">
      <c r="A19" t="s">
        <v>335</v>
      </c>
      <c r="B19">
        <v>2.38</v>
      </c>
      <c r="C19">
        <v>2.78</v>
      </c>
    </row>
    <row r="20" spans="1:3">
      <c r="A20" t="s">
        <v>331</v>
      </c>
      <c r="B20">
        <v>4.3</v>
      </c>
      <c r="C20">
        <v>8.64</v>
      </c>
    </row>
    <row r="21" spans="1:3">
      <c r="A21" t="s">
        <v>332</v>
      </c>
      <c r="B21">
        <v>0.46</v>
      </c>
      <c r="C21">
        <v>2</v>
      </c>
    </row>
    <row r="22" spans="1:3">
      <c r="A22" t="s">
        <v>333</v>
      </c>
      <c r="B22">
        <v>0.78</v>
      </c>
      <c r="C22">
        <v>1.55</v>
      </c>
    </row>
    <row r="23" spans="1:3">
      <c r="A23" t="s">
        <v>339</v>
      </c>
    </row>
    <row r="24" spans="1:3">
      <c r="A24" t="s">
        <v>335</v>
      </c>
      <c r="B24">
        <v>0.09</v>
      </c>
      <c r="C24">
        <v>0.18</v>
      </c>
    </row>
    <row r="25" spans="1:3">
      <c r="A25" t="s">
        <v>331</v>
      </c>
      <c r="B25">
        <v>0.02</v>
      </c>
      <c r="C25">
        <v>0.04</v>
      </c>
    </row>
    <row r="26" spans="1:3">
      <c r="A26" t="s">
        <v>332</v>
      </c>
      <c r="B26">
        <v>0.02</v>
      </c>
      <c r="C26">
        <v>0.04</v>
      </c>
    </row>
    <row r="27" spans="1:3">
      <c r="A27" t="s">
        <v>333</v>
      </c>
      <c r="B27">
        <v>0</v>
      </c>
      <c r="C27">
        <v>0.01</v>
      </c>
    </row>
    <row r="28" spans="1:3">
      <c r="A28" t="s">
        <v>340</v>
      </c>
    </row>
    <row r="29" spans="1:3">
      <c r="A29" t="s">
        <v>335</v>
      </c>
      <c r="B29">
        <v>5</v>
      </c>
      <c r="C29">
        <v>5.55</v>
      </c>
    </row>
    <row r="30" spans="1:3">
      <c r="A30" t="s">
        <v>331</v>
      </c>
      <c r="B30">
        <v>2.2000000000000002</v>
      </c>
      <c r="C30">
        <v>2.2000000000000002</v>
      </c>
    </row>
    <row r="31" spans="1:3">
      <c r="A31" t="s">
        <v>332</v>
      </c>
      <c r="B31">
        <v>2.2000000000000002</v>
      </c>
      <c r="C31">
        <v>2.2000000000000002</v>
      </c>
    </row>
    <row r="32" spans="1:3">
      <c r="A32" t="s">
        <v>333</v>
      </c>
      <c r="B32">
        <v>2.8</v>
      </c>
      <c r="C32">
        <v>2.8</v>
      </c>
    </row>
    <row r="33" spans="1:3" ht="17.25">
      <c r="A33" t="s">
        <v>341</v>
      </c>
      <c r="B33" s="118" t="s">
        <v>1824</v>
      </c>
      <c r="C33" s="26" t="s">
        <v>1446</v>
      </c>
    </row>
    <row r="34" spans="1:3" ht="17.25">
      <c r="A34" t="s">
        <v>342</v>
      </c>
      <c r="B34" s="118" t="s">
        <v>1825</v>
      </c>
      <c r="C34" s="26" t="s">
        <v>1446</v>
      </c>
    </row>
    <row r="35" spans="1:3" ht="17.25">
      <c r="A35" t="s">
        <v>343</v>
      </c>
      <c r="B35" s="118" t="s">
        <v>1826</v>
      </c>
      <c r="C35" s="26" t="s">
        <v>1446</v>
      </c>
    </row>
  </sheetData>
  <hyperlinks>
    <hyperlink ref="A4" r:id="rId1"/>
  </hyperlinks>
  <pageMargins left="0.7" right="0.7" top="0.75" bottom="0.75" header="0.3" footer="0.3"/>
  <pageSetup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5"/>
  <sheetViews>
    <sheetView zoomScaleNormal="100" workbookViewId="0">
      <selection activeCell="G33" sqref="G33"/>
    </sheetView>
  </sheetViews>
  <sheetFormatPr defaultRowHeight="15"/>
  <cols>
    <col min="1" max="1" width="63.28515625" customWidth="1"/>
    <col min="2" max="2" width="11" customWidth="1"/>
    <col min="3" max="3" width="14.85546875" customWidth="1"/>
    <col min="4" max="4" width="52" customWidth="1"/>
  </cols>
  <sheetData>
    <row r="1" spans="1:37" ht="15.75">
      <c r="A1" s="17" t="s">
        <v>426</v>
      </c>
      <c r="B1" s="16"/>
      <c r="C1" s="16"/>
      <c r="D1" s="16"/>
      <c r="E1" s="16"/>
      <c r="F1" s="16"/>
      <c r="G1" s="16"/>
      <c r="W1" s="12"/>
      <c r="X1" s="12"/>
      <c r="Y1" s="12"/>
      <c r="Z1" s="12"/>
      <c r="AA1" s="12"/>
      <c r="AB1" s="12"/>
      <c r="AC1" s="12"/>
      <c r="AD1" s="12"/>
      <c r="AE1" s="12"/>
      <c r="AF1" s="12"/>
      <c r="AG1" s="12"/>
      <c r="AH1" s="12"/>
      <c r="AI1" s="12"/>
      <c r="AJ1" s="12"/>
      <c r="AK1" s="12"/>
    </row>
    <row r="2" spans="1:37" ht="15.75">
      <c r="A2" s="17" t="s">
        <v>427</v>
      </c>
      <c r="B2" s="16"/>
      <c r="C2" s="16"/>
      <c r="D2" s="16"/>
      <c r="E2" s="16"/>
      <c r="F2" s="16"/>
      <c r="G2" s="16"/>
      <c r="W2" s="12"/>
      <c r="X2" s="12"/>
      <c r="Y2" s="12"/>
      <c r="Z2" s="12"/>
      <c r="AA2" s="12"/>
      <c r="AB2" s="12"/>
      <c r="AC2" s="12"/>
      <c r="AD2" s="12"/>
      <c r="AE2" s="12"/>
      <c r="AF2" s="12"/>
      <c r="AG2" s="12"/>
      <c r="AH2" s="12"/>
      <c r="AI2" s="12"/>
      <c r="AJ2" s="12"/>
      <c r="AK2" s="12"/>
    </row>
    <row r="3" spans="1:37" ht="15.75">
      <c r="A3" s="17" t="s">
        <v>428</v>
      </c>
      <c r="B3" s="16"/>
      <c r="C3" s="16"/>
      <c r="D3" s="16"/>
      <c r="E3" s="16"/>
      <c r="F3" s="16"/>
      <c r="G3" s="16"/>
      <c r="W3" s="12"/>
      <c r="X3" s="12"/>
      <c r="Y3" s="12"/>
      <c r="Z3" s="12"/>
      <c r="AA3" s="12"/>
      <c r="AB3" s="12"/>
      <c r="AC3" s="12"/>
      <c r="AD3" s="12"/>
      <c r="AE3" s="12"/>
      <c r="AF3" s="12"/>
      <c r="AG3" s="12"/>
      <c r="AH3" s="12"/>
      <c r="AI3" s="12"/>
      <c r="AJ3" s="12"/>
      <c r="AK3" s="12"/>
    </row>
    <row r="4" spans="1:37">
      <c r="A4" s="8" t="s">
        <v>320</v>
      </c>
    </row>
    <row r="6" spans="1:37">
      <c r="A6" s="9" t="s">
        <v>344</v>
      </c>
    </row>
    <row r="7" spans="1:37">
      <c r="B7" s="18" t="s">
        <v>345</v>
      </c>
      <c r="C7" s="18" t="s">
        <v>346</v>
      </c>
      <c r="D7" s="18" t="s">
        <v>330</v>
      </c>
    </row>
    <row r="8" spans="1:37">
      <c r="A8" s="18" t="s">
        <v>347</v>
      </c>
    </row>
    <row r="9" spans="1:37">
      <c r="A9" t="s">
        <v>348</v>
      </c>
      <c r="B9">
        <v>17.95</v>
      </c>
      <c r="C9" s="26"/>
      <c r="D9" s="81" t="s">
        <v>349</v>
      </c>
    </row>
    <row r="10" spans="1:37">
      <c r="A10" t="s">
        <v>350</v>
      </c>
      <c r="B10">
        <v>11.2</v>
      </c>
      <c r="C10" s="27" t="s">
        <v>1447</v>
      </c>
      <c r="D10" s="81" t="s">
        <v>349</v>
      </c>
    </row>
    <row r="11" spans="1:37">
      <c r="A11" t="s">
        <v>351</v>
      </c>
      <c r="B11">
        <v>9.9</v>
      </c>
      <c r="C11" s="26"/>
      <c r="D11" s="81" t="s">
        <v>352</v>
      </c>
    </row>
    <row r="12" spans="1:37">
      <c r="A12" t="s">
        <v>353</v>
      </c>
      <c r="B12">
        <v>9.9</v>
      </c>
      <c r="C12" s="26"/>
      <c r="D12" s="81" t="s">
        <v>352</v>
      </c>
    </row>
    <row r="13" spans="1:37">
      <c r="A13" s="15" t="s">
        <v>354</v>
      </c>
      <c r="D13" s="81"/>
    </row>
    <row r="14" spans="1:37">
      <c r="A14" t="s">
        <v>335</v>
      </c>
      <c r="B14">
        <v>62.92</v>
      </c>
      <c r="C14" s="27" t="s">
        <v>1448</v>
      </c>
      <c r="D14" s="81" t="s">
        <v>1453</v>
      </c>
    </row>
    <row r="15" spans="1:37">
      <c r="A15" t="s">
        <v>355</v>
      </c>
      <c r="B15">
        <v>1.81</v>
      </c>
      <c r="C15" s="26"/>
      <c r="D15" s="81" t="s">
        <v>1454</v>
      </c>
    </row>
    <row r="16" spans="1:37">
      <c r="A16" t="s">
        <v>356</v>
      </c>
      <c r="B16">
        <v>1.81</v>
      </c>
      <c r="C16" s="26"/>
      <c r="D16" s="81" t="s">
        <v>1454</v>
      </c>
    </row>
    <row r="17" spans="1:4">
      <c r="A17" s="15" t="s">
        <v>357</v>
      </c>
      <c r="D17" s="81"/>
    </row>
    <row r="18" spans="1:4">
      <c r="A18" t="s">
        <v>358</v>
      </c>
      <c r="B18">
        <v>7056</v>
      </c>
      <c r="C18" s="27" t="s">
        <v>1449</v>
      </c>
      <c r="D18" s="81" t="s">
        <v>359</v>
      </c>
    </row>
    <row r="19" spans="1:4">
      <c r="A19" t="s">
        <v>360</v>
      </c>
      <c r="B19">
        <v>188</v>
      </c>
      <c r="C19" s="27" t="s">
        <v>1450</v>
      </c>
      <c r="D19" s="81" t="s">
        <v>361</v>
      </c>
    </row>
    <row r="20" spans="1:4">
      <c r="A20" t="s">
        <v>362</v>
      </c>
      <c r="B20">
        <v>77</v>
      </c>
      <c r="C20" s="27" t="s">
        <v>1451</v>
      </c>
      <c r="D20" s="81" t="s">
        <v>363</v>
      </c>
    </row>
    <row r="21" spans="1:4">
      <c r="A21" t="s">
        <v>364</v>
      </c>
      <c r="B21">
        <v>116</v>
      </c>
      <c r="C21" s="27" t="s">
        <v>1452</v>
      </c>
      <c r="D21" s="81" t="s">
        <v>365</v>
      </c>
    </row>
    <row r="22" spans="1:4">
      <c r="A22" s="15" t="s">
        <v>366</v>
      </c>
      <c r="D22" s="81"/>
    </row>
    <row r="23" spans="1:4">
      <c r="A23" t="s">
        <v>367</v>
      </c>
      <c r="B23">
        <v>5.75</v>
      </c>
      <c r="C23" s="26"/>
      <c r="D23" s="81" t="s">
        <v>368</v>
      </c>
    </row>
    <row r="24" spans="1:4">
      <c r="A24" s="15" t="s">
        <v>369</v>
      </c>
      <c r="D24" s="81"/>
    </row>
    <row r="25" spans="1:4">
      <c r="A25" t="s">
        <v>370</v>
      </c>
      <c r="B25">
        <v>218</v>
      </c>
      <c r="C25" s="26"/>
      <c r="D25" s="81" t="s">
        <v>1455</v>
      </c>
    </row>
  </sheetData>
  <hyperlinks>
    <hyperlink ref="A4" r:id="rId1"/>
  </hyperlinks>
  <pageMargins left="0.7" right="0.7" top="0.75" bottom="0.75" header="0.3" footer="0.3"/>
  <pageSetup orientation="portrait" horizontalDpi="1200" verticalDpi="12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8"/>
  <sheetViews>
    <sheetView zoomScaleNormal="100" workbookViewId="0">
      <selection activeCell="G19" sqref="G19"/>
    </sheetView>
  </sheetViews>
  <sheetFormatPr defaultRowHeight="15"/>
  <cols>
    <col min="1" max="1" width="31.140625" customWidth="1"/>
  </cols>
  <sheetData>
    <row r="1" spans="1:3" ht="15.75">
      <c r="A1" s="17" t="s">
        <v>426</v>
      </c>
    </row>
    <row r="2" spans="1:3" ht="15.75">
      <c r="A2" s="17" t="s">
        <v>427</v>
      </c>
    </row>
    <row r="3" spans="1:3" ht="15.75">
      <c r="A3" s="17" t="s">
        <v>428</v>
      </c>
    </row>
    <row r="4" spans="1:3">
      <c r="A4" s="8" t="s">
        <v>320</v>
      </c>
    </row>
    <row r="6" spans="1:3">
      <c r="A6" s="9" t="s">
        <v>371</v>
      </c>
    </row>
    <row r="8" spans="1:3">
      <c r="A8" s="18" t="s">
        <v>372</v>
      </c>
      <c r="B8" s="18" t="s">
        <v>329</v>
      </c>
      <c r="C8" s="18" t="s">
        <v>373</v>
      </c>
    </row>
    <row r="9" spans="1:3">
      <c r="A9" s="15" t="s">
        <v>374</v>
      </c>
    </row>
    <row r="10" spans="1:3">
      <c r="A10" t="s">
        <v>375</v>
      </c>
      <c r="B10">
        <v>0.93300000000000005</v>
      </c>
      <c r="C10">
        <v>48</v>
      </c>
    </row>
    <row r="11" spans="1:3">
      <c r="A11" t="s">
        <v>335</v>
      </c>
      <c r="B11">
        <v>0.85099999999999998</v>
      </c>
      <c r="C11">
        <v>49</v>
      </c>
    </row>
    <row r="12" spans="1:3">
      <c r="A12" t="s">
        <v>376</v>
      </c>
      <c r="B12">
        <v>0.55800000000000005</v>
      </c>
      <c r="C12">
        <v>47</v>
      </c>
    </row>
    <row r="13" spans="1:3">
      <c r="A13" s="15" t="s">
        <v>377</v>
      </c>
    </row>
    <row r="14" spans="1:3">
      <c r="A14" t="s">
        <v>331</v>
      </c>
      <c r="B14">
        <v>3</v>
      </c>
      <c r="C14">
        <v>11</v>
      </c>
    </row>
    <row r="15" spans="1:3">
      <c r="A15" t="s">
        <v>332</v>
      </c>
      <c r="B15">
        <v>3.52</v>
      </c>
      <c r="C15">
        <v>11</v>
      </c>
    </row>
    <row r="16" spans="1:3">
      <c r="A16" t="s">
        <v>333</v>
      </c>
      <c r="B16">
        <v>3.33</v>
      </c>
      <c r="C16">
        <v>11</v>
      </c>
    </row>
    <row r="17" spans="1:3">
      <c r="A17" s="15" t="s">
        <v>378</v>
      </c>
    </row>
    <row r="18" spans="1:3">
      <c r="A18" t="s">
        <v>335</v>
      </c>
      <c r="B18">
        <v>12.78</v>
      </c>
      <c r="C18">
        <v>11</v>
      </c>
    </row>
  </sheetData>
  <hyperlinks>
    <hyperlink ref="A4" r:id="rId1"/>
  </hyperlinks>
  <pageMargins left="0.7" right="0.7" top="0.75" bottom="0.75" header="0.3" footer="0.3"/>
  <pageSetup orientation="portrait" horizontalDpi="1200" verticalDpi="12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31"/>
  <sheetViews>
    <sheetView zoomScaleNormal="100" workbookViewId="0">
      <selection activeCell="B33" sqref="B33"/>
    </sheetView>
  </sheetViews>
  <sheetFormatPr defaultRowHeight="15"/>
  <cols>
    <col min="1" max="1" width="28.85546875" customWidth="1"/>
    <col min="2" max="2" width="22.7109375" customWidth="1"/>
    <col min="3" max="3" width="23.140625" customWidth="1"/>
    <col min="4" max="4" width="26.42578125" customWidth="1"/>
  </cols>
  <sheetData>
    <row r="1" spans="1:27">
      <c r="A1" s="14" t="s">
        <v>426</v>
      </c>
      <c r="R1" s="19"/>
      <c r="AA1" s="13"/>
    </row>
    <row r="2" spans="1:27">
      <c r="A2" s="14" t="s">
        <v>429</v>
      </c>
      <c r="R2" s="19"/>
      <c r="AA2" s="13"/>
    </row>
    <row r="3" spans="1:27">
      <c r="A3" s="14" t="s">
        <v>379</v>
      </c>
      <c r="R3" s="19"/>
      <c r="AA3" s="13"/>
    </row>
    <row r="4" spans="1:27">
      <c r="A4" s="8" t="s">
        <v>320</v>
      </c>
    </row>
    <row r="6" spans="1:27">
      <c r="A6" s="9" t="s">
        <v>380</v>
      </c>
    </row>
    <row r="7" spans="1:27">
      <c r="B7" s="15"/>
      <c r="C7" s="15"/>
      <c r="D7" s="15"/>
    </row>
    <row r="8" spans="1:27">
      <c r="A8" s="18" t="s">
        <v>384</v>
      </c>
      <c r="B8" s="18" t="s">
        <v>381</v>
      </c>
      <c r="C8" s="18" t="s">
        <v>382</v>
      </c>
      <c r="D8" s="18" t="s">
        <v>383</v>
      </c>
    </row>
    <row r="9" spans="1:27">
      <c r="A9" t="s">
        <v>385</v>
      </c>
      <c r="B9" s="26" t="s">
        <v>1456</v>
      </c>
      <c r="C9" s="26" t="s">
        <v>1471</v>
      </c>
      <c r="D9" s="26" t="s">
        <v>1485</v>
      </c>
    </row>
    <row r="10" spans="1:27">
      <c r="A10" t="s">
        <v>386</v>
      </c>
      <c r="B10" s="26" t="s">
        <v>1457</v>
      </c>
      <c r="C10" s="26" t="s">
        <v>1457</v>
      </c>
      <c r="D10" s="26" t="s">
        <v>1486</v>
      </c>
    </row>
    <row r="11" spans="1:27">
      <c r="A11" t="s">
        <v>387</v>
      </c>
      <c r="B11" s="26" t="s">
        <v>1458</v>
      </c>
      <c r="C11" s="26" t="s">
        <v>1472</v>
      </c>
      <c r="D11" s="82" t="s">
        <v>1487</v>
      </c>
    </row>
    <row r="12" spans="1:27">
      <c r="A12" t="s">
        <v>367</v>
      </c>
      <c r="B12" s="26" t="s">
        <v>1459</v>
      </c>
      <c r="C12" s="26" t="s">
        <v>1473</v>
      </c>
      <c r="D12" s="83" t="s">
        <v>1488</v>
      </c>
    </row>
    <row r="13" spans="1:27">
      <c r="A13" t="s">
        <v>388</v>
      </c>
      <c r="B13" s="26" t="s">
        <v>1460</v>
      </c>
      <c r="C13" s="26" t="s">
        <v>1474</v>
      </c>
      <c r="D13" s="83" t="s">
        <v>1489</v>
      </c>
    </row>
    <row r="14" spans="1:27">
      <c r="A14" t="s">
        <v>389</v>
      </c>
      <c r="B14" s="26" t="s">
        <v>1461</v>
      </c>
      <c r="C14" s="26" t="s">
        <v>1475</v>
      </c>
      <c r="D14" s="26" t="s">
        <v>1490</v>
      </c>
    </row>
    <row r="15" spans="1:27">
      <c r="A15" s="15" t="s">
        <v>390</v>
      </c>
      <c r="B15" s="26"/>
      <c r="C15" s="26"/>
      <c r="D15" s="26"/>
    </row>
    <row r="16" spans="1:27">
      <c r="A16" t="s">
        <v>391</v>
      </c>
      <c r="B16" s="26" t="s">
        <v>1462</v>
      </c>
      <c r="C16" s="26" t="s">
        <v>1476</v>
      </c>
      <c r="D16" s="83" t="s">
        <v>1491</v>
      </c>
    </row>
    <row r="17" spans="1:4">
      <c r="A17" t="s">
        <v>392</v>
      </c>
      <c r="B17" s="26" t="s">
        <v>1463</v>
      </c>
      <c r="C17" s="26" t="s">
        <v>1477</v>
      </c>
      <c r="D17" s="83" t="s">
        <v>1492</v>
      </c>
    </row>
    <row r="18" spans="1:4">
      <c r="A18" t="s">
        <v>393</v>
      </c>
      <c r="B18" s="26" t="s">
        <v>1464</v>
      </c>
      <c r="C18" s="26" t="s">
        <v>1478</v>
      </c>
      <c r="D18" s="83" t="s">
        <v>1493</v>
      </c>
    </row>
    <row r="19" spans="1:4">
      <c r="A19" t="s">
        <v>394</v>
      </c>
      <c r="B19" s="26" t="s">
        <v>1465</v>
      </c>
      <c r="C19" s="26" t="s">
        <v>1479</v>
      </c>
      <c r="D19" s="83" t="s">
        <v>1494</v>
      </c>
    </row>
    <row r="20" spans="1:4">
      <c r="A20" t="s">
        <v>367</v>
      </c>
      <c r="B20" s="26" t="s">
        <v>1466</v>
      </c>
      <c r="C20" s="26" t="s">
        <v>1480</v>
      </c>
      <c r="D20" s="83" t="s">
        <v>1495</v>
      </c>
    </row>
    <row r="21" spans="1:4">
      <c r="A21" t="s">
        <v>395</v>
      </c>
      <c r="B21" s="26" t="s">
        <v>1467</v>
      </c>
      <c r="C21" s="26" t="s">
        <v>1481</v>
      </c>
      <c r="D21" s="83" t="s">
        <v>1496</v>
      </c>
    </row>
    <row r="22" spans="1:4">
      <c r="A22" s="15" t="s">
        <v>396</v>
      </c>
      <c r="B22" s="26"/>
      <c r="C22" s="26"/>
      <c r="D22" s="26"/>
    </row>
    <row r="23" spans="1:4">
      <c r="A23" t="s">
        <v>397</v>
      </c>
      <c r="B23" s="26" t="s">
        <v>1468</v>
      </c>
      <c r="C23" s="26" t="s">
        <v>1482</v>
      </c>
      <c r="D23" s="83" t="s">
        <v>1497</v>
      </c>
    </row>
    <row r="24" spans="1:4">
      <c r="A24" t="s">
        <v>398</v>
      </c>
      <c r="B24" s="26" t="s">
        <v>1469</v>
      </c>
      <c r="C24" s="26" t="s">
        <v>1483</v>
      </c>
      <c r="D24" s="83" t="s">
        <v>1498</v>
      </c>
    </row>
    <row r="25" spans="1:4">
      <c r="A25" t="s">
        <v>399</v>
      </c>
      <c r="B25" s="26" t="s">
        <v>1470</v>
      </c>
      <c r="C25" s="26" t="s">
        <v>1484</v>
      </c>
      <c r="D25" s="83" t="s">
        <v>1499</v>
      </c>
    </row>
    <row r="26" spans="1:4">
      <c r="A26" s="15" t="s">
        <v>400</v>
      </c>
      <c r="B26" s="26">
        <v>155.81</v>
      </c>
      <c r="C26" s="26">
        <v>201.61</v>
      </c>
      <c r="D26" s="83" t="s">
        <v>1500</v>
      </c>
    </row>
    <row r="29" spans="1:4">
      <c r="A29" t="s">
        <v>1828</v>
      </c>
    </row>
    <row r="30" spans="1:4">
      <c r="A30" t="s">
        <v>1829</v>
      </c>
    </row>
    <row r="31" spans="1:4" ht="17.25">
      <c r="A31" s="115" t="s">
        <v>1830</v>
      </c>
    </row>
  </sheetData>
  <hyperlinks>
    <hyperlink ref="A4"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T15"/>
  <sheetViews>
    <sheetView zoomScaleNormal="100" workbookViewId="0">
      <selection activeCell="F12" sqref="F12"/>
    </sheetView>
  </sheetViews>
  <sheetFormatPr defaultRowHeight="15"/>
  <cols>
    <col min="1" max="1" width="26.42578125" customWidth="1"/>
    <col min="2" max="2" width="14.5703125" customWidth="1"/>
    <col min="3" max="3" width="14.140625" customWidth="1"/>
    <col min="4" max="4" width="12.5703125" customWidth="1"/>
  </cols>
  <sheetData>
    <row r="1" spans="1:46" ht="15.75">
      <c r="A1" s="20" t="s">
        <v>426</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row>
    <row r="2" spans="1:46" ht="15.75">
      <c r="A2" s="20" t="s">
        <v>427</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row>
    <row r="3" spans="1:46" ht="15.75">
      <c r="A3" s="20" t="s">
        <v>430</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row>
    <row r="4" spans="1:46">
      <c r="A4" s="8" t="s">
        <v>320</v>
      </c>
    </row>
    <row r="6" spans="1:46">
      <c r="A6" s="9" t="s">
        <v>401</v>
      </c>
    </row>
    <row r="8" spans="1:46">
      <c r="B8" s="18" t="s">
        <v>326</v>
      </c>
      <c r="C8" s="18" t="s">
        <v>327</v>
      </c>
      <c r="D8" s="18" t="s">
        <v>402</v>
      </c>
    </row>
    <row r="9" spans="1:46">
      <c r="A9" t="s">
        <v>403</v>
      </c>
      <c r="B9" s="84">
        <v>93267</v>
      </c>
      <c r="C9" s="84">
        <v>93230</v>
      </c>
      <c r="D9" s="26">
        <v>36</v>
      </c>
      <c r="E9" s="26"/>
    </row>
    <row r="10" spans="1:46">
      <c r="A10" t="s">
        <v>341</v>
      </c>
      <c r="B10" s="84">
        <v>4298</v>
      </c>
      <c r="C10" s="84">
        <v>8644</v>
      </c>
      <c r="D10" s="83" t="s">
        <v>1501</v>
      </c>
      <c r="E10" s="26"/>
    </row>
    <row r="11" spans="1:46">
      <c r="A11" t="s">
        <v>342</v>
      </c>
      <c r="B11" s="26">
        <v>229</v>
      </c>
      <c r="C11" s="84">
        <v>1001</v>
      </c>
      <c r="D11" s="83" t="s">
        <v>1502</v>
      </c>
      <c r="E11" s="26"/>
    </row>
    <row r="12" spans="1:46">
      <c r="A12" t="s">
        <v>343</v>
      </c>
      <c r="B12" s="26">
        <v>366</v>
      </c>
      <c r="C12" s="26">
        <v>819</v>
      </c>
      <c r="D12" s="83" t="s">
        <v>1503</v>
      </c>
      <c r="E12" s="26"/>
    </row>
    <row r="13" spans="1:46">
      <c r="A13" t="s">
        <v>404</v>
      </c>
      <c r="B13" s="26">
        <v>132</v>
      </c>
      <c r="C13" s="26">
        <v>270</v>
      </c>
      <c r="D13" s="83" t="s">
        <v>1504</v>
      </c>
      <c r="E13" s="26"/>
    </row>
    <row r="14" spans="1:46">
      <c r="A14" t="s">
        <v>405</v>
      </c>
      <c r="B14" s="26">
        <v>239</v>
      </c>
      <c r="C14" s="26">
        <v>489</v>
      </c>
      <c r="D14" s="83" t="s">
        <v>1505</v>
      </c>
      <c r="E14" s="26"/>
    </row>
    <row r="15" spans="1:46">
      <c r="A15" t="s">
        <v>406</v>
      </c>
      <c r="B15" s="84">
        <v>7910</v>
      </c>
      <c r="C15" s="84">
        <v>14968</v>
      </c>
      <c r="D15" s="83" t="s">
        <v>1506</v>
      </c>
      <c r="E15" s="26"/>
    </row>
  </sheetData>
  <hyperlinks>
    <hyperlink ref="A4"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24"/>
  <sheetViews>
    <sheetView zoomScaleNormal="100" workbookViewId="0">
      <selection activeCell="E26" sqref="E26"/>
    </sheetView>
  </sheetViews>
  <sheetFormatPr defaultRowHeight="15"/>
  <cols>
    <col min="1" max="1" width="93.140625" customWidth="1"/>
    <col min="2" max="2" width="18" customWidth="1"/>
  </cols>
  <sheetData>
    <row r="1" spans="1:45">
      <c r="A1" s="14" t="s">
        <v>426</v>
      </c>
      <c r="V1" s="16"/>
      <c r="W1" s="16"/>
      <c r="X1" s="16"/>
      <c r="Y1" s="16"/>
      <c r="Z1" s="16"/>
      <c r="AA1" s="16"/>
      <c r="AB1" s="16"/>
      <c r="AC1" s="16"/>
      <c r="AD1" s="16"/>
      <c r="AE1" s="16"/>
      <c r="AF1" s="16"/>
      <c r="AG1" s="16"/>
      <c r="AH1" s="16"/>
      <c r="AI1" s="16"/>
      <c r="AJ1" s="16"/>
      <c r="AK1" s="16"/>
      <c r="AL1" s="16"/>
      <c r="AM1" s="16"/>
      <c r="AN1" s="16"/>
      <c r="AO1" s="16"/>
      <c r="AP1" s="16"/>
      <c r="AQ1" s="16"/>
      <c r="AR1" s="16"/>
      <c r="AS1" s="16"/>
    </row>
    <row r="2" spans="1:45">
      <c r="A2" s="14" t="s">
        <v>427</v>
      </c>
      <c r="V2" s="16"/>
      <c r="W2" s="16"/>
      <c r="X2" s="16"/>
      <c r="Y2" s="16"/>
      <c r="Z2" s="16"/>
      <c r="AA2" s="16"/>
      <c r="AB2" s="16"/>
      <c r="AC2" s="16"/>
      <c r="AD2" s="16"/>
      <c r="AE2" s="16"/>
      <c r="AF2" s="16"/>
      <c r="AG2" s="16"/>
      <c r="AH2" s="16"/>
      <c r="AI2" s="16"/>
      <c r="AJ2" s="16"/>
      <c r="AK2" s="16"/>
      <c r="AL2" s="16"/>
      <c r="AM2" s="16"/>
      <c r="AN2" s="16"/>
      <c r="AO2" s="16"/>
      <c r="AP2" s="16"/>
      <c r="AQ2" s="16"/>
      <c r="AR2" s="16"/>
      <c r="AS2" s="16"/>
    </row>
    <row r="3" spans="1:45">
      <c r="A3" s="14" t="s">
        <v>431</v>
      </c>
      <c r="V3" s="16"/>
      <c r="W3" s="16"/>
      <c r="X3" s="16"/>
      <c r="Y3" s="16"/>
      <c r="Z3" s="16"/>
      <c r="AA3" s="16"/>
      <c r="AB3" s="16"/>
      <c r="AC3" s="16"/>
      <c r="AD3" s="16"/>
      <c r="AE3" s="16"/>
      <c r="AF3" s="16"/>
      <c r="AG3" s="16"/>
      <c r="AH3" s="16"/>
      <c r="AI3" s="16"/>
      <c r="AJ3" s="16"/>
      <c r="AK3" s="16"/>
      <c r="AL3" s="16"/>
      <c r="AM3" s="16"/>
      <c r="AN3" s="16"/>
      <c r="AO3" s="16"/>
      <c r="AP3" s="16"/>
      <c r="AQ3" s="16"/>
      <c r="AR3" s="16"/>
      <c r="AS3" s="16"/>
    </row>
    <row r="4" spans="1:45">
      <c r="A4" s="8" t="s">
        <v>320</v>
      </c>
    </row>
    <row r="6" spans="1:45">
      <c r="A6" s="9" t="s">
        <v>407</v>
      </c>
      <c r="B6" s="15"/>
      <c r="C6" s="15"/>
    </row>
    <row r="8" spans="1:45">
      <c r="A8" s="15" t="s">
        <v>408</v>
      </c>
      <c r="B8" s="15" t="s">
        <v>409</v>
      </c>
    </row>
    <row r="9" spans="1:45">
      <c r="A9" t="s">
        <v>410</v>
      </c>
      <c r="B9" s="83" t="s">
        <v>1500</v>
      </c>
    </row>
    <row r="10" spans="1:45">
      <c r="A10" t="s">
        <v>411</v>
      </c>
      <c r="B10" s="83" t="s">
        <v>1507</v>
      </c>
    </row>
    <row r="11" spans="1:45">
      <c r="A11" t="s">
        <v>412</v>
      </c>
      <c r="B11" s="83" t="s">
        <v>1508</v>
      </c>
    </row>
    <row r="12" spans="1:45">
      <c r="A12" t="s">
        <v>413</v>
      </c>
      <c r="B12" s="83" t="s">
        <v>1509</v>
      </c>
    </row>
    <row r="13" spans="1:45">
      <c r="A13" t="s">
        <v>414</v>
      </c>
      <c r="B13" s="83" t="s">
        <v>1510</v>
      </c>
    </row>
    <row r="14" spans="1:45">
      <c r="A14" t="s">
        <v>415</v>
      </c>
      <c r="B14" s="83" t="s">
        <v>1511</v>
      </c>
    </row>
    <row r="15" spans="1:45">
      <c r="A15" t="s">
        <v>416</v>
      </c>
      <c r="B15" s="83" t="s">
        <v>1512</v>
      </c>
    </row>
    <row r="16" spans="1:45">
      <c r="A16" t="s">
        <v>417</v>
      </c>
      <c r="B16" s="83" t="s">
        <v>1513</v>
      </c>
    </row>
    <row r="17" spans="1:2">
      <c r="A17" t="s">
        <v>418</v>
      </c>
      <c r="B17" s="83" t="s">
        <v>1514</v>
      </c>
    </row>
    <row r="18" spans="1:2">
      <c r="A18" t="s">
        <v>419</v>
      </c>
      <c r="B18" s="83" t="s">
        <v>1515</v>
      </c>
    </row>
    <row r="19" spans="1:2">
      <c r="A19" t="s">
        <v>420</v>
      </c>
      <c r="B19" s="83" t="s">
        <v>1516</v>
      </c>
    </row>
    <row r="20" spans="1:2">
      <c r="A20" t="s">
        <v>421</v>
      </c>
      <c r="B20" s="83" t="s">
        <v>1517</v>
      </c>
    </row>
    <row r="21" spans="1:2">
      <c r="A21" t="s">
        <v>422</v>
      </c>
      <c r="B21" s="83" t="s">
        <v>1518</v>
      </c>
    </row>
    <row r="22" spans="1:2">
      <c r="A22" t="s">
        <v>423</v>
      </c>
      <c r="B22" s="83" t="s">
        <v>1519</v>
      </c>
    </row>
    <row r="23" spans="1:2">
      <c r="A23" t="s">
        <v>424</v>
      </c>
      <c r="B23" s="83" t="s">
        <v>1520</v>
      </c>
    </row>
    <row r="24" spans="1:2">
      <c r="A24" t="s">
        <v>425</v>
      </c>
      <c r="B24" s="83" t="s">
        <v>1521</v>
      </c>
    </row>
  </sheetData>
  <hyperlinks>
    <hyperlink ref="A4" r:id="rId1"/>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A6" sqref="A6"/>
    </sheetView>
  </sheetViews>
  <sheetFormatPr defaultRowHeight="15"/>
  <sheetData>
    <row r="1" spans="1:10">
      <c r="A1" s="21" t="s">
        <v>432</v>
      </c>
      <c r="B1" s="14"/>
      <c r="C1" s="14"/>
      <c r="D1" s="14"/>
      <c r="E1" s="14"/>
      <c r="F1" s="14"/>
      <c r="G1" s="14"/>
      <c r="H1" s="14"/>
      <c r="I1" s="14"/>
      <c r="J1" s="14"/>
    </row>
    <row r="2" spans="1:10">
      <c r="A2" s="21" t="s">
        <v>433</v>
      </c>
      <c r="B2" s="14"/>
      <c r="C2" s="14"/>
      <c r="D2" s="14"/>
      <c r="E2" s="14"/>
      <c r="F2" s="14"/>
      <c r="G2" s="14"/>
      <c r="H2" s="14"/>
      <c r="I2" s="14"/>
      <c r="J2" s="14"/>
    </row>
    <row r="3" spans="1:10">
      <c r="A3" s="21" t="s">
        <v>434</v>
      </c>
      <c r="B3" s="14"/>
      <c r="C3" s="14"/>
      <c r="D3" s="14"/>
      <c r="E3" s="14"/>
      <c r="F3" s="14"/>
      <c r="G3" s="14"/>
      <c r="H3" s="14"/>
      <c r="I3" s="14"/>
      <c r="J3" s="14"/>
    </row>
    <row r="4" spans="1:10">
      <c r="A4" s="14" t="s">
        <v>435</v>
      </c>
      <c r="B4" s="14"/>
      <c r="C4" s="14"/>
      <c r="D4" s="14"/>
      <c r="E4" s="14"/>
      <c r="F4" s="14"/>
    </row>
    <row r="6" spans="1:10">
      <c r="A6" s="22" t="s">
        <v>436</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
  <sheetViews>
    <sheetView workbookViewId="0">
      <selection activeCell="L4" sqref="L4"/>
    </sheetView>
  </sheetViews>
  <sheetFormatPr defaultRowHeight="15"/>
  <sheetData>
    <row r="1" spans="1:12">
      <c r="A1" s="14" t="s">
        <v>432</v>
      </c>
      <c r="B1" s="14"/>
      <c r="C1" s="14"/>
      <c r="D1" s="14"/>
      <c r="E1" s="14"/>
      <c r="F1" s="14"/>
      <c r="G1" s="14"/>
      <c r="H1" s="14"/>
      <c r="I1" s="14"/>
      <c r="J1" s="14"/>
      <c r="K1" s="14"/>
    </row>
    <row r="2" spans="1:12">
      <c r="A2" s="23" t="s">
        <v>437</v>
      </c>
      <c r="B2" s="14"/>
      <c r="C2" s="14"/>
      <c r="D2" s="14"/>
      <c r="E2" s="14"/>
      <c r="F2" s="14"/>
      <c r="G2" s="14"/>
      <c r="H2" s="14"/>
      <c r="I2" s="14"/>
      <c r="J2" s="14"/>
      <c r="K2" s="14"/>
    </row>
    <row r="3" spans="1:12">
      <c r="A3" s="14" t="s">
        <v>434</v>
      </c>
      <c r="B3" s="14"/>
      <c r="C3" s="14"/>
      <c r="D3" s="14"/>
      <c r="E3" s="14"/>
      <c r="F3" s="14"/>
      <c r="G3" s="14"/>
      <c r="H3" s="14"/>
      <c r="I3" s="14"/>
      <c r="J3" s="14"/>
      <c r="K3" s="14"/>
    </row>
    <row r="4" spans="1:12">
      <c r="A4" s="14" t="s">
        <v>438</v>
      </c>
      <c r="B4" s="14"/>
      <c r="C4" s="14"/>
      <c r="D4" s="14"/>
      <c r="E4" s="14"/>
      <c r="F4" s="14"/>
      <c r="G4" s="14"/>
      <c r="H4" s="14"/>
      <c r="I4" s="14"/>
      <c r="J4" s="14"/>
      <c r="K4" s="14"/>
      <c r="L4" t="s">
        <v>1935</v>
      </c>
    </row>
    <row r="5" spans="1:12">
      <c r="A5" s="14"/>
      <c r="B5" s="14"/>
      <c r="C5" s="14"/>
      <c r="D5" s="14"/>
      <c r="E5" s="14"/>
      <c r="F5" s="14"/>
      <c r="G5" s="14"/>
      <c r="H5" s="14"/>
      <c r="I5" s="14"/>
      <c r="J5" s="14"/>
      <c r="K5" s="14"/>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
  <sheetViews>
    <sheetView workbookViewId="0">
      <selection activeCell="A6" sqref="A6"/>
    </sheetView>
  </sheetViews>
  <sheetFormatPr defaultRowHeight="15"/>
  <sheetData>
    <row r="1" spans="1:11">
      <c r="A1" s="21" t="s">
        <v>432</v>
      </c>
      <c r="B1" s="14"/>
      <c r="C1" s="14"/>
      <c r="D1" s="14"/>
      <c r="E1" s="14"/>
      <c r="F1" s="14"/>
      <c r="G1" s="14"/>
      <c r="H1" s="14"/>
      <c r="I1" s="14"/>
      <c r="J1" s="14"/>
      <c r="K1" s="14"/>
    </row>
    <row r="2" spans="1:11">
      <c r="A2" s="14" t="s">
        <v>439</v>
      </c>
      <c r="B2" s="14"/>
      <c r="C2" s="14"/>
      <c r="D2" s="14"/>
      <c r="E2" s="14"/>
      <c r="F2" s="14"/>
      <c r="G2" s="14"/>
      <c r="H2" s="14"/>
      <c r="I2" s="14"/>
      <c r="J2" s="14"/>
      <c r="K2" s="14"/>
    </row>
    <row r="3" spans="1:11">
      <c r="A3" s="14" t="s">
        <v>440</v>
      </c>
      <c r="B3" s="14"/>
      <c r="C3" s="14"/>
      <c r="D3" s="14"/>
      <c r="E3" s="14"/>
      <c r="F3" s="14"/>
      <c r="G3" s="14"/>
      <c r="H3" s="14"/>
      <c r="I3" s="14"/>
      <c r="J3" s="14"/>
      <c r="K3" s="14"/>
    </row>
    <row r="4" spans="1:11">
      <c r="A4" s="14" t="s">
        <v>435</v>
      </c>
      <c r="B4" s="14"/>
      <c r="C4" s="14"/>
      <c r="D4" s="14"/>
      <c r="E4" s="14"/>
      <c r="F4" s="14"/>
      <c r="G4" s="14"/>
      <c r="H4" s="14"/>
      <c r="I4" s="14"/>
      <c r="J4" s="14"/>
      <c r="K4" s="14"/>
    </row>
    <row r="6" spans="1:11">
      <c r="A6" t="s">
        <v>1936</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
  <sheetViews>
    <sheetView workbookViewId="0">
      <selection activeCell="N2" sqref="N2"/>
    </sheetView>
  </sheetViews>
  <sheetFormatPr defaultRowHeight="15"/>
  <sheetData>
    <row r="1" spans="1:10">
      <c r="A1" s="14" t="s">
        <v>539</v>
      </c>
      <c r="B1" s="14"/>
      <c r="C1" s="14"/>
      <c r="D1" s="14"/>
      <c r="E1" s="14"/>
      <c r="F1" s="14"/>
      <c r="G1" s="14"/>
      <c r="H1" s="14"/>
      <c r="I1" s="14"/>
      <c r="J1" s="14"/>
    </row>
    <row r="2" spans="1:10">
      <c r="A2" s="14" t="s">
        <v>437</v>
      </c>
      <c r="B2" s="14"/>
      <c r="C2" s="14"/>
      <c r="D2" s="14"/>
      <c r="E2" s="14"/>
      <c r="F2" s="14"/>
      <c r="G2" s="14"/>
      <c r="H2" s="14"/>
      <c r="I2" s="14"/>
      <c r="J2" s="14"/>
    </row>
    <row r="3" spans="1:10">
      <c r="A3" s="14" t="s">
        <v>434</v>
      </c>
      <c r="B3" s="14"/>
      <c r="C3" s="14"/>
      <c r="D3" s="14"/>
      <c r="E3" s="14"/>
      <c r="F3" s="14"/>
      <c r="G3" s="14"/>
      <c r="H3" s="14"/>
      <c r="I3" s="14"/>
      <c r="J3" s="14"/>
    </row>
    <row r="4" spans="1:10">
      <c r="A4" s="14" t="s">
        <v>322</v>
      </c>
      <c r="B4" s="14"/>
      <c r="C4" s="14"/>
      <c r="D4" s="14"/>
      <c r="E4" s="14"/>
      <c r="F4" s="14"/>
      <c r="G4" s="14"/>
      <c r="H4" s="14"/>
      <c r="I4" s="14"/>
      <c r="J4" s="14"/>
    </row>
    <row r="5" spans="1:10">
      <c r="A5" s="14"/>
      <c r="B5" s="14"/>
      <c r="C5" s="14"/>
      <c r="D5" s="14"/>
      <c r="E5" s="14"/>
      <c r="F5" s="14"/>
      <c r="G5" s="14"/>
      <c r="H5" s="14"/>
      <c r="I5" s="14"/>
      <c r="J5" s="14"/>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5"/>
  <sheetViews>
    <sheetView workbookViewId="0">
      <selection activeCell="A6" sqref="A6"/>
    </sheetView>
  </sheetViews>
  <sheetFormatPr defaultRowHeight="15"/>
  <cols>
    <col min="1" max="1" width="30.7109375" customWidth="1"/>
    <col min="2" max="2" width="22.28515625" bestFit="1" customWidth="1"/>
    <col min="3" max="3" width="31.5703125" bestFit="1" customWidth="1"/>
    <col min="4" max="4" width="32.7109375" bestFit="1" customWidth="1"/>
  </cols>
  <sheetData>
    <row r="1" spans="1:16">
      <c r="A1" s="25" t="s">
        <v>448</v>
      </c>
      <c r="B1" s="14"/>
      <c r="C1" s="14"/>
      <c r="D1" s="14"/>
      <c r="E1" s="14"/>
      <c r="F1" s="14"/>
      <c r="G1" s="14"/>
    </row>
    <row r="2" spans="1:16">
      <c r="A2" s="14" t="s">
        <v>449</v>
      </c>
      <c r="B2" s="14"/>
      <c r="C2" s="14"/>
      <c r="D2" s="14"/>
      <c r="E2" s="14"/>
      <c r="F2" s="14"/>
      <c r="G2" s="14"/>
    </row>
    <row r="3" spans="1:16">
      <c r="A3" s="14" t="s">
        <v>450</v>
      </c>
      <c r="B3" s="14"/>
      <c r="C3" s="14"/>
      <c r="D3" s="14"/>
      <c r="E3" s="14"/>
      <c r="F3" s="14"/>
      <c r="G3" s="14"/>
    </row>
    <row r="4" spans="1:16">
      <c r="A4" s="14" t="s">
        <v>441</v>
      </c>
      <c r="B4" s="14"/>
      <c r="C4" s="14"/>
      <c r="D4" s="14"/>
      <c r="E4" s="14"/>
      <c r="F4" s="14"/>
      <c r="G4" s="14"/>
    </row>
    <row r="5" spans="1:16">
      <c r="A5" s="14"/>
      <c r="B5" s="14"/>
      <c r="C5" s="14"/>
      <c r="D5" s="14"/>
      <c r="E5" s="14"/>
      <c r="F5" s="14"/>
      <c r="G5" s="14"/>
    </row>
    <row r="6" spans="1:16">
      <c r="A6" s="24" t="s">
        <v>447</v>
      </c>
      <c r="B6" s="24"/>
      <c r="C6" s="24"/>
      <c r="D6" s="24"/>
      <c r="E6" s="24"/>
      <c r="F6" s="24"/>
      <c r="G6" s="24"/>
      <c r="H6" s="24"/>
      <c r="I6" s="24"/>
      <c r="J6" s="24"/>
      <c r="K6" s="24"/>
      <c r="L6" s="24"/>
      <c r="M6" s="24"/>
      <c r="N6" s="24"/>
      <c r="O6" s="22"/>
      <c r="P6" s="22"/>
    </row>
    <row r="8" spans="1:16">
      <c r="A8" s="15" t="s">
        <v>451</v>
      </c>
      <c r="B8" s="15" t="s">
        <v>452</v>
      </c>
      <c r="C8" s="15" t="s">
        <v>453</v>
      </c>
      <c r="D8" s="15" t="s">
        <v>454</v>
      </c>
      <c r="E8" s="15"/>
      <c r="F8" s="15"/>
    </row>
    <row r="9" spans="1:16">
      <c r="C9" s="15" t="s">
        <v>455</v>
      </c>
      <c r="D9" s="15" t="s">
        <v>456</v>
      </c>
    </row>
    <row r="11" spans="1:16">
      <c r="A11" t="s">
        <v>457</v>
      </c>
      <c r="B11" s="26"/>
      <c r="C11" t="s">
        <v>458</v>
      </c>
      <c r="D11" t="s">
        <v>459</v>
      </c>
    </row>
    <row r="12" spans="1:16">
      <c r="A12" t="s">
        <v>460</v>
      </c>
      <c r="B12" s="27">
        <v>44</v>
      </c>
      <c r="C12" t="s">
        <v>461</v>
      </c>
      <c r="D12" t="s">
        <v>462</v>
      </c>
    </row>
    <row r="13" spans="1:16">
      <c r="A13" t="s">
        <v>442</v>
      </c>
    </row>
    <row r="14" spans="1:16">
      <c r="A14" t="s">
        <v>466</v>
      </c>
      <c r="B14" s="27">
        <v>37</v>
      </c>
      <c r="C14" t="s">
        <v>463</v>
      </c>
      <c r="D14" t="s">
        <v>464</v>
      </c>
    </row>
    <row r="15" spans="1:16">
      <c r="A15" t="s">
        <v>465</v>
      </c>
      <c r="B15" s="27">
        <v>63</v>
      </c>
      <c r="C15" t="s">
        <v>467</v>
      </c>
      <c r="D15" t="s">
        <v>468</v>
      </c>
    </row>
    <row r="16" spans="1:16">
      <c r="A16" t="s">
        <v>443</v>
      </c>
    </row>
    <row r="17" spans="1:4">
      <c r="A17" t="s">
        <v>469</v>
      </c>
      <c r="B17" s="27">
        <v>84</v>
      </c>
      <c r="C17" t="s">
        <v>464</v>
      </c>
      <c r="D17" t="s">
        <v>470</v>
      </c>
    </row>
    <row r="18" spans="1:4">
      <c r="A18" t="s">
        <v>471</v>
      </c>
      <c r="B18" s="27">
        <v>16</v>
      </c>
      <c r="C18" t="s">
        <v>472</v>
      </c>
      <c r="D18" t="s">
        <v>473</v>
      </c>
    </row>
    <row r="19" spans="1:4">
      <c r="A19" t="s">
        <v>444</v>
      </c>
    </row>
    <row r="20" spans="1:4">
      <c r="A20" t="s">
        <v>474</v>
      </c>
      <c r="B20" s="27">
        <v>62</v>
      </c>
      <c r="C20" t="s">
        <v>463</v>
      </c>
      <c r="D20" t="s">
        <v>470</v>
      </c>
    </row>
    <row r="21" spans="1:4">
      <c r="A21" t="s">
        <v>475</v>
      </c>
      <c r="B21" s="27">
        <v>10</v>
      </c>
      <c r="C21" t="s">
        <v>476</v>
      </c>
      <c r="D21" t="s">
        <v>477</v>
      </c>
    </row>
    <row r="22" spans="1:4">
      <c r="A22" t="s">
        <v>478</v>
      </c>
      <c r="B22" s="27">
        <v>13</v>
      </c>
      <c r="C22" t="s">
        <v>479</v>
      </c>
      <c r="D22" t="s">
        <v>480</v>
      </c>
    </row>
    <row r="23" spans="1:4">
      <c r="A23" t="s">
        <v>481</v>
      </c>
      <c r="B23" s="27">
        <v>15</v>
      </c>
      <c r="C23" t="s">
        <v>482</v>
      </c>
      <c r="D23" t="s">
        <v>483</v>
      </c>
    </row>
    <row r="24" spans="1:4">
      <c r="A24" t="s">
        <v>445</v>
      </c>
    </row>
    <row r="25" spans="1:4">
      <c r="A25" t="s">
        <v>484</v>
      </c>
      <c r="B25" s="27">
        <v>88</v>
      </c>
      <c r="C25" t="s">
        <v>463</v>
      </c>
      <c r="D25" t="s">
        <v>470</v>
      </c>
    </row>
    <row r="26" spans="1:4">
      <c r="A26" t="s">
        <v>485</v>
      </c>
      <c r="B26" s="27">
        <v>3</v>
      </c>
      <c r="C26" t="s">
        <v>486</v>
      </c>
      <c r="D26" t="s">
        <v>487</v>
      </c>
    </row>
    <row r="27" spans="1:4">
      <c r="A27" t="s">
        <v>488</v>
      </c>
      <c r="B27" s="27">
        <v>9</v>
      </c>
      <c r="C27" t="s">
        <v>489</v>
      </c>
      <c r="D27" t="s">
        <v>490</v>
      </c>
    </row>
    <row r="28" spans="1:4">
      <c r="A28" t="s">
        <v>446</v>
      </c>
    </row>
    <row r="29" spans="1:4">
      <c r="A29" t="s">
        <v>491</v>
      </c>
      <c r="B29" s="27">
        <v>13</v>
      </c>
      <c r="C29" t="s">
        <v>463</v>
      </c>
      <c r="D29" t="s">
        <v>492</v>
      </c>
    </row>
    <row r="30" spans="1:4">
      <c r="A30" t="s">
        <v>493</v>
      </c>
      <c r="B30" s="27">
        <v>21</v>
      </c>
      <c r="C30" t="s">
        <v>494</v>
      </c>
      <c r="D30" t="s">
        <v>495</v>
      </c>
    </row>
    <row r="31" spans="1:4">
      <c r="A31" t="s">
        <v>496</v>
      </c>
      <c r="B31" s="27">
        <v>43</v>
      </c>
      <c r="C31" t="s">
        <v>497</v>
      </c>
      <c r="D31" t="s">
        <v>498</v>
      </c>
    </row>
    <row r="32" spans="1:4">
      <c r="A32" t="s">
        <v>499</v>
      </c>
      <c r="B32" s="27">
        <v>22</v>
      </c>
      <c r="C32" t="s">
        <v>500</v>
      </c>
      <c r="D32" t="s">
        <v>501</v>
      </c>
    </row>
    <row r="33" spans="1:4">
      <c r="A33" t="s">
        <v>502</v>
      </c>
      <c r="B33" s="27">
        <v>74</v>
      </c>
      <c r="C33" t="s">
        <v>486</v>
      </c>
      <c r="D33" t="s">
        <v>503</v>
      </c>
    </row>
    <row r="35" spans="1:4">
      <c r="A35" t="s">
        <v>504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2"/>
  <sheetViews>
    <sheetView workbookViewId="0">
      <selection activeCell="L16" sqref="L16"/>
    </sheetView>
  </sheetViews>
  <sheetFormatPr defaultRowHeight="15"/>
  <cols>
    <col min="1" max="1" width="34.42578125" customWidth="1"/>
    <col min="2" max="2" width="14.7109375" customWidth="1"/>
    <col min="3" max="3" width="10.28515625" customWidth="1"/>
  </cols>
  <sheetData>
    <row r="1" spans="1:5">
      <c r="A1" s="14" t="s">
        <v>505</v>
      </c>
      <c r="B1" s="14"/>
      <c r="C1" s="14"/>
      <c r="D1" s="14"/>
      <c r="E1" s="14"/>
    </row>
    <row r="2" spans="1:5">
      <c r="A2" s="14" t="s">
        <v>506</v>
      </c>
      <c r="B2" s="14"/>
      <c r="C2" s="14"/>
      <c r="D2" s="14"/>
      <c r="E2" s="14"/>
    </row>
    <row r="3" spans="1:5">
      <c r="A3" s="19" t="s">
        <v>507</v>
      </c>
      <c r="B3" s="14"/>
      <c r="C3" s="14"/>
      <c r="D3" s="14"/>
      <c r="E3" s="14"/>
    </row>
    <row r="4" spans="1:5">
      <c r="A4" s="14" t="s">
        <v>521</v>
      </c>
      <c r="B4" s="14"/>
      <c r="C4" s="14"/>
      <c r="D4" s="14"/>
      <c r="E4" s="14"/>
    </row>
    <row r="5" spans="1:5">
      <c r="A5" s="14"/>
      <c r="B5" s="14"/>
      <c r="C5" s="14"/>
      <c r="D5" s="14"/>
      <c r="E5" s="14"/>
    </row>
    <row r="9" spans="1:5">
      <c r="A9" s="36" t="s">
        <v>1522</v>
      </c>
    </row>
    <row r="10" spans="1:5" ht="15.75" thickBot="1">
      <c r="A10" s="28"/>
    </row>
    <row r="11" spans="1:5" ht="21.75" thickBot="1">
      <c r="A11" s="31"/>
      <c r="B11" s="94" t="s">
        <v>508</v>
      </c>
      <c r="C11" s="95" t="s">
        <v>509</v>
      </c>
    </row>
    <row r="12" spans="1:5" ht="16.5" thickTop="1" thickBot="1">
      <c r="A12" s="32" t="s">
        <v>510</v>
      </c>
      <c r="B12" s="85">
        <v>10</v>
      </c>
      <c r="C12" s="91">
        <v>2</v>
      </c>
    </row>
    <row r="13" spans="1:5" ht="15.75" thickBot="1">
      <c r="A13" s="32" t="s">
        <v>511</v>
      </c>
      <c r="B13" s="86" t="s">
        <v>512</v>
      </c>
      <c r="C13" s="91">
        <v>3</v>
      </c>
    </row>
    <row r="14" spans="1:5" ht="21.75" thickBot="1">
      <c r="A14" s="32" t="s">
        <v>513</v>
      </c>
      <c r="B14" s="87">
        <v>41652</v>
      </c>
      <c r="C14" s="91">
        <v>9</v>
      </c>
    </row>
    <row r="15" spans="1:5" ht="15.75" thickBot="1">
      <c r="A15" s="53" t="s">
        <v>514</v>
      </c>
      <c r="B15" s="88"/>
      <c r="C15" s="92"/>
    </row>
    <row r="16" spans="1:5" ht="15.75" thickBot="1">
      <c r="A16" s="32" t="s">
        <v>515</v>
      </c>
      <c r="B16" s="89">
        <v>0.56000000000000005</v>
      </c>
      <c r="C16" s="91">
        <v>1</v>
      </c>
    </row>
    <row r="17" spans="1:3" ht="15.75" thickBot="1">
      <c r="A17" s="32" t="s">
        <v>516</v>
      </c>
      <c r="B17" s="89">
        <v>0.75</v>
      </c>
      <c r="C17" s="91">
        <v>4</v>
      </c>
    </row>
    <row r="18" spans="1:3" ht="15.75" thickBot="1">
      <c r="A18" s="32" t="s">
        <v>517</v>
      </c>
      <c r="B18" s="89">
        <v>0.43</v>
      </c>
      <c r="C18" s="91">
        <v>2</v>
      </c>
    </row>
    <row r="19" spans="1:3" ht="21.75" thickBot="1">
      <c r="A19" s="32" t="s">
        <v>518</v>
      </c>
      <c r="B19" s="89">
        <v>0.18</v>
      </c>
      <c r="C19" s="91">
        <v>23</v>
      </c>
    </row>
    <row r="20" spans="1:3" ht="15.75" thickBot="1">
      <c r="A20" s="32" t="s">
        <v>519</v>
      </c>
      <c r="B20" s="89">
        <v>0.72</v>
      </c>
      <c r="C20" s="91">
        <v>24</v>
      </c>
    </row>
    <row r="21" spans="1:3" ht="15.75" thickBot="1">
      <c r="A21" s="35" t="s">
        <v>520</v>
      </c>
      <c r="B21" s="90">
        <v>0.76</v>
      </c>
      <c r="C21" s="93">
        <v>12</v>
      </c>
    </row>
    <row r="22" spans="1:3" ht="15.75" thickTop="1"/>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3"/>
  <sheetViews>
    <sheetView workbookViewId="0">
      <selection activeCell="A8" sqref="A8"/>
    </sheetView>
  </sheetViews>
  <sheetFormatPr defaultRowHeight="15"/>
  <cols>
    <col min="1" max="1" width="27" customWidth="1"/>
    <col min="2" max="2" width="14.42578125" customWidth="1"/>
    <col min="3" max="3" width="13.42578125" customWidth="1"/>
    <col min="4" max="4" width="13.140625" customWidth="1"/>
    <col min="5" max="5" width="14.28515625" customWidth="1"/>
    <col min="6" max="6" width="11.7109375" customWidth="1"/>
  </cols>
  <sheetData>
    <row r="1" spans="1:7">
      <c r="A1" s="14" t="s">
        <v>505</v>
      </c>
      <c r="B1" s="14"/>
      <c r="C1" s="14"/>
      <c r="D1" s="14"/>
      <c r="E1" s="14"/>
    </row>
    <row r="2" spans="1:7">
      <c r="A2" s="14" t="s">
        <v>506</v>
      </c>
      <c r="B2" s="14"/>
      <c r="C2" s="14"/>
      <c r="D2" s="14"/>
      <c r="E2" s="14"/>
    </row>
    <row r="3" spans="1:7">
      <c r="A3" s="19" t="s">
        <v>507</v>
      </c>
      <c r="B3" s="14"/>
      <c r="C3" s="14"/>
      <c r="D3" s="14"/>
      <c r="E3" s="14"/>
    </row>
    <row r="4" spans="1:7">
      <c r="A4" s="14" t="s">
        <v>521</v>
      </c>
      <c r="B4" s="14"/>
      <c r="C4" s="14"/>
      <c r="D4" s="14"/>
      <c r="E4" s="14"/>
    </row>
    <row r="5" spans="1:7">
      <c r="A5" s="14"/>
      <c r="B5" s="14"/>
      <c r="C5" s="14"/>
      <c r="D5" s="14"/>
      <c r="E5" s="14"/>
    </row>
    <row r="6" spans="1:7">
      <c r="A6" s="24" t="s">
        <v>522</v>
      </c>
      <c r="B6" s="22"/>
      <c r="C6" s="22"/>
      <c r="D6" s="22"/>
      <c r="E6" s="22"/>
      <c r="F6" s="22"/>
      <c r="G6" s="22"/>
    </row>
    <row r="7" spans="1:7" ht="15.75" thickBot="1"/>
    <row r="8" spans="1:7" ht="32.25" thickBot="1">
      <c r="A8" s="31"/>
      <c r="B8" s="31" t="s">
        <v>523</v>
      </c>
      <c r="C8" s="94" t="s">
        <v>524</v>
      </c>
      <c r="D8" s="94" t="s">
        <v>525</v>
      </c>
      <c r="E8" s="94" t="s">
        <v>526</v>
      </c>
      <c r="F8" s="94" t="s">
        <v>527</v>
      </c>
    </row>
    <row r="9" spans="1:7" ht="16.5" thickTop="1" thickBot="1">
      <c r="A9" s="32" t="s">
        <v>528</v>
      </c>
      <c r="B9" s="96">
        <v>8.49</v>
      </c>
      <c r="C9" s="96">
        <v>61.33</v>
      </c>
      <c r="D9" s="85">
        <v>0</v>
      </c>
      <c r="E9" s="96">
        <v>69.819999999999993</v>
      </c>
      <c r="F9" s="91" t="s">
        <v>529</v>
      </c>
    </row>
    <row r="10" spans="1:7" ht="15.75" thickBot="1">
      <c r="A10" s="32" t="s">
        <v>530</v>
      </c>
      <c r="B10" s="96">
        <v>3.73</v>
      </c>
      <c r="C10" s="96">
        <v>26.99</v>
      </c>
      <c r="D10" s="96">
        <v>35.11</v>
      </c>
      <c r="E10" s="96">
        <v>65.83</v>
      </c>
      <c r="F10" s="91">
        <v>-3.99</v>
      </c>
    </row>
    <row r="11" spans="1:7" ht="15.75" thickBot="1">
      <c r="A11" s="35" t="s">
        <v>531</v>
      </c>
      <c r="B11" s="97">
        <v>3.73</v>
      </c>
      <c r="C11" s="97">
        <v>26.99</v>
      </c>
      <c r="D11" s="97">
        <v>4.3099999999999996</v>
      </c>
      <c r="E11" s="97">
        <v>35.03</v>
      </c>
      <c r="F11" s="93">
        <v>-34.79</v>
      </c>
    </row>
    <row r="12" spans="1:7" ht="15.75" thickTop="1">
      <c r="A12" s="37"/>
      <c r="D12" s="26"/>
      <c r="E12" s="26"/>
      <c r="F12" s="26"/>
    </row>
    <row r="13" spans="1:7" ht="63.75">
      <c r="A13" s="38" t="s">
        <v>532</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2"/>
  <sheetViews>
    <sheetView workbookViewId="0">
      <selection activeCell="A8" sqref="A8"/>
    </sheetView>
  </sheetViews>
  <sheetFormatPr defaultRowHeight="15"/>
  <cols>
    <col min="1" max="1" width="10.85546875" customWidth="1"/>
    <col min="2" max="2" width="10.42578125" customWidth="1"/>
    <col min="3" max="3" width="11.7109375" customWidth="1"/>
    <col min="4" max="4" width="15.5703125" customWidth="1"/>
    <col min="5" max="5" width="11.42578125" customWidth="1"/>
  </cols>
  <sheetData>
    <row r="1" spans="1:6">
      <c r="A1" s="14" t="s">
        <v>505</v>
      </c>
      <c r="B1" s="14"/>
      <c r="C1" s="14"/>
      <c r="D1" s="14"/>
      <c r="E1" s="14"/>
    </row>
    <row r="2" spans="1:6">
      <c r="A2" s="14" t="s">
        <v>506</v>
      </c>
      <c r="B2" s="14"/>
      <c r="C2" s="14"/>
      <c r="D2" s="14"/>
      <c r="E2" s="14"/>
    </row>
    <row r="3" spans="1:6">
      <c r="A3" s="19" t="s">
        <v>507</v>
      </c>
      <c r="B3" s="14"/>
      <c r="C3" s="14"/>
      <c r="D3" s="14"/>
      <c r="E3" s="14"/>
    </row>
    <row r="4" spans="1:6">
      <c r="A4" s="14" t="s">
        <v>521</v>
      </c>
      <c r="B4" s="14"/>
      <c r="C4" s="14"/>
      <c r="D4" s="14"/>
      <c r="E4" s="14"/>
    </row>
    <row r="6" spans="1:6">
      <c r="A6" s="24" t="s">
        <v>533</v>
      </c>
      <c r="B6" s="15"/>
      <c r="C6" s="15"/>
      <c r="D6" s="15"/>
      <c r="E6" s="15"/>
      <c r="F6" s="15"/>
    </row>
    <row r="7" spans="1:6" ht="15.75" thickBot="1"/>
    <row r="8" spans="1:6" ht="74.25" thickBot="1">
      <c r="A8" s="98"/>
      <c r="B8" s="98" t="s">
        <v>534</v>
      </c>
      <c r="C8" s="94" t="s">
        <v>509</v>
      </c>
      <c r="D8" s="94" t="s">
        <v>535</v>
      </c>
      <c r="E8" s="94" t="s">
        <v>536</v>
      </c>
    </row>
    <row r="9" spans="1:6" ht="16.5" thickTop="1" thickBot="1">
      <c r="A9" s="32" t="s">
        <v>537</v>
      </c>
      <c r="B9" s="89">
        <v>0.75</v>
      </c>
      <c r="C9" s="86">
        <v>4</v>
      </c>
      <c r="D9" s="96">
        <v>-17.25</v>
      </c>
      <c r="E9" s="99">
        <v>-48.06</v>
      </c>
    </row>
    <row r="10" spans="1:6" ht="15.75" thickBot="1">
      <c r="A10" s="32" t="s">
        <v>537</v>
      </c>
      <c r="B10" s="89">
        <v>0.56000000000000005</v>
      </c>
      <c r="C10" s="86">
        <v>1</v>
      </c>
      <c r="D10" s="96">
        <v>-3.99</v>
      </c>
      <c r="E10" s="99">
        <v>-34.79</v>
      </c>
    </row>
    <row r="11" spans="1:6" ht="15.75" thickBot="1">
      <c r="A11" s="35" t="s">
        <v>538</v>
      </c>
      <c r="B11" s="90">
        <v>0.43</v>
      </c>
      <c r="C11" s="100">
        <v>2</v>
      </c>
      <c r="D11" s="97">
        <v>5.09</v>
      </c>
      <c r="E11" s="101">
        <v>-25.71</v>
      </c>
    </row>
    <row r="12" spans="1:6" ht="15.75" thickTop="1"/>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heetViews>
  <sheetFormatPr defaultRowHeight="1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4"/>
  <sheetViews>
    <sheetView workbookViewId="0">
      <selection activeCell="E7" sqref="E7:E8"/>
    </sheetView>
  </sheetViews>
  <sheetFormatPr defaultRowHeight="15"/>
  <cols>
    <col min="1" max="1" width="33.42578125" customWidth="1"/>
    <col min="2" max="2" width="10.140625" customWidth="1"/>
    <col min="3" max="3" width="6.85546875" customWidth="1"/>
  </cols>
  <sheetData>
    <row r="1" spans="1:8">
      <c r="A1" s="14" t="s">
        <v>540</v>
      </c>
      <c r="B1" s="14"/>
      <c r="C1" s="14"/>
      <c r="D1" s="14"/>
      <c r="E1" s="14"/>
      <c r="F1" s="14"/>
      <c r="G1" s="14"/>
      <c r="H1" s="14"/>
    </row>
    <row r="2" spans="1:8">
      <c r="A2" s="14" t="s">
        <v>541</v>
      </c>
      <c r="B2" s="14"/>
      <c r="C2" s="14"/>
      <c r="D2" s="14"/>
      <c r="E2" s="14"/>
      <c r="F2" s="14"/>
      <c r="G2" s="14"/>
      <c r="H2" s="14"/>
    </row>
    <row r="3" spans="1:8">
      <c r="A3" s="19" t="s">
        <v>542</v>
      </c>
      <c r="B3" s="14"/>
      <c r="C3" s="14"/>
      <c r="D3" s="14"/>
      <c r="E3" s="14"/>
      <c r="F3" s="14"/>
      <c r="G3" s="14"/>
      <c r="H3" s="14"/>
    </row>
    <row r="4" spans="1:8">
      <c r="A4" s="8" t="s">
        <v>543</v>
      </c>
      <c r="B4" s="14"/>
      <c r="C4" s="14"/>
      <c r="D4" s="14"/>
      <c r="E4" s="14"/>
      <c r="F4" s="14"/>
      <c r="G4" s="14"/>
      <c r="H4" s="14"/>
    </row>
    <row r="6" spans="1:8">
      <c r="A6" s="24" t="s">
        <v>571</v>
      </c>
    </row>
    <row r="7" spans="1:8" ht="15.75" thickBot="1">
      <c r="A7" s="40"/>
      <c r="E7" t="s">
        <v>1944</v>
      </c>
    </row>
    <row r="8" spans="1:8" ht="26.25" thickBot="1">
      <c r="A8" s="46" t="s">
        <v>544</v>
      </c>
      <c r="B8" s="46" t="s">
        <v>545</v>
      </c>
      <c r="C8" s="46" t="s">
        <v>373</v>
      </c>
      <c r="E8" s="119" t="s">
        <v>1945</v>
      </c>
    </row>
    <row r="9" spans="1:8" ht="15.75" thickBot="1">
      <c r="A9" s="132" t="s">
        <v>546</v>
      </c>
      <c r="B9" s="133"/>
      <c r="C9" s="134"/>
    </row>
    <row r="10" spans="1:8" ht="15.75" thickBot="1">
      <c r="A10" s="42" t="s">
        <v>547</v>
      </c>
      <c r="B10" s="102">
        <v>208.3</v>
      </c>
      <c r="C10" s="42"/>
    </row>
    <row r="11" spans="1:8" ht="15.75" thickBot="1">
      <c r="A11" s="42" t="s">
        <v>548</v>
      </c>
      <c r="B11" s="102">
        <v>202.1</v>
      </c>
      <c r="C11" s="42"/>
    </row>
    <row r="12" spans="1:8" ht="15.75" thickBot="1">
      <c r="A12" s="42" t="s">
        <v>549</v>
      </c>
      <c r="B12" s="102">
        <v>66.8</v>
      </c>
      <c r="C12" s="42"/>
    </row>
    <row r="13" spans="1:8" ht="15.75" thickBot="1">
      <c r="A13" s="135"/>
      <c r="B13" s="136"/>
      <c r="C13" s="137"/>
    </row>
    <row r="14" spans="1:8" ht="26.25" thickBot="1">
      <c r="A14" s="42" t="s">
        <v>550</v>
      </c>
      <c r="B14" s="102">
        <v>2.2000000000000002</v>
      </c>
      <c r="C14" s="103" t="s">
        <v>551</v>
      </c>
    </row>
    <row r="15" spans="1:8" ht="15.75" thickBot="1">
      <c r="A15" s="42" t="s">
        <v>552</v>
      </c>
      <c r="B15" s="102">
        <v>1555</v>
      </c>
      <c r="C15" s="103" t="s">
        <v>551</v>
      </c>
    </row>
    <row r="16" spans="1:8" ht="15.75" thickBot="1">
      <c r="A16" s="42" t="s">
        <v>553</v>
      </c>
      <c r="B16" s="102">
        <v>58.5</v>
      </c>
      <c r="C16" s="104" t="s">
        <v>554</v>
      </c>
    </row>
    <row r="17" spans="1:3" ht="26.25" thickBot="1">
      <c r="A17" s="42" t="s">
        <v>555</v>
      </c>
      <c r="B17" s="102">
        <v>210.5</v>
      </c>
      <c r="C17" s="104" t="s">
        <v>554</v>
      </c>
    </row>
    <row r="18" spans="1:3" ht="26.25" thickBot="1">
      <c r="A18" s="42" t="s">
        <v>556</v>
      </c>
      <c r="B18" s="102">
        <v>8.5</v>
      </c>
      <c r="C18" s="104" t="s">
        <v>557</v>
      </c>
    </row>
    <row r="19" spans="1:3" ht="26.25" thickBot="1">
      <c r="A19" s="42" t="s">
        <v>558</v>
      </c>
      <c r="B19" s="102">
        <v>6.9</v>
      </c>
      <c r="C19" s="102"/>
    </row>
    <row r="20" spans="1:3" ht="15.75" thickBot="1">
      <c r="A20" s="42" t="s">
        <v>559</v>
      </c>
      <c r="B20" s="102">
        <v>2.2999999999999998</v>
      </c>
      <c r="C20" s="102"/>
    </row>
    <row r="21" spans="1:3" ht="26.25" thickBot="1">
      <c r="A21" s="42" t="s">
        <v>560</v>
      </c>
      <c r="B21" s="102">
        <v>18.5</v>
      </c>
      <c r="C21" s="104" t="s">
        <v>554</v>
      </c>
    </row>
    <row r="22" spans="1:3" ht="15.75" thickBot="1">
      <c r="A22" s="42" t="s">
        <v>561</v>
      </c>
      <c r="B22" s="102">
        <v>166.7</v>
      </c>
      <c r="C22" s="104" t="s">
        <v>562</v>
      </c>
    </row>
    <row r="23" spans="1:3" ht="26.25" thickBot="1">
      <c r="A23" s="42" t="s">
        <v>563</v>
      </c>
      <c r="B23" s="102">
        <v>6</v>
      </c>
      <c r="C23" s="104" t="s">
        <v>564</v>
      </c>
    </row>
    <row r="24" spans="1:3" ht="26.25" thickBot="1">
      <c r="A24" s="42" t="s">
        <v>565</v>
      </c>
      <c r="B24" s="102">
        <v>30.7</v>
      </c>
      <c r="C24" s="104" t="s">
        <v>564</v>
      </c>
    </row>
    <row r="25" spans="1:3">
      <c r="A25" s="105" t="s">
        <v>566</v>
      </c>
    </row>
    <row r="26" spans="1:3" ht="25.5">
      <c r="A26" s="106" t="s">
        <v>1523</v>
      </c>
    </row>
    <row r="27" spans="1:3">
      <c r="A27" s="107" t="s">
        <v>1524</v>
      </c>
    </row>
    <row r="28" spans="1:3" ht="29.25">
      <c r="A28" s="43" t="s">
        <v>1525</v>
      </c>
    </row>
    <row r="29" spans="1:3" ht="18">
      <c r="A29" s="44" t="s">
        <v>1526</v>
      </c>
    </row>
    <row r="30" spans="1:3" ht="16.5">
      <c r="A30" s="43"/>
    </row>
    <row r="31" spans="1:3">
      <c r="A31" s="44"/>
    </row>
    <row r="32" spans="1:3" ht="16.5">
      <c r="A32" s="43"/>
    </row>
    <row r="33" spans="1:1">
      <c r="A33" s="44"/>
    </row>
    <row r="34" spans="1:1">
      <c r="A34" s="45"/>
    </row>
  </sheetData>
  <mergeCells count="2">
    <mergeCell ref="A9:C9"/>
    <mergeCell ref="A13:C13"/>
  </mergeCells>
  <hyperlinks>
    <hyperlink ref="A9" r:id="rId1" location="tbl1fn1" display="http://www.sciencedirect.com/science/article/pii/S0264410X06003811 - tbl1fn1"/>
    <hyperlink ref="C16" r:id="rId2" location="bib28" display="http://www.sciencedirect.com/science/article/pii/S0264410X06003811 - bib28"/>
    <hyperlink ref="C17" r:id="rId3" location="bib28" display="http://www.sciencedirect.com/science/article/pii/S0264410X06003811 - bib28"/>
    <hyperlink ref="C18" r:id="rId4" location="tbl1fn4" display="http://www.sciencedirect.com/science/article/pii/S0264410X06003811 - tbl1fn4"/>
    <hyperlink ref="C21" r:id="rId5" location="bib28" display="http://www.sciencedirect.com/science/article/pii/S0264410X06003811 - bib28"/>
    <hyperlink ref="C22" r:id="rId6" location="bib29" display="http://www.sciencedirect.com/science/article/pii/S0264410X06003811 - bib29"/>
    <hyperlink ref="C23" r:id="rId7" location="bib30" display="http://www.sciencedirect.com/science/article/pii/S0264410X06003811 - bib30"/>
    <hyperlink ref="C24" r:id="rId8" location="bib30" display="http://www.sciencedirect.com/science/article/pii/S0264410X06003811 - bib30"/>
    <hyperlink ref="A4" r:id="rId9"/>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3"/>
  <sheetViews>
    <sheetView workbookViewId="0">
      <selection activeCell="G9" sqref="G9:G10"/>
    </sheetView>
  </sheetViews>
  <sheetFormatPr defaultRowHeight="15"/>
  <cols>
    <col min="1" max="1" width="34.42578125" customWidth="1"/>
    <col min="2" max="2" width="18.7109375" customWidth="1"/>
    <col min="3" max="3" width="25.7109375" customWidth="1"/>
    <col min="4" max="4" width="19.140625" customWidth="1"/>
    <col min="5" max="5" width="22.85546875" customWidth="1"/>
    <col min="6" max="6" width="12.5703125" customWidth="1"/>
    <col min="7" max="7" width="12.85546875" customWidth="1"/>
  </cols>
  <sheetData>
    <row r="1" spans="1:7">
      <c r="A1" s="14" t="s">
        <v>540</v>
      </c>
      <c r="B1" s="14"/>
      <c r="C1" s="14"/>
      <c r="D1" s="14"/>
    </row>
    <row r="2" spans="1:7">
      <c r="A2" s="14" t="s">
        <v>541</v>
      </c>
      <c r="B2" s="14"/>
      <c r="C2" s="14"/>
      <c r="D2" s="14"/>
    </row>
    <row r="3" spans="1:7">
      <c r="A3" s="19" t="s">
        <v>542</v>
      </c>
      <c r="B3" s="14"/>
      <c r="C3" s="14"/>
      <c r="D3" s="14"/>
    </row>
    <row r="4" spans="1:7">
      <c r="A4" s="14" t="s">
        <v>543</v>
      </c>
      <c r="B4" s="14"/>
      <c r="C4" s="14"/>
      <c r="D4" s="14"/>
    </row>
    <row r="6" spans="1:7">
      <c r="A6" s="24" t="s">
        <v>572</v>
      </c>
    </row>
    <row r="9" spans="1:7">
      <c r="G9" t="s">
        <v>1944</v>
      </c>
    </row>
    <row r="10" spans="1:7" ht="25.5">
      <c r="A10" s="15" t="s">
        <v>573</v>
      </c>
      <c r="B10" s="47" t="s">
        <v>574</v>
      </c>
      <c r="C10" s="15"/>
      <c r="D10" s="47" t="s">
        <v>585</v>
      </c>
      <c r="G10" s="119" t="s">
        <v>1945</v>
      </c>
    </row>
    <row r="11" spans="1:7">
      <c r="B11" s="15" t="s">
        <v>575</v>
      </c>
      <c r="C11" s="15" t="s">
        <v>576</v>
      </c>
      <c r="D11" s="15" t="s">
        <v>575</v>
      </c>
      <c r="E11" s="15" t="s">
        <v>577</v>
      </c>
    </row>
    <row r="12" spans="1:7">
      <c r="A12" s="48" t="s">
        <v>1527</v>
      </c>
      <c r="C12" s="15"/>
    </row>
    <row r="13" spans="1:7">
      <c r="A13" t="s">
        <v>578</v>
      </c>
      <c r="B13" s="108">
        <v>10088</v>
      </c>
      <c r="C13">
        <v>8071</v>
      </c>
      <c r="D13" s="108">
        <v>1998436</v>
      </c>
      <c r="E13" s="108">
        <v>1598803</v>
      </c>
    </row>
    <row r="14" spans="1:7">
      <c r="A14" t="s">
        <v>579</v>
      </c>
      <c r="B14">
        <v>778</v>
      </c>
      <c r="C14">
        <v>622</v>
      </c>
      <c r="D14" s="108">
        <v>157977</v>
      </c>
      <c r="E14" s="108">
        <v>126393</v>
      </c>
    </row>
    <row r="15" spans="1:7">
      <c r="A15" t="s">
        <v>580</v>
      </c>
      <c r="B15">
        <v>158</v>
      </c>
      <c r="C15">
        <v>127</v>
      </c>
      <c r="D15" s="108">
        <v>10940</v>
      </c>
      <c r="E15">
        <v>8754</v>
      </c>
    </row>
    <row r="16" spans="1:7">
      <c r="A16" t="s">
        <v>581</v>
      </c>
      <c r="B16">
        <v>582</v>
      </c>
      <c r="C16">
        <v>466</v>
      </c>
      <c r="D16" s="108">
        <v>156621</v>
      </c>
      <c r="E16" s="108">
        <v>125297</v>
      </c>
    </row>
    <row r="17" spans="1:5">
      <c r="A17" t="s">
        <v>582</v>
      </c>
      <c r="B17">
        <v>173</v>
      </c>
      <c r="C17">
        <v>139</v>
      </c>
      <c r="D17" s="108">
        <v>359098</v>
      </c>
      <c r="E17" s="108">
        <v>287285</v>
      </c>
    </row>
    <row r="18" spans="1:5">
      <c r="A18" t="s">
        <v>583</v>
      </c>
      <c r="B18" s="108">
        <v>13505</v>
      </c>
      <c r="C18" s="108">
        <v>10804</v>
      </c>
      <c r="D18" s="108">
        <v>790021</v>
      </c>
      <c r="E18" s="108">
        <v>632039</v>
      </c>
    </row>
    <row r="19" spans="1:5">
      <c r="A19" s="109" t="s">
        <v>584</v>
      </c>
      <c r="B19" s="108">
        <v>25284</v>
      </c>
      <c r="C19" s="108">
        <v>20228</v>
      </c>
      <c r="D19" s="108">
        <v>3473091</v>
      </c>
      <c r="E19" s="108">
        <v>2778571</v>
      </c>
    </row>
    <row r="20" spans="1:5">
      <c r="A20" s="48" t="s">
        <v>1528</v>
      </c>
    </row>
    <row r="21" spans="1:5">
      <c r="A21" t="s">
        <v>578</v>
      </c>
      <c r="B21">
        <v>4806</v>
      </c>
      <c r="C21">
        <v>3845</v>
      </c>
      <c r="D21" s="108">
        <v>912383</v>
      </c>
      <c r="E21" s="108">
        <v>729902</v>
      </c>
    </row>
    <row r="22" spans="1:5">
      <c r="A22" t="s">
        <v>579</v>
      </c>
      <c r="B22">
        <v>535</v>
      </c>
      <c r="C22">
        <v>428</v>
      </c>
      <c r="D22" s="108">
        <v>109458</v>
      </c>
      <c r="E22" s="108">
        <v>87562</v>
      </c>
    </row>
    <row r="23" spans="1:5">
      <c r="A23" t="s">
        <v>580</v>
      </c>
      <c r="B23">
        <v>961</v>
      </c>
      <c r="C23">
        <v>769</v>
      </c>
      <c r="D23" s="108">
        <v>66514</v>
      </c>
      <c r="E23" s="108">
        <v>53214</v>
      </c>
    </row>
    <row r="24" spans="1:5">
      <c r="A24" t="s">
        <v>581</v>
      </c>
      <c r="B24">
        <v>136</v>
      </c>
      <c r="C24">
        <v>108</v>
      </c>
      <c r="D24" s="108">
        <v>36463</v>
      </c>
      <c r="E24" s="108">
        <v>29170</v>
      </c>
    </row>
    <row r="25" spans="1:5">
      <c r="A25" t="s">
        <v>582</v>
      </c>
      <c r="B25">
        <v>31</v>
      </c>
      <c r="C25">
        <v>25</v>
      </c>
      <c r="D25" s="108">
        <v>54963</v>
      </c>
      <c r="E25" s="108">
        <v>43971</v>
      </c>
    </row>
    <row r="26" spans="1:5">
      <c r="A26" t="s">
        <v>583</v>
      </c>
      <c r="B26" s="108">
        <v>13333</v>
      </c>
      <c r="C26" s="108">
        <v>10667</v>
      </c>
      <c r="D26" s="108">
        <v>779983</v>
      </c>
      <c r="E26" s="108">
        <v>623993</v>
      </c>
    </row>
    <row r="27" spans="1:5">
      <c r="A27" s="109" t="s">
        <v>584</v>
      </c>
      <c r="B27" s="108">
        <v>19802</v>
      </c>
      <c r="C27" s="108">
        <v>15841</v>
      </c>
      <c r="D27" s="108">
        <v>1959764</v>
      </c>
      <c r="E27" s="108">
        <v>1567812</v>
      </c>
    </row>
    <row r="28" spans="1:5">
      <c r="A28" s="48" t="s">
        <v>1529</v>
      </c>
    </row>
    <row r="29" spans="1:5">
      <c r="A29" t="s">
        <v>578</v>
      </c>
      <c r="B29">
        <v>1763</v>
      </c>
      <c r="C29">
        <v>1411</v>
      </c>
      <c r="D29" s="108">
        <v>362420</v>
      </c>
      <c r="E29" s="108">
        <v>289943</v>
      </c>
    </row>
    <row r="30" spans="1:5">
      <c r="A30" t="s">
        <v>579</v>
      </c>
      <c r="B30">
        <v>535</v>
      </c>
      <c r="C30">
        <v>428</v>
      </c>
      <c r="D30" s="108">
        <v>110047</v>
      </c>
      <c r="E30" s="108">
        <v>88033</v>
      </c>
    </row>
    <row r="31" spans="1:5">
      <c r="A31" t="s">
        <v>580</v>
      </c>
      <c r="B31">
        <v>2200</v>
      </c>
      <c r="C31">
        <v>1760</v>
      </c>
      <c r="D31" s="108">
        <v>154559</v>
      </c>
      <c r="E31" s="108">
        <v>123646</v>
      </c>
    </row>
    <row r="32" spans="1:5">
      <c r="A32" t="s">
        <v>581</v>
      </c>
      <c r="B32">
        <v>136</v>
      </c>
      <c r="C32">
        <v>108</v>
      </c>
      <c r="D32" s="108">
        <v>36463</v>
      </c>
      <c r="E32" s="108">
        <v>29170</v>
      </c>
    </row>
    <row r="33" spans="1:5">
      <c r="A33" t="s">
        <v>582</v>
      </c>
      <c r="B33">
        <v>31</v>
      </c>
      <c r="C33">
        <v>25</v>
      </c>
      <c r="D33" s="108">
        <v>54963</v>
      </c>
      <c r="E33" s="108">
        <v>43971</v>
      </c>
    </row>
    <row r="34" spans="1:5">
      <c r="A34" t="s">
        <v>583</v>
      </c>
      <c r="B34" s="108">
        <v>15137</v>
      </c>
      <c r="C34" s="108">
        <v>12109</v>
      </c>
      <c r="D34" s="108">
        <v>885490</v>
      </c>
      <c r="E34" s="108">
        <v>708399</v>
      </c>
    </row>
    <row r="35" spans="1:5">
      <c r="A35" s="109" t="s">
        <v>584</v>
      </c>
      <c r="B35" s="108">
        <v>19802</v>
      </c>
      <c r="C35" s="108">
        <v>15841</v>
      </c>
      <c r="D35" s="108">
        <v>1603942</v>
      </c>
      <c r="E35" s="108">
        <v>1283161</v>
      </c>
    </row>
    <row r="36" spans="1:5">
      <c r="A36" s="48" t="s">
        <v>1530</v>
      </c>
    </row>
    <row r="37" spans="1:5">
      <c r="A37" t="s">
        <v>578</v>
      </c>
      <c r="B37">
        <v>1419</v>
      </c>
      <c r="C37">
        <v>1136</v>
      </c>
      <c r="D37" s="108">
        <v>279926</v>
      </c>
      <c r="E37" s="108">
        <v>223961</v>
      </c>
    </row>
    <row r="38" spans="1:5">
      <c r="A38" t="s">
        <v>579</v>
      </c>
      <c r="B38">
        <v>626</v>
      </c>
      <c r="C38">
        <v>501</v>
      </c>
      <c r="D38" s="108">
        <v>127350</v>
      </c>
      <c r="E38" s="108">
        <v>101848</v>
      </c>
    </row>
    <row r="39" spans="1:5">
      <c r="A39" t="s">
        <v>580</v>
      </c>
      <c r="B39">
        <v>1253</v>
      </c>
      <c r="C39">
        <v>1002</v>
      </c>
      <c r="D39" s="108">
        <v>85067</v>
      </c>
      <c r="E39" s="108">
        <v>68059</v>
      </c>
    </row>
    <row r="40" spans="1:5">
      <c r="A40" t="s">
        <v>581</v>
      </c>
      <c r="B40">
        <v>279</v>
      </c>
      <c r="C40">
        <v>223</v>
      </c>
      <c r="D40" s="108">
        <v>74945</v>
      </c>
      <c r="E40" s="108">
        <v>59990</v>
      </c>
    </row>
    <row r="41" spans="1:5">
      <c r="A41" t="s">
        <v>582</v>
      </c>
      <c r="B41">
        <v>63</v>
      </c>
      <c r="C41">
        <v>51</v>
      </c>
      <c r="D41" s="108">
        <v>101505</v>
      </c>
      <c r="E41" s="108">
        <v>81251</v>
      </c>
    </row>
    <row r="42" spans="1:5">
      <c r="A42" t="s">
        <v>583</v>
      </c>
      <c r="B42" s="108">
        <v>53356</v>
      </c>
      <c r="C42" s="108">
        <v>42686</v>
      </c>
      <c r="D42" s="108">
        <v>3121353</v>
      </c>
      <c r="E42" s="108">
        <v>2497105</v>
      </c>
    </row>
    <row r="43" spans="1:5">
      <c r="A43" s="109" t="s">
        <v>584</v>
      </c>
      <c r="B43" s="108">
        <v>56997</v>
      </c>
      <c r="C43" s="108">
        <v>45598</v>
      </c>
      <c r="D43" s="108">
        <v>3790147</v>
      </c>
      <c r="E43" s="108">
        <v>3032214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9"/>
  <sheetViews>
    <sheetView workbookViewId="0">
      <selection activeCell="E7" sqref="E7:E8"/>
    </sheetView>
  </sheetViews>
  <sheetFormatPr defaultRowHeight="15"/>
  <cols>
    <col min="1" max="1" width="36.7109375" customWidth="1"/>
    <col min="2" max="2" width="19.140625" customWidth="1"/>
    <col min="3" max="3" width="16" customWidth="1"/>
    <col min="4" max="4" width="12.28515625" customWidth="1"/>
    <col min="5" max="5" width="24.28515625" customWidth="1"/>
    <col min="6" max="6" width="21.5703125" customWidth="1"/>
  </cols>
  <sheetData>
    <row r="1" spans="1:5">
      <c r="A1" s="14" t="s">
        <v>540</v>
      </c>
      <c r="B1" s="14"/>
      <c r="C1" s="14"/>
      <c r="D1" s="14"/>
    </row>
    <row r="2" spans="1:5">
      <c r="A2" s="14" t="s">
        <v>541</v>
      </c>
      <c r="B2" s="14"/>
      <c r="C2" s="14"/>
      <c r="D2" s="14"/>
    </row>
    <row r="3" spans="1:5">
      <c r="A3" s="19" t="s">
        <v>542</v>
      </c>
      <c r="B3" s="14"/>
      <c r="C3" s="14"/>
      <c r="D3" s="14"/>
    </row>
    <row r="4" spans="1:5">
      <c r="A4" s="14" t="s">
        <v>543</v>
      </c>
      <c r="B4" s="14"/>
      <c r="C4" s="14"/>
      <c r="D4" s="14"/>
    </row>
    <row r="6" spans="1:5">
      <c r="A6" s="24" t="s">
        <v>586</v>
      </c>
    </row>
    <row r="7" spans="1:5">
      <c r="E7" t="s">
        <v>1944</v>
      </c>
    </row>
    <row r="8" spans="1:5">
      <c r="E8" s="119" t="s">
        <v>1945</v>
      </c>
    </row>
    <row r="9" spans="1:5">
      <c r="A9" s="15" t="s">
        <v>587</v>
      </c>
      <c r="B9" s="15" t="s">
        <v>575</v>
      </c>
      <c r="C9" s="15" t="s">
        <v>588</v>
      </c>
      <c r="D9" s="15" t="s">
        <v>589</v>
      </c>
    </row>
    <row r="10" spans="1:5">
      <c r="A10" s="15" t="s">
        <v>1527</v>
      </c>
    </row>
    <row r="11" spans="1:5">
      <c r="A11" t="s">
        <v>590</v>
      </c>
      <c r="B11" s="108">
        <v>3473091</v>
      </c>
      <c r="C11" s="108">
        <v>694521</v>
      </c>
      <c r="D11" s="108">
        <v>2778571</v>
      </c>
    </row>
    <row r="12" spans="1:5">
      <c r="A12" t="s">
        <v>591</v>
      </c>
      <c r="B12">
        <v>0</v>
      </c>
      <c r="C12" s="108">
        <v>1057916</v>
      </c>
      <c r="D12" s="83" t="s">
        <v>1531</v>
      </c>
    </row>
    <row r="13" spans="1:5">
      <c r="A13" t="s">
        <v>592</v>
      </c>
      <c r="B13" s="108">
        <v>3473091</v>
      </c>
      <c r="C13" s="108">
        <v>1752437</v>
      </c>
      <c r="D13" s="108">
        <v>1720654</v>
      </c>
    </row>
    <row r="14" spans="1:5">
      <c r="A14" t="s">
        <v>593</v>
      </c>
      <c r="B14" s="108">
        <v>247972</v>
      </c>
      <c r="C14" s="108">
        <v>49382</v>
      </c>
      <c r="D14" s="108">
        <v>198591</v>
      </c>
    </row>
    <row r="15" spans="1:5">
      <c r="A15" t="s">
        <v>594</v>
      </c>
      <c r="B15">
        <v>0</v>
      </c>
      <c r="C15" s="108">
        <v>839634</v>
      </c>
      <c r="D15" s="83" t="s">
        <v>1532</v>
      </c>
    </row>
    <row r="16" spans="1:5">
      <c r="A16" t="s">
        <v>595</v>
      </c>
      <c r="B16" s="108">
        <v>3721064</v>
      </c>
      <c r="C16" s="108">
        <v>2641453</v>
      </c>
      <c r="D16" s="108">
        <v>1079611</v>
      </c>
    </row>
    <row r="17" spans="1:4">
      <c r="A17" t="s">
        <v>596</v>
      </c>
      <c r="B17" s="108">
        <v>3355692</v>
      </c>
      <c r="C17" s="108">
        <v>671038</v>
      </c>
      <c r="D17" s="108">
        <v>2684654</v>
      </c>
    </row>
    <row r="18" spans="1:4">
      <c r="A18" t="s">
        <v>597</v>
      </c>
      <c r="B18">
        <v>0</v>
      </c>
      <c r="C18" s="108">
        <v>959970</v>
      </c>
      <c r="D18" s="83" t="s">
        <v>1533</v>
      </c>
    </row>
    <row r="19" spans="1:4">
      <c r="A19" t="s">
        <v>598</v>
      </c>
      <c r="B19" s="108">
        <v>7076756</v>
      </c>
      <c r="C19" s="108">
        <v>4272461</v>
      </c>
      <c r="D19" s="108">
        <v>2804295</v>
      </c>
    </row>
    <row r="20" spans="1:4">
      <c r="A20" s="15" t="s">
        <v>1528</v>
      </c>
    </row>
    <row r="21" spans="1:4">
      <c r="A21" t="s">
        <v>590</v>
      </c>
      <c r="B21" s="108">
        <v>1959764</v>
      </c>
      <c r="C21" s="108">
        <v>391952</v>
      </c>
      <c r="D21" s="108">
        <v>1567812</v>
      </c>
    </row>
    <row r="22" spans="1:4">
      <c r="A22" t="s">
        <v>591</v>
      </c>
      <c r="B22">
        <v>0</v>
      </c>
      <c r="C22" s="108">
        <v>604452</v>
      </c>
      <c r="D22" s="83" t="s">
        <v>1534</v>
      </c>
    </row>
    <row r="23" spans="1:4">
      <c r="A23" t="s">
        <v>592</v>
      </c>
      <c r="B23" s="108">
        <v>1959764</v>
      </c>
      <c r="C23" s="108">
        <v>996404</v>
      </c>
      <c r="D23" s="108">
        <v>963360</v>
      </c>
    </row>
    <row r="24" spans="1:4">
      <c r="A24" t="s">
        <v>593</v>
      </c>
      <c r="B24" s="108">
        <v>161749</v>
      </c>
      <c r="C24" s="108">
        <v>32242</v>
      </c>
      <c r="D24" s="108">
        <v>129506</v>
      </c>
    </row>
    <row r="25" spans="1:4">
      <c r="A25" t="s">
        <v>594</v>
      </c>
      <c r="B25">
        <v>0</v>
      </c>
      <c r="C25" s="108">
        <v>671749</v>
      </c>
      <c r="D25" s="83" t="s">
        <v>1535</v>
      </c>
    </row>
    <row r="26" spans="1:4">
      <c r="A26" t="s">
        <v>595</v>
      </c>
      <c r="B26" s="108">
        <v>2121512</v>
      </c>
      <c r="C26" s="108">
        <v>1700396</v>
      </c>
      <c r="D26" s="108">
        <v>421117</v>
      </c>
    </row>
    <row r="27" spans="1:4">
      <c r="A27" t="s">
        <v>596</v>
      </c>
      <c r="B27" s="108">
        <v>5379105</v>
      </c>
      <c r="C27" s="108">
        <v>1075791</v>
      </c>
      <c r="D27" s="108">
        <v>4303314</v>
      </c>
    </row>
    <row r="28" spans="1:4">
      <c r="A28" t="s">
        <v>597</v>
      </c>
      <c r="B28">
        <v>0</v>
      </c>
      <c r="C28" s="108">
        <v>1282413</v>
      </c>
      <c r="D28" s="83" t="s">
        <v>1536</v>
      </c>
    </row>
    <row r="29" spans="1:4">
      <c r="A29" t="s">
        <v>598</v>
      </c>
      <c r="B29" s="108">
        <v>7500617</v>
      </c>
      <c r="C29" s="108">
        <v>4058599</v>
      </c>
      <c r="D29" s="108">
        <v>3442018</v>
      </c>
    </row>
    <row r="30" spans="1:4">
      <c r="A30" s="15" t="s">
        <v>1537</v>
      </c>
    </row>
    <row r="31" spans="1:4">
      <c r="A31" t="s">
        <v>590</v>
      </c>
      <c r="B31" s="108">
        <v>1603942</v>
      </c>
      <c r="C31" s="108">
        <v>320780</v>
      </c>
      <c r="D31" s="108">
        <v>1283161</v>
      </c>
    </row>
    <row r="32" spans="1:4">
      <c r="A32" t="s">
        <v>591</v>
      </c>
      <c r="B32">
        <v>0</v>
      </c>
      <c r="C32" s="108">
        <v>604567</v>
      </c>
      <c r="D32" s="83" t="s">
        <v>1539</v>
      </c>
    </row>
    <row r="33" spans="1:4">
      <c r="A33" t="s">
        <v>592</v>
      </c>
      <c r="B33" s="108">
        <v>1603942</v>
      </c>
      <c r="C33" s="108">
        <v>925347</v>
      </c>
      <c r="D33" s="108">
        <v>678594</v>
      </c>
    </row>
    <row r="34" spans="1:4">
      <c r="A34" t="s">
        <v>593</v>
      </c>
      <c r="B34" s="108">
        <v>145236</v>
      </c>
      <c r="C34" s="108">
        <v>28923</v>
      </c>
      <c r="D34" s="108">
        <v>116314</v>
      </c>
    </row>
    <row r="35" spans="1:4">
      <c r="A35" t="s">
        <v>594</v>
      </c>
      <c r="B35">
        <v>0</v>
      </c>
      <c r="C35" s="108">
        <v>671724</v>
      </c>
      <c r="D35" s="83" t="s">
        <v>1540</v>
      </c>
    </row>
    <row r="36" spans="1:4">
      <c r="A36" t="s">
        <v>595</v>
      </c>
      <c r="B36" s="108">
        <v>1749178</v>
      </c>
      <c r="C36" s="108">
        <v>1625994</v>
      </c>
      <c r="D36" s="108">
        <v>123184</v>
      </c>
    </row>
    <row r="37" spans="1:4">
      <c r="A37" t="s">
        <v>596</v>
      </c>
      <c r="B37" s="108">
        <v>6221663</v>
      </c>
      <c r="C37" s="108">
        <v>1244297</v>
      </c>
      <c r="D37" s="108">
        <v>4977365</v>
      </c>
    </row>
    <row r="38" spans="1:4">
      <c r="A38" t="s">
        <v>597</v>
      </c>
      <c r="B38">
        <v>0</v>
      </c>
      <c r="C38" s="108">
        <v>1483170</v>
      </c>
      <c r="D38" s="83" t="s">
        <v>1541</v>
      </c>
    </row>
    <row r="39" spans="1:4">
      <c r="A39" t="s">
        <v>598</v>
      </c>
      <c r="B39" s="108">
        <v>7970841</v>
      </c>
      <c r="C39" s="108">
        <v>4353461</v>
      </c>
      <c r="D39" s="108">
        <v>3617380</v>
      </c>
    </row>
    <row r="40" spans="1:4">
      <c r="A40" s="15" t="s">
        <v>1538</v>
      </c>
    </row>
    <row r="41" spans="1:4">
      <c r="A41" t="s">
        <v>590</v>
      </c>
      <c r="B41" s="108">
        <v>3790147</v>
      </c>
      <c r="C41" s="108">
        <v>757933</v>
      </c>
      <c r="D41" s="108">
        <v>3032214</v>
      </c>
    </row>
    <row r="42" spans="1:4">
      <c r="A42" t="s">
        <v>591</v>
      </c>
      <c r="B42">
        <v>0</v>
      </c>
      <c r="C42" s="108">
        <v>2116542</v>
      </c>
      <c r="D42" s="83" t="s">
        <v>1542</v>
      </c>
    </row>
    <row r="43" spans="1:4">
      <c r="A43" t="s">
        <v>592</v>
      </c>
      <c r="B43" s="108">
        <v>3790147</v>
      </c>
      <c r="C43" s="108">
        <v>2874475</v>
      </c>
      <c r="D43" s="108">
        <v>915672</v>
      </c>
    </row>
    <row r="44" spans="1:4">
      <c r="A44" t="s">
        <v>593</v>
      </c>
      <c r="B44" s="108">
        <v>370153</v>
      </c>
      <c r="C44" s="108">
        <v>73511</v>
      </c>
      <c r="D44" s="108">
        <v>296643</v>
      </c>
    </row>
    <row r="45" spans="1:4">
      <c r="A45" t="s">
        <v>594</v>
      </c>
      <c r="B45">
        <v>0</v>
      </c>
      <c r="C45" s="108">
        <v>2351159</v>
      </c>
      <c r="D45" s="108">
        <v>2351159</v>
      </c>
    </row>
    <row r="46" spans="1:4">
      <c r="A46" t="s">
        <v>595</v>
      </c>
      <c r="B46" s="108">
        <v>4160300</v>
      </c>
      <c r="C46" s="108">
        <v>5299144</v>
      </c>
      <c r="D46" s="83" t="s">
        <v>1543</v>
      </c>
    </row>
    <row r="47" spans="1:4">
      <c r="A47" t="s">
        <v>596</v>
      </c>
      <c r="B47" s="108">
        <v>12186730</v>
      </c>
      <c r="C47" s="108">
        <v>2437212</v>
      </c>
      <c r="D47" s="108">
        <v>9749518</v>
      </c>
    </row>
    <row r="48" spans="1:4">
      <c r="A48" t="s">
        <v>597</v>
      </c>
      <c r="B48">
        <v>0</v>
      </c>
      <c r="C48" s="108">
        <v>7418542</v>
      </c>
      <c r="D48" s="83" t="s">
        <v>1544</v>
      </c>
    </row>
    <row r="49" spans="1:4">
      <c r="A49" t="s">
        <v>598</v>
      </c>
      <c r="B49" s="108">
        <v>16347030</v>
      </c>
      <c r="C49" s="108">
        <v>15154899</v>
      </c>
      <c r="D49" s="108">
        <v>1192131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4"/>
  <sheetViews>
    <sheetView workbookViewId="0">
      <selection activeCell="H9" sqref="H9"/>
    </sheetView>
  </sheetViews>
  <sheetFormatPr defaultRowHeight="15"/>
  <cols>
    <col min="1" max="1" width="27.140625" customWidth="1"/>
    <col min="2" max="2" width="8.7109375" customWidth="1"/>
  </cols>
  <sheetData>
    <row r="1" spans="1:7">
      <c r="A1" s="14" t="s">
        <v>599</v>
      </c>
      <c r="B1" s="14"/>
      <c r="C1" s="14"/>
      <c r="D1" s="14"/>
      <c r="E1" s="14"/>
      <c r="F1" s="14"/>
      <c r="G1" s="14"/>
    </row>
    <row r="2" spans="1:7">
      <c r="A2" s="14" t="s">
        <v>600</v>
      </c>
      <c r="B2" s="14"/>
      <c r="C2" s="14"/>
      <c r="D2" s="14"/>
      <c r="E2" s="14"/>
      <c r="F2" s="14"/>
      <c r="G2" s="14"/>
    </row>
    <row r="3" spans="1:7">
      <c r="A3" s="19" t="s">
        <v>602</v>
      </c>
      <c r="B3" s="14"/>
      <c r="C3" s="14"/>
      <c r="D3" s="14"/>
      <c r="E3" s="14"/>
      <c r="F3" s="14"/>
      <c r="G3" s="14"/>
    </row>
    <row r="4" spans="1:7">
      <c r="A4" s="14" t="s">
        <v>601</v>
      </c>
      <c r="B4" s="14"/>
      <c r="C4" s="14"/>
      <c r="D4" s="14"/>
      <c r="E4" s="14"/>
      <c r="F4" s="14"/>
      <c r="G4" s="14"/>
    </row>
    <row r="6" spans="1:7" ht="15.75" thickBot="1">
      <c r="A6" s="24" t="s">
        <v>603</v>
      </c>
    </row>
    <row r="7" spans="1:7" ht="15.75" thickBot="1">
      <c r="A7" s="49"/>
    </row>
    <row r="8" spans="1:7" ht="15.75" thickBot="1">
      <c r="A8" s="31"/>
      <c r="B8" s="50" t="s">
        <v>604</v>
      </c>
      <c r="C8" s="95" t="s">
        <v>605</v>
      </c>
    </row>
    <row r="9" spans="1:7" ht="16.5" thickTop="1" thickBot="1">
      <c r="A9" s="110" t="s">
        <v>606</v>
      </c>
      <c r="B9" s="111" t="s">
        <v>607</v>
      </c>
      <c r="C9" s="112">
        <v>367</v>
      </c>
    </row>
    <row r="10" spans="1:7" ht="15.75" thickBot="1">
      <c r="A10" s="32" t="s">
        <v>608</v>
      </c>
      <c r="B10" s="86">
        <v>61</v>
      </c>
      <c r="C10" s="34"/>
    </row>
    <row r="11" spans="1:7" ht="15.75" thickBot="1">
      <c r="A11" s="32" t="s">
        <v>609</v>
      </c>
      <c r="B11" s="86">
        <v>35</v>
      </c>
      <c r="C11" s="91">
        <v>367</v>
      </c>
    </row>
    <row r="12" spans="1:7" ht="15.75" thickBot="1">
      <c r="A12" s="32" t="s">
        <v>610</v>
      </c>
      <c r="B12" s="86"/>
      <c r="C12" s="91">
        <v>367</v>
      </c>
    </row>
    <row r="13" spans="1:7" ht="15.75" thickBot="1">
      <c r="A13" s="32" t="s">
        <v>611</v>
      </c>
      <c r="B13" s="86">
        <v>92</v>
      </c>
      <c r="C13" s="92"/>
    </row>
    <row r="14" spans="1:7" ht="15.75" thickBot="1">
      <c r="A14" s="32" t="s">
        <v>612</v>
      </c>
      <c r="B14" s="86">
        <v>5</v>
      </c>
      <c r="C14" s="92"/>
    </row>
    <row r="15" spans="1:7" ht="15.75" thickBot="1">
      <c r="A15" s="32" t="s">
        <v>613</v>
      </c>
      <c r="B15" s="86">
        <v>2</v>
      </c>
      <c r="C15" s="92"/>
    </row>
    <row r="16" spans="1:7" ht="15.75" thickBot="1">
      <c r="A16" s="32" t="s">
        <v>614</v>
      </c>
      <c r="B16" s="86">
        <v>1</v>
      </c>
      <c r="C16" s="92"/>
    </row>
    <row r="17" spans="1:3" ht="15.75" thickBot="1">
      <c r="A17" s="32" t="s">
        <v>615</v>
      </c>
      <c r="B17" s="86"/>
      <c r="C17" s="91">
        <v>367</v>
      </c>
    </row>
    <row r="18" spans="1:3" ht="15.75" thickBot="1">
      <c r="A18" s="51" t="s">
        <v>616</v>
      </c>
      <c r="B18" s="86">
        <v>39</v>
      </c>
      <c r="C18" s="34"/>
    </row>
    <row r="19" spans="1:3" ht="15.75" thickBot="1">
      <c r="A19" s="32" t="s">
        <v>617</v>
      </c>
      <c r="B19" s="88"/>
      <c r="C19" s="92"/>
    </row>
    <row r="20" spans="1:3" ht="21.75" thickBot="1">
      <c r="A20" s="32" t="s">
        <v>618</v>
      </c>
      <c r="B20" s="86">
        <v>27</v>
      </c>
      <c r="C20" s="92"/>
    </row>
    <row r="21" spans="1:3" ht="15.75" thickBot="1">
      <c r="A21" s="32" t="s">
        <v>619</v>
      </c>
      <c r="B21" s="86">
        <v>27</v>
      </c>
      <c r="C21" s="92"/>
    </row>
    <row r="22" spans="1:3" ht="15.75" thickBot="1">
      <c r="A22" s="32" t="s">
        <v>620</v>
      </c>
      <c r="B22" s="86">
        <v>78</v>
      </c>
      <c r="C22" s="92"/>
    </row>
    <row r="23" spans="1:3" ht="21.75" thickBot="1">
      <c r="A23" s="32" t="s">
        <v>621</v>
      </c>
      <c r="B23" s="86" t="s">
        <v>622</v>
      </c>
      <c r="C23" s="91">
        <v>360</v>
      </c>
    </row>
    <row r="24" spans="1:3" ht="15.75" thickBot="1">
      <c r="A24" s="32" t="s">
        <v>623</v>
      </c>
      <c r="B24" s="86">
        <v>95</v>
      </c>
      <c r="C24" s="91">
        <v>367</v>
      </c>
    </row>
    <row r="25" spans="1:3" ht="15.75" thickBot="1">
      <c r="A25" s="32" t="s">
        <v>624</v>
      </c>
      <c r="B25" s="86">
        <v>72</v>
      </c>
      <c r="C25" s="92"/>
    </row>
    <row r="26" spans="1:3" ht="15.75" thickBot="1">
      <c r="A26" s="32" t="s">
        <v>625</v>
      </c>
      <c r="B26" s="86">
        <v>94</v>
      </c>
      <c r="C26" s="91">
        <v>367</v>
      </c>
    </row>
    <row r="27" spans="1:3" ht="15.75" thickBot="1">
      <c r="A27" s="32" t="s">
        <v>626</v>
      </c>
      <c r="B27" s="86">
        <v>43</v>
      </c>
      <c r="C27" s="92"/>
    </row>
    <row r="28" spans="1:3" ht="15.75" thickBot="1">
      <c r="A28" s="32" t="s">
        <v>627</v>
      </c>
      <c r="B28" s="86">
        <v>39</v>
      </c>
      <c r="C28" s="92"/>
    </row>
    <row r="29" spans="1:3" ht="15.75" thickBot="1">
      <c r="A29" s="32" t="s">
        <v>628</v>
      </c>
      <c r="B29" s="86">
        <v>6</v>
      </c>
      <c r="C29" s="92"/>
    </row>
    <row r="30" spans="1:3" ht="15.75" thickBot="1">
      <c r="A30" s="32" t="s">
        <v>629</v>
      </c>
      <c r="B30" s="86">
        <v>6</v>
      </c>
      <c r="C30" s="92"/>
    </row>
    <row r="31" spans="1:3" ht="15.75" thickBot="1">
      <c r="A31" s="35" t="s">
        <v>630</v>
      </c>
      <c r="B31" s="100">
        <v>6</v>
      </c>
      <c r="C31" s="113"/>
    </row>
    <row r="32" spans="1:3" ht="15.75" thickTop="1">
      <c r="A32" s="37"/>
    </row>
    <row r="33" spans="1:1" ht="30">
      <c r="A33" s="45" t="s">
        <v>631</v>
      </c>
    </row>
    <row r="34" spans="1:1" ht="30">
      <c r="A34" s="45" t="s">
        <v>632</v>
      </c>
    </row>
  </sheetData>
  <hyperlinks>
    <hyperlink ref="B8" r:id="rId1" location="fn-2" display="http://pediatrics.aappublications.org/content/107/6/1357/T1.expansion.html - fn-2"/>
    <hyperlink ref="A18" r:id="rId2" location="fn-3" display="http://pediatrics.aappublications.org/content/107/6/1357/T1.expansion.html - fn-3"/>
    <hyperlink ref="A33" r:id="rId3" location="xref-fn-2-1" display="http://pediatrics.aappublications.org/content/107/6/1357/T1.expansion.html - xref-fn-2-1"/>
    <hyperlink ref="A34" r:id="rId4" location="xref-fn-3-1" display="http://pediatrics.aappublications.org/content/107/6/1357/T1.expansion.html - xref-fn-3-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6"/>
  <sheetViews>
    <sheetView workbookViewId="0">
      <selection activeCell="O13" sqref="O13"/>
    </sheetView>
  </sheetViews>
  <sheetFormatPr defaultRowHeight="15"/>
  <cols>
    <col min="3" max="3" width="18.140625" bestFit="1" customWidth="1"/>
    <col min="4" max="4" width="16.28515625" bestFit="1" customWidth="1"/>
    <col min="5" max="5" width="25.140625" customWidth="1"/>
    <col min="6" max="6" width="17.28515625" bestFit="1" customWidth="1"/>
  </cols>
  <sheetData>
    <row r="1" spans="1:6">
      <c r="A1" s="14" t="s">
        <v>599</v>
      </c>
      <c r="B1" s="14"/>
      <c r="C1" s="14"/>
    </row>
    <row r="2" spans="1:6">
      <c r="A2" s="14" t="s">
        <v>600</v>
      </c>
      <c r="B2" s="14"/>
      <c r="C2" s="14"/>
    </row>
    <row r="3" spans="1:6">
      <c r="A3" s="19" t="s">
        <v>602</v>
      </c>
      <c r="B3" s="14"/>
      <c r="C3" s="14"/>
    </row>
    <row r="4" spans="1:6">
      <c r="A4" s="14" t="s">
        <v>601</v>
      </c>
      <c r="B4" s="14"/>
      <c r="C4" s="14"/>
    </row>
    <row r="7" spans="1:6">
      <c r="A7" s="24" t="s">
        <v>633</v>
      </c>
    </row>
    <row r="9" spans="1:6">
      <c r="C9" s="15"/>
      <c r="D9" s="15"/>
      <c r="E9" s="18"/>
      <c r="F9" s="15" t="s">
        <v>639</v>
      </c>
    </row>
    <row r="10" spans="1:6">
      <c r="C10" s="18" t="s">
        <v>634</v>
      </c>
      <c r="D10" s="15" t="s">
        <v>636</v>
      </c>
      <c r="E10" s="18" t="s">
        <v>641</v>
      </c>
      <c r="F10" s="18" t="s">
        <v>640</v>
      </c>
    </row>
    <row r="11" spans="1:6">
      <c r="C11" s="18" t="s">
        <v>635</v>
      </c>
      <c r="D11" s="18" t="s">
        <v>637</v>
      </c>
      <c r="E11" s="18" t="s">
        <v>638</v>
      </c>
      <c r="F11" s="18" t="s">
        <v>635</v>
      </c>
    </row>
    <row r="13" spans="1:6">
      <c r="C13" s="47" t="s">
        <v>642</v>
      </c>
      <c r="D13" s="47" t="s">
        <v>643</v>
      </c>
      <c r="E13" s="47" t="s">
        <v>644</v>
      </c>
      <c r="F13" s="47" t="s">
        <v>643</v>
      </c>
    </row>
    <row r="15" spans="1:6">
      <c r="A15" t="s">
        <v>645</v>
      </c>
      <c r="C15" t="s">
        <v>646</v>
      </c>
      <c r="D15" t="s">
        <v>647</v>
      </c>
      <c r="E15" t="s">
        <v>648</v>
      </c>
      <c r="F15" t="s">
        <v>649</v>
      </c>
    </row>
    <row r="16" spans="1:6">
      <c r="A16" t="s">
        <v>650</v>
      </c>
      <c r="C16" t="s">
        <v>651</v>
      </c>
      <c r="D16" t="s">
        <v>652</v>
      </c>
      <c r="E16" t="s">
        <v>653</v>
      </c>
      <c r="F16" t="s">
        <v>654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H21" sqref="H21"/>
    </sheetView>
  </sheetViews>
  <sheetFormatPr defaultRowHeight="15"/>
  <cols>
    <col min="1" max="1" width="32.28515625" bestFit="1" customWidth="1"/>
  </cols>
  <sheetData>
    <row r="1" spans="1:3">
      <c r="A1" s="14" t="s">
        <v>599</v>
      </c>
      <c r="B1" s="14"/>
      <c r="C1" s="14"/>
    </row>
    <row r="2" spans="1:3">
      <c r="A2" s="14" t="s">
        <v>600</v>
      </c>
      <c r="B2" s="14"/>
      <c r="C2" s="14"/>
    </row>
    <row r="3" spans="1:3">
      <c r="A3" s="19" t="s">
        <v>602</v>
      </c>
      <c r="B3" s="14"/>
      <c r="C3" s="14"/>
    </row>
    <row r="4" spans="1:3">
      <c r="A4" s="14" t="s">
        <v>601</v>
      </c>
      <c r="B4" s="14"/>
      <c r="C4" s="14"/>
    </row>
    <row r="6" spans="1:3">
      <c r="A6" s="24" t="s">
        <v>655</v>
      </c>
    </row>
    <row r="8" spans="1:3">
      <c r="A8" s="15" t="s">
        <v>656</v>
      </c>
      <c r="B8" s="18" t="s">
        <v>657</v>
      </c>
      <c r="C8" s="18" t="s">
        <v>8</v>
      </c>
    </row>
    <row r="9" spans="1:3">
      <c r="A9" t="s">
        <v>658</v>
      </c>
      <c r="B9">
        <v>13</v>
      </c>
      <c r="C9" s="27" t="s">
        <v>659</v>
      </c>
    </row>
    <row r="10" spans="1:3">
      <c r="A10" t="s">
        <v>660</v>
      </c>
      <c r="B10">
        <v>3</v>
      </c>
      <c r="C10" s="27" t="s">
        <v>661</v>
      </c>
    </row>
    <row r="11" spans="1:3">
      <c r="A11" t="s">
        <v>662</v>
      </c>
      <c r="B11">
        <v>29</v>
      </c>
      <c r="C11" s="27" t="s">
        <v>663</v>
      </c>
    </row>
    <row r="12" spans="1:3">
      <c r="A12" t="s">
        <v>664</v>
      </c>
      <c r="B12">
        <v>22</v>
      </c>
      <c r="C12" s="27" t="s">
        <v>665</v>
      </c>
    </row>
    <row r="13" spans="1:3">
      <c r="A13" t="s">
        <v>666</v>
      </c>
      <c r="B13">
        <v>48</v>
      </c>
      <c r="C13" s="27" t="s">
        <v>667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5"/>
  <sheetViews>
    <sheetView topLeftCell="A4" workbookViewId="0">
      <selection activeCell="T38" sqref="T38"/>
    </sheetView>
  </sheetViews>
  <sheetFormatPr defaultRowHeight="15"/>
  <cols>
    <col min="2" max="2" width="3" customWidth="1"/>
    <col min="3" max="3" width="7.28515625" customWidth="1"/>
    <col min="4" max="4" width="8.140625" customWidth="1"/>
    <col min="5" max="5" width="3" customWidth="1"/>
    <col min="6" max="6" width="7.28515625" customWidth="1"/>
  </cols>
  <sheetData>
    <row r="1" spans="1:6">
      <c r="A1" s="14" t="s">
        <v>599</v>
      </c>
      <c r="B1" s="14"/>
      <c r="C1" s="14"/>
    </row>
    <row r="2" spans="1:6">
      <c r="A2" s="14" t="s">
        <v>600</v>
      </c>
      <c r="B2" s="14"/>
      <c r="C2" s="14"/>
    </row>
    <row r="3" spans="1:6">
      <c r="A3" s="19" t="s">
        <v>602</v>
      </c>
      <c r="B3" s="14"/>
      <c r="C3" s="14"/>
    </row>
    <row r="4" spans="1:6">
      <c r="A4" s="14" t="s">
        <v>601</v>
      </c>
      <c r="B4" s="14"/>
      <c r="C4" s="14"/>
    </row>
    <row r="7" spans="1:6">
      <c r="A7" s="24" t="s">
        <v>668</v>
      </c>
    </row>
    <row r="9" spans="1:6" ht="15.75" thickBot="1">
      <c r="A9" s="28"/>
    </row>
    <row r="10" spans="1:6" ht="15.75" thickBot="1">
      <c r="A10" s="152" t="s">
        <v>669</v>
      </c>
      <c r="B10" s="153"/>
      <c r="C10" s="154"/>
      <c r="D10" s="155" t="s">
        <v>669</v>
      </c>
      <c r="E10" s="153"/>
      <c r="F10" s="156"/>
    </row>
    <row r="11" spans="1:6" ht="21" customHeight="1" thickTop="1">
      <c r="A11" s="157" t="s">
        <v>670</v>
      </c>
      <c r="B11" s="158"/>
      <c r="C11" s="159"/>
      <c r="D11" s="166" t="s">
        <v>673</v>
      </c>
      <c r="E11" s="158"/>
      <c r="F11" s="167"/>
    </row>
    <row r="12" spans="1:6">
      <c r="A12" s="160" t="s">
        <v>671</v>
      </c>
      <c r="B12" s="161"/>
      <c r="C12" s="162"/>
      <c r="D12" s="168" t="s">
        <v>674</v>
      </c>
      <c r="E12" s="169"/>
      <c r="F12" s="170"/>
    </row>
    <row r="13" spans="1:6" ht="15.75" thickBot="1">
      <c r="A13" s="163" t="s">
        <v>672</v>
      </c>
      <c r="B13" s="164"/>
      <c r="C13" s="165"/>
      <c r="D13" s="171"/>
      <c r="E13" s="164"/>
      <c r="F13" s="172"/>
    </row>
    <row r="14" spans="1:6" ht="22.5" thickTop="1" thickBot="1">
      <c r="A14" s="32" t="s">
        <v>675</v>
      </c>
      <c r="B14" s="30">
        <v>11</v>
      </c>
      <c r="C14" s="30" t="s">
        <v>676</v>
      </c>
      <c r="D14" s="30" t="s">
        <v>677</v>
      </c>
      <c r="E14" s="30">
        <v>12</v>
      </c>
      <c r="F14" s="33" t="s">
        <v>678</v>
      </c>
    </row>
    <row r="15" spans="1:6" ht="15.75" thickBot="1">
      <c r="A15" s="32" t="s">
        <v>679</v>
      </c>
      <c r="B15" s="30">
        <v>30</v>
      </c>
      <c r="C15" s="30" t="s">
        <v>680</v>
      </c>
      <c r="D15" s="30" t="s">
        <v>681</v>
      </c>
      <c r="E15" s="30">
        <v>11</v>
      </c>
      <c r="F15" s="33" t="s">
        <v>676</v>
      </c>
    </row>
    <row r="16" spans="1:6" ht="15.75" thickBot="1">
      <c r="A16" s="32" t="s">
        <v>682</v>
      </c>
      <c r="B16" s="30">
        <v>28</v>
      </c>
      <c r="C16" s="30" t="s">
        <v>683</v>
      </c>
      <c r="D16" s="30" t="s">
        <v>684</v>
      </c>
      <c r="E16" s="30">
        <v>7</v>
      </c>
      <c r="F16" s="33" t="s">
        <v>685</v>
      </c>
    </row>
    <row r="17" spans="1:6" ht="15.75" thickBot="1">
      <c r="A17" s="32" t="s">
        <v>686</v>
      </c>
      <c r="B17" s="30">
        <v>31</v>
      </c>
      <c r="C17" s="30" t="s">
        <v>687</v>
      </c>
      <c r="D17" s="30" t="s">
        <v>688</v>
      </c>
      <c r="E17" s="30">
        <v>38</v>
      </c>
      <c r="F17" s="33" t="s">
        <v>689</v>
      </c>
    </row>
    <row r="18" spans="1:6" ht="15.75" thickBot="1">
      <c r="A18" s="32"/>
      <c r="B18" s="30"/>
      <c r="C18" s="30"/>
      <c r="D18" s="30" t="s">
        <v>690</v>
      </c>
      <c r="E18" s="30">
        <v>32</v>
      </c>
      <c r="F18" s="33" t="s">
        <v>691</v>
      </c>
    </row>
    <row r="19" spans="1:6" ht="15.75" thickBot="1">
      <c r="A19" s="141"/>
      <c r="B19" s="142"/>
      <c r="C19" s="142"/>
      <c r="D19" s="142"/>
      <c r="E19" s="142"/>
      <c r="F19" s="143"/>
    </row>
    <row r="20" spans="1:6" ht="21.75" customHeight="1" thickBot="1">
      <c r="A20" s="144" t="s">
        <v>1545</v>
      </c>
      <c r="B20" s="145"/>
      <c r="C20" s="146"/>
      <c r="D20" s="147" t="s">
        <v>692</v>
      </c>
      <c r="E20" s="145"/>
      <c r="F20" s="148"/>
    </row>
    <row r="21" spans="1:6" ht="15.75" thickBot="1">
      <c r="A21" s="141"/>
      <c r="B21" s="142"/>
      <c r="C21" s="142"/>
      <c r="D21" s="142"/>
      <c r="E21" s="142"/>
      <c r="F21" s="143"/>
    </row>
    <row r="22" spans="1:6" ht="21.75" thickBot="1">
      <c r="A22" s="32" t="s">
        <v>693</v>
      </c>
      <c r="B22" s="30">
        <v>15</v>
      </c>
      <c r="C22" s="30" t="s">
        <v>694</v>
      </c>
      <c r="D22" s="30" t="s">
        <v>695</v>
      </c>
      <c r="E22" s="30">
        <v>7</v>
      </c>
      <c r="F22" s="33" t="s">
        <v>696</v>
      </c>
    </row>
    <row r="23" spans="1:6" ht="21.75" thickBot="1">
      <c r="A23" s="32" t="s">
        <v>697</v>
      </c>
      <c r="B23" s="30">
        <v>12</v>
      </c>
      <c r="C23" s="30" t="s">
        <v>698</v>
      </c>
      <c r="D23" s="30" t="s">
        <v>699</v>
      </c>
      <c r="E23" s="30">
        <v>19</v>
      </c>
      <c r="F23" s="33" t="s">
        <v>700</v>
      </c>
    </row>
    <row r="24" spans="1:6" ht="21.75" thickBot="1">
      <c r="A24" s="32" t="s">
        <v>701</v>
      </c>
      <c r="B24" s="30">
        <v>31</v>
      </c>
      <c r="C24" s="30" t="s">
        <v>702</v>
      </c>
      <c r="D24" s="30" t="s">
        <v>703</v>
      </c>
      <c r="E24" s="30">
        <v>33</v>
      </c>
      <c r="F24" s="33" t="s">
        <v>704</v>
      </c>
    </row>
    <row r="25" spans="1:6" ht="53.25" thickBot="1">
      <c r="A25" s="32">
        <v>1</v>
      </c>
      <c r="B25" s="30">
        <v>19</v>
      </c>
      <c r="C25" s="30" t="s">
        <v>705</v>
      </c>
      <c r="D25" s="30" t="s">
        <v>706</v>
      </c>
      <c r="E25" s="30">
        <v>17</v>
      </c>
      <c r="F25" s="33" t="s">
        <v>707</v>
      </c>
    </row>
    <row r="26" spans="1:6" ht="21.75" thickBot="1">
      <c r="A26" s="32" t="s">
        <v>708</v>
      </c>
      <c r="B26" s="30">
        <v>23</v>
      </c>
      <c r="C26" s="30" t="s">
        <v>709</v>
      </c>
      <c r="D26" s="30" t="s">
        <v>710</v>
      </c>
      <c r="E26" s="30">
        <v>24</v>
      </c>
      <c r="F26" s="33" t="s">
        <v>711</v>
      </c>
    </row>
    <row r="27" spans="1:6" ht="15.75" thickBot="1">
      <c r="A27" s="141"/>
      <c r="B27" s="142"/>
      <c r="C27" s="142"/>
      <c r="D27" s="142"/>
      <c r="E27" s="142"/>
      <c r="F27" s="143"/>
    </row>
    <row r="28" spans="1:6">
      <c r="A28" s="149" t="s">
        <v>712</v>
      </c>
      <c r="B28" s="150"/>
      <c r="C28" s="151"/>
      <c r="D28" s="29"/>
      <c r="E28" s="29"/>
      <c r="F28" s="34"/>
    </row>
    <row r="29" spans="1:6" ht="15.75" thickBot="1">
      <c r="A29" s="138" t="s">
        <v>713</v>
      </c>
      <c r="B29" s="139"/>
      <c r="C29" s="140"/>
      <c r="D29" s="29"/>
      <c r="E29" s="29"/>
      <c r="F29" s="34"/>
    </row>
    <row r="30" spans="1:6" ht="15.75" thickBot="1">
      <c r="A30" s="141"/>
      <c r="B30" s="142"/>
      <c r="C30" s="142"/>
      <c r="D30" s="142"/>
      <c r="E30" s="142"/>
      <c r="F30" s="143"/>
    </row>
    <row r="31" spans="1:6" ht="15.75" thickBot="1">
      <c r="A31" s="32" t="s">
        <v>714</v>
      </c>
      <c r="B31" s="30">
        <v>23</v>
      </c>
      <c r="C31" s="30" t="s">
        <v>715</v>
      </c>
      <c r="D31" s="29"/>
      <c r="E31" s="29"/>
      <c r="F31" s="34"/>
    </row>
    <row r="32" spans="1:6" ht="15.75" thickBot="1">
      <c r="A32" s="32" t="s">
        <v>716</v>
      </c>
      <c r="B32" s="30">
        <v>15</v>
      </c>
      <c r="C32" s="30" t="s">
        <v>717</v>
      </c>
      <c r="D32" s="29"/>
      <c r="E32" s="29"/>
      <c r="F32" s="34"/>
    </row>
    <row r="33" spans="1:6" ht="15.75" thickBot="1">
      <c r="A33" s="32" t="s">
        <v>718</v>
      </c>
      <c r="B33" s="30">
        <v>30</v>
      </c>
      <c r="C33" s="30" t="s">
        <v>719</v>
      </c>
      <c r="D33" s="29"/>
      <c r="E33" s="29"/>
      <c r="F33" s="34"/>
    </row>
    <row r="34" spans="1:6" ht="15.75" thickBot="1">
      <c r="A34" s="35" t="s">
        <v>708</v>
      </c>
      <c r="B34" s="39">
        <v>32</v>
      </c>
      <c r="C34" s="39" t="s">
        <v>691</v>
      </c>
      <c r="D34" s="54"/>
      <c r="E34" s="54"/>
      <c r="F34" s="52"/>
    </row>
    <row r="35" spans="1:6" ht="15.75" thickTop="1"/>
  </sheetData>
  <mergeCells count="16">
    <mergeCell ref="A10:C10"/>
    <mergeCell ref="D10:F10"/>
    <mergeCell ref="A11:C11"/>
    <mergeCell ref="A12:C12"/>
    <mergeCell ref="A13:C13"/>
    <mergeCell ref="D11:F11"/>
    <mergeCell ref="D12:F12"/>
    <mergeCell ref="D13:F13"/>
    <mergeCell ref="A29:C29"/>
    <mergeCell ref="A30:F30"/>
    <mergeCell ref="A19:F19"/>
    <mergeCell ref="A20:C20"/>
    <mergeCell ref="D20:F20"/>
    <mergeCell ref="A21:F21"/>
    <mergeCell ref="A27:F27"/>
    <mergeCell ref="A28:C2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6"/>
  <sheetViews>
    <sheetView workbookViewId="0">
      <selection activeCell="H6" sqref="H6"/>
    </sheetView>
  </sheetViews>
  <sheetFormatPr defaultRowHeight="15"/>
  <cols>
    <col min="1" max="1" width="30.85546875" customWidth="1"/>
    <col min="2" max="2" width="14.5703125" customWidth="1"/>
    <col min="3" max="3" width="8.42578125" customWidth="1"/>
  </cols>
  <sheetData>
    <row r="1" spans="1:3">
      <c r="A1" s="14" t="s">
        <v>599</v>
      </c>
      <c r="B1" s="14"/>
      <c r="C1" s="14"/>
    </row>
    <row r="2" spans="1:3">
      <c r="A2" s="14" t="s">
        <v>600</v>
      </c>
      <c r="B2" s="14"/>
      <c r="C2" s="14"/>
    </row>
    <row r="3" spans="1:3">
      <c r="A3" s="19" t="s">
        <v>602</v>
      </c>
      <c r="B3" s="14"/>
      <c r="C3" s="14"/>
    </row>
    <row r="4" spans="1:3">
      <c r="A4" s="14" t="s">
        <v>601</v>
      </c>
      <c r="B4" s="14"/>
      <c r="C4" s="14"/>
    </row>
    <row r="6" spans="1:3">
      <c r="A6" s="24" t="s">
        <v>720</v>
      </c>
    </row>
    <row r="7" spans="1:3" ht="15.75" thickBot="1"/>
    <row r="8" spans="1:3" ht="15.75" thickBot="1">
      <c r="A8" s="31"/>
      <c r="B8" s="50" t="s">
        <v>721</v>
      </c>
      <c r="C8" s="114" t="s">
        <v>722</v>
      </c>
    </row>
    <row r="9" spans="1:3" ht="16.5" thickTop="1" thickBot="1">
      <c r="A9" s="32" t="s">
        <v>723</v>
      </c>
      <c r="B9" s="86">
        <v>8.8000000000000007</v>
      </c>
      <c r="C9" s="91">
        <v>3.0000000000000001E-3</v>
      </c>
    </row>
    <row r="10" spans="1:3" ht="15.75" thickBot="1">
      <c r="A10" s="32" t="s">
        <v>724</v>
      </c>
      <c r="B10" s="86">
        <v>9.3000000000000007</v>
      </c>
      <c r="C10" s="91">
        <v>2E-3</v>
      </c>
    </row>
    <row r="11" spans="1:3" ht="15.75" thickBot="1">
      <c r="A11" s="32" t="s">
        <v>725</v>
      </c>
      <c r="B11" s="86">
        <v>10.8</v>
      </c>
      <c r="C11" s="91">
        <v>1E-3</v>
      </c>
    </row>
    <row r="12" spans="1:3" ht="15.75" thickBot="1">
      <c r="A12" s="32" t="s">
        <v>726</v>
      </c>
      <c r="B12" s="86">
        <v>3.7</v>
      </c>
      <c r="C12" s="91">
        <v>5.6000000000000001E-2</v>
      </c>
    </row>
    <row r="13" spans="1:3" ht="15.75" thickBot="1">
      <c r="A13" s="35" t="s">
        <v>727</v>
      </c>
      <c r="B13" s="100">
        <v>0.1</v>
      </c>
      <c r="C13" s="93">
        <v>0.76</v>
      </c>
    </row>
    <row r="14" spans="1:3" ht="15.75" thickTop="1">
      <c r="A14" s="37"/>
    </row>
    <row r="15" spans="1:3" ht="105">
      <c r="A15" s="45" t="s">
        <v>728</v>
      </c>
    </row>
    <row r="16" spans="1:3" ht="45">
      <c r="A16" s="45" t="s">
        <v>729</v>
      </c>
    </row>
  </sheetData>
  <hyperlinks>
    <hyperlink ref="B8" r:id="rId1" location="fn-5" display="http://pediatrics.aappublications.org/content/107/6/1357/T5.expansion.html - fn-5"/>
    <hyperlink ref="A15" r:id="rId2" location="xref-fn-4-1" display="http://pediatrics.aappublications.org/content/107/6/1357/T5.expansion.html - xref-fn-4-1"/>
    <hyperlink ref="A16" r:id="rId3" location="xref-fn-5-1" display="http://pediatrics.aappublications.org/content/107/6/1357/T5.expansion.html - xref-fn-5-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4"/>
  <sheetViews>
    <sheetView workbookViewId="0">
      <selection activeCell="L12" sqref="L12"/>
    </sheetView>
  </sheetViews>
  <sheetFormatPr defaultRowHeight="15"/>
  <cols>
    <col min="1" max="1" width="79.7109375" customWidth="1"/>
    <col min="2" max="2" width="10.140625" bestFit="1" customWidth="1"/>
    <col min="3" max="3" width="10.28515625" bestFit="1" customWidth="1"/>
  </cols>
  <sheetData>
    <row r="1" spans="1:12">
      <c r="A1" s="14" t="s">
        <v>730</v>
      </c>
      <c r="B1" s="14"/>
      <c r="C1" s="14"/>
      <c r="D1" s="14"/>
      <c r="E1" s="14"/>
      <c r="F1" s="14"/>
      <c r="G1" s="14"/>
      <c r="H1" s="14"/>
      <c r="I1" s="14"/>
      <c r="J1" s="14"/>
      <c r="K1" s="14"/>
      <c r="L1" s="14"/>
    </row>
    <row r="2" spans="1:12">
      <c r="A2" s="14" t="s">
        <v>731</v>
      </c>
      <c r="B2" s="14"/>
      <c r="C2" s="14"/>
      <c r="D2" s="14"/>
      <c r="E2" s="14"/>
      <c r="F2" s="14"/>
      <c r="G2" s="14"/>
      <c r="H2" s="14"/>
      <c r="I2" s="14"/>
      <c r="J2" s="14"/>
      <c r="K2" s="14"/>
      <c r="L2" s="14"/>
    </row>
    <row r="3" spans="1:12">
      <c r="A3" s="55" t="s">
        <v>733</v>
      </c>
      <c r="B3" s="14"/>
      <c r="C3" s="14"/>
      <c r="D3" s="14"/>
      <c r="E3" s="14"/>
      <c r="F3" s="14"/>
      <c r="G3" s="14"/>
      <c r="H3" s="14"/>
      <c r="I3" s="14"/>
      <c r="J3" s="14"/>
      <c r="K3" s="14"/>
      <c r="L3" s="14"/>
    </row>
    <row r="4" spans="1:12">
      <c r="A4" s="14" t="s">
        <v>732</v>
      </c>
      <c r="B4" s="14"/>
      <c r="C4" s="14"/>
      <c r="D4" s="14"/>
      <c r="E4" s="14"/>
      <c r="F4" s="14"/>
      <c r="G4" s="14"/>
      <c r="H4" s="14"/>
      <c r="I4" s="14"/>
      <c r="J4" s="14"/>
      <c r="K4" s="14"/>
      <c r="L4" s="14"/>
    </row>
    <row r="5" spans="1:12">
      <c r="A5" s="14"/>
      <c r="B5" s="14"/>
      <c r="C5" s="14"/>
      <c r="D5" s="14"/>
      <c r="E5" s="14"/>
      <c r="F5" s="14"/>
      <c r="G5" s="14"/>
      <c r="H5" s="14"/>
      <c r="I5" s="14"/>
      <c r="J5" s="14"/>
      <c r="K5" s="14"/>
      <c r="L5" s="14"/>
    </row>
    <row r="7" spans="1:12">
      <c r="A7" s="24" t="s">
        <v>734</v>
      </c>
    </row>
    <row r="9" spans="1:12">
      <c r="A9" s="18"/>
      <c r="B9" s="18" t="s">
        <v>757</v>
      </c>
      <c r="C9" s="18" t="s">
        <v>759</v>
      </c>
      <c r="D9" s="18" t="s">
        <v>772</v>
      </c>
    </row>
    <row r="10" spans="1:12">
      <c r="A10" s="18" t="s">
        <v>756</v>
      </c>
      <c r="B10" s="15" t="s">
        <v>758</v>
      </c>
      <c r="C10" s="15" t="s">
        <v>758</v>
      </c>
      <c r="D10" s="18" t="s">
        <v>760</v>
      </c>
    </row>
    <row r="12" spans="1:12">
      <c r="A12" s="15" t="s">
        <v>761</v>
      </c>
    </row>
    <row r="13" spans="1:12">
      <c r="A13" t="s">
        <v>762</v>
      </c>
      <c r="B13" t="s">
        <v>739</v>
      </c>
      <c r="C13" t="s">
        <v>746</v>
      </c>
      <c r="D13">
        <v>0.7</v>
      </c>
    </row>
    <row r="14" spans="1:12">
      <c r="A14" t="s">
        <v>763</v>
      </c>
      <c r="B14" t="s">
        <v>740</v>
      </c>
      <c r="C14" t="s">
        <v>747</v>
      </c>
      <c r="D14">
        <v>0.67</v>
      </c>
    </row>
    <row r="15" spans="1:12">
      <c r="A15" t="s">
        <v>735</v>
      </c>
      <c r="B15" t="s">
        <v>769</v>
      </c>
      <c r="C15" t="s">
        <v>748</v>
      </c>
      <c r="D15">
        <v>0.61</v>
      </c>
    </row>
    <row r="16" spans="1:12">
      <c r="A16" t="s">
        <v>736</v>
      </c>
      <c r="B16" t="s">
        <v>741</v>
      </c>
      <c r="C16" t="s">
        <v>749</v>
      </c>
      <c r="D16">
        <v>0.68</v>
      </c>
    </row>
    <row r="17" spans="1:4">
      <c r="A17" t="s">
        <v>737</v>
      </c>
      <c r="B17" t="s">
        <v>742</v>
      </c>
      <c r="C17" t="s">
        <v>750</v>
      </c>
      <c r="D17">
        <v>0.67</v>
      </c>
    </row>
    <row r="19" spans="1:4">
      <c r="A19" s="15" t="s">
        <v>764</v>
      </c>
    </row>
    <row r="20" spans="1:4">
      <c r="A20" t="s">
        <v>765</v>
      </c>
      <c r="B20" t="s">
        <v>743</v>
      </c>
      <c r="C20" t="s">
        <v>751</v>
      </c>
      <c r="D20">
        <v>0.73</v>
      </c>
    </row>
    <row r="21" spans="1:4">
      <c r="A21" t="s">
        <v>738</v>
      </c>
      <c r="B21" t="s">
        <v>744</v>
      </c>
      <c r="C21" t="s">
        <v>752</v>
      </c>
      <c r="D21">
        <v>0.56000000000000005</v>
      </c>
    </row>
    <row r="22" spans="1:4">
      <c r="A22" t="s">
        <v>766</v>
      </c>
      <c r="B22" t="s">
        <v>745</v>
      </c>
      <c r="C22" t="s">
        <v>753</v>
      </c>
      <c r="D22">
        <v>0.54</v>
      </c>
    </row>
    <row r="23" spans="1:4">
      <c r="A23" t="s">
        <v>767</v>
      </c>
      <c r="B23" t="s">
        <v>770</v>
      </c>
      <c r="C23" t="s">
        <v>754</v>
      </c>
      <c r="D23">
        <v>0.5</v>
      </c>
    </row>
    <row r="24" spans="1:4">
      <c r="A24" t="s">
        <v>768</v>
      </c>
      <c r="B24" t="s">
        <v>771</v>
      </c>
      <c r="C24" t="s">
        <v>755</v>
      </c>
      <c r="D24">
        <v>0.31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9"/>
  <sheetViews>
    <sheetView workbookViewId="0">
      <selection activeCell="G26" sqref="G26"/>
    </sheetView>
  </sheetViews>
  <sheetFormatPr defaultRowHeight="15"/>
  <cols>
    <col min="1" max="1" width="19.5703125" customWidth="1"/>
    <col min="3" max="3" width="10.7109375" bestFit="1" customWidth="1"/>
    <col min="4" max="4" width="11" bestFit="1" customWidth="1"/>
    <col min="5" max="5" width="18.28515625" bestFit="1" customWidth="1"/>
    <col min="6" max="6" width="24.7109375" bestFit="1" customWidth="1"/>
  </cols>
  <sheetData>
    <row r="1" spans="1:6">
      <c r="A1" s="14" t="s">
        <v>730</v>
      </c>
      <c r="B1" s="14"/>
      <c r="C1" s="14"/>
    </row>
    <row r="2" spans="1:6">
      <c r="A2" s="14" t="s">
        <v>731</v>
      </c>
      <c r="B2" s="14"/>
      <c r="C2" s="14"/>
    </row>
    <row r="3" spans="1:6">
      <c r="A3" s="55" t="s">
        <v>733</v>
      </c>
      <c r="B3" s="14"/>
      <c r="C3" s="14"/>
    </row>
    <row r="4" spans="1:6">
      <c r="A4" s="14" t="s">
        <v>732</v>
      </c>
      <c r="B4" s="14"/>
      <c r="C4" s="14"/>
    </row>
    <row r="5" spans="1:6">
      <c r="A5" s="14"/>
      <c r="B5" s="14"/>
      <c r="C5" s="14"/>
    </row>
    <row r="7" spans="1:6">
      <c r="A7" s="24" t="s">
        <v>779</v>
      </c>
    </row>
    <row r="8" spans="1:6">
      <c r="D8" s="18" t="s">
        <v>774</v>
      </c>
    </row>
    <row r="9" spans="1:6">
      <c r="A9" s="15" t="s">
        <v>773</v>
      </c>
      <c r="B9" s="15" t="s">
        <v>780</v>
      </c>
      <c r="C9" s="15" t="s">
        <v>781</v>
      </c>
      <c r="D9" s="15" t="s">
        <v>782</v>
      </c>
      <c r="E9" s="15" t="s">
        <v>783</v>
      </c>
      <c r="F9" s="15" t="s">
        <v>784</v>
      </c>
    </row>
    <row r="10" spans="1:6">
      <c r="A10" t="s">
        <v>708</v>
      </c>
      <c r="B10">
        <v>1</v>
      </c>
      <c r="C10">
        <v>1</v>
      </c>
      <c r="D10">
        <v>1</v>
      </c>
      <c r="E10">
        <v>1</v>
      </c>
      <c r="F10">
        <v>1</v>
      </c>
    </row>
    <row r="11" spans="1:6">
      <c r="A11" t="s">
        <v>785</v>
      </c>
      <c r="B11">
        <v>0.98499999999999999</v>
      </c>
      <c r="C11">
        <v>0.96199999999999997</v>
      </c>
      <c r="D11">
        <v>0.94599999999999995</v>
      </c>
      <c r="E11">
        <v>0.95499999999999996</v>
      </c>
      <c r="F11">
        <v>0.97</v>
      </c>
    </row>
    <row r="12" spans="1:6">
      <c r="A12" t="s">
        <v>786</v>
      </c>
      <c r="B12">
        <v>0.96299999999999997</v>
      </c>
      <c r="C12">
        <v>0.94</v>
      </c>
      <c r="D12">
        <v>0.92</v>
      </c>
      <c r="E12">
        <v>0.93100000000000005</v>
      </c>
      <c r="F12">
        <v>0.95399999999999996</v>
      </c>
    </row>
    <row r="13" spans="1:6">
      <c r="A13" t="s">
        <v>775</v>
      </c>
      <c r="B13">
        <v>0.93500000000000005</v>
      </c>
      <c r="C13">
        <v>0.91300000000000003</v>
      </c>
      <c r="D13">
        <v>0.88500000000000001</v>
      </c>
      <c r="E13">
        <v>0.89900000000000002</v>
      </c>
      <c r="F13">
        <v>0.93</v>
      </c>
    </row>
    <row r="14" spans="1:6">
      <c r="A14" t="s">
        <v>776</v>
      </c>
      <c r="B14">
        <v>0.95499999999999996</v>
      </c>
      <c r="C14">
        <v>0.91300000000000003</v>
      </c>
      <c r="D14">
        <v>0.89200000000000002</v>
      </c>
      <c r="E14">
        <v>0.90900000000000003</v>
      </c>
      <c r="F14">
        <v>0.92400000000000004</v>
      </c>
    </row>
    <row r="15" spans="1:6">
      <c r="A15" t="s">
        <v>777</v>
      </c>
      <c r="B15">
        <v>0.92</v>
      </c>
      <c r="C15">
        <v>0.88600000000000001</v>
      </c>
      <c r="D15">
        <v>0.86</v>
      </c>
      <c r="E15">
        <v>0.88</v>
      </c>
      <c r="F15">
        <v>0.9</v>
      </c>
    </row>
    <row r="16" spans="1:6">
      <c r="A16" t="s">
        <v>778</v>
      </c>
      <c r="B16">
        <v>0.875</v>
      </c>
      <c r="C16">
        <v>0.85099999999999998</v>
      </c>
      <c r="D16">
        <v>0.81799999999999995</v>
      </c>
      <c r="E16">
        <v>0.84499999999999997</v>
      </c>
      <c r="F16">
        <v>0.86199999999999999</v>
      </c>
    </row>
    <row r="17" spans="1:6">
      <c r="A17" t="s">
        <v>787</v>
      </c>
      <c r="B17">
        <v>0.86299999999999999</v>
      </c>
      <c r="C17">
        <v>0.81</v>
      </c>
      <c r="D17">
        <v>0.77100000000000002</v>
      </c>
      <c r="E17">
        <v>0.82099999999999995</v>
      </c>
      <c r="F17">
        <v>0.82399999999999995</v>
      </c>
    </row>
    <row r="18" spans="1:6">
      <c r="A18" t="s">
        <v>788</v>
      </c>
      <c r="B18">
        <v>0.81299999999999994</v>
      </c>
      <c r="C18">
        <v>0.77200000000000002</v>
      </c>
      <c r="D18">
        <v>0.72899999999999998</v>
      </c>
      <c r="E18">
        <v>0.78100000000000003</v>
      </c>
      <c r="F18">
        <v>0.78900000000000003</v>
      </c>
    </row>
    <row r="19" spans="1:6">
      <c r="A19" t="s">
        <v>789</v>
      </c>
      <c r="B19">
        <v>0.751</v>
      </c>
      <c r="C19">
        <v>0.72899999999999998</v>
      </c>
      <c r="D19">
        <v>0.68100000000000005</v>
      </c>
      <c r="E19">
        <v>0.73399999999999999</v>
      </c>
      <c r="F19">
        <v>0.73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68"/>
  <sheetViews>
    <sheetView workbookViewId="0">
      <selection activeCell="A6" sqref="A6"/>
    </sheetView>
  </sheetViews>
  <sheetFormatPr defaultRowHeight="15"/>
  <cols>
    <col min="1" max="1" width="29.42578125" customWidth="1"/>
    <col min="2" max="2" width="8.28515625" customWidth="1"/>
    <col min="3" max="3" width="13.140625" hidden="1" customWidth="1"/>
    <col min="4" max="4" width="13" customWidth="1"/>
    <col min="5" max="5" width="20.7109375" customWidth="1"/>
  </cols>
  <sheetData>
    <row r="1" spans="1:16">
      <c r="A1" s="14" t="s">
        <v>791</v>
      </c>
      <c r="B1" s="14"/>
      <c r="C1" s="14"/>
      <c r="D1" s="14"/>
      <c r="E1" s="14"/>
      <c r="F1" s="14"/>
      <c r="G1" s="14"/>
      <c r="H1" s="14"/>
      <c r="I1" s="14"/>
      <c r="J1" s="14"/>
      <c r="K1" s="14"/>
      <c r="L1" s="14"/>
      <c r="M1" s="14"/>
      <c r="N1" s="14"/>
      <c r="O1" s="14"/>
      <c r="P1" s="14"/>
    </row>
    <row r="2" spans="1:16">
      <c r="A2" s="14" t="s">
        <v>790</v>
      </c>
      <c r="B2" s="14"/>
      <c r="C2" s="14"/>
      <c r="D2" s="14"/>
      <c r="E2" s="14"/>
      <c r="F2" s="14"/>
      <c r="G2" s="14"/>
      <c r="H2" s="14"/>
      <c r="I2" s="14"/>
      <c r="J2" s="14"/>
      <c r="K2" s="14"/>
      <c r="L2" s="14"/>
      <c r="M2" s="14"/>
      <c r="N2" s="14"/>
      <c r="O2" s="14"/>
      <c r="P2" s="14"/>
    </row>
    <row r="3" spans="1:16">
      <c r="A3" s="19" t="s">
        <v>792</v>
      </c>
      <c r="B3" s="14"/>
      <c r="C3" s="14"/>
      <c r="D3" s="14"/>
      <c r="E3" s="14"/>
      <c r="F3" s="14"/>
      <c r="G3" s="14"/>
      <c r="H3" s="14"/>
      <c r="I3" s="14"/>
      <c r="J3" s="14"/>
      <c r="K3" s="14"/>
      <c r="L3" s="14"/>
      <c r="M3" s="14"/>
      <c r="N3" s="14"/>
      <c r="O3" s="14"/>
      <c r="P3" s="14"/>
    </row>
    <row r="4" spans="1:16">
      <c r="A4" s="14" t="s">
        <v>793</v>
      </c>
      <c r="B4" s="14"/>
      <c r="C4" s="14"/>
      <c r="D4" s="14"/>
      <c r="E4" s="14"/>
      <c r="F4" s="14"/>
      <c r="G4" s="14"/>
      <c r="H4" s="14"/>
      <c r="I4" s="14"/>
      <c r="J4" s="14"/>
      <c r="K4" s="14"/>
      <c r="L4" s="14"/>
      <c r="M4" s="14"/>
      <c r="N4" s="14"/>
      <c r="O4" s="14"/>
      <c r="P4" s="14"/>
    </row>
    <row r="5" spans="1:16">
      <c r="A5" s="14"/>
      <c r="B5" s="14"/>
      <c r="C5" s="14"/>
      <c r="D5" s="14"/>
      <c r="E5" s="14"/>
      <c r="F5" s="14"/>
      <c r="G5" s="14"/>
      <c r="H5" s="14"/>
      <c r="I5" s="14"/>
      <c r="J5" s="14"/>
      <c r="K5" s="14"/>
      <c r="L5" s="14"/>
      <c r="M5" s="14"/>
      <c r="N5" s="14"/>
      <c r="O5" s="14"/>
      <c r="P5" s="14"/>
    </row>
    <row r="6" spans="1:16">
      <c r="A6" s="24" t="s">
        <v>794</v>
      </c>
    </row>
    <row r="8" spans="1:16" ht="16.5" thickBot="1">
      <c r="A8" s="56"/>
    </row>
    <row r="9" spans="1:16" ht="24.75">
      <c r="A9" s="177" t="s">
        <v>544</v>
      </c>
      <c r="B9" s="177"/>
      <c r="C9" s="177"/>
      <c r="D9" s="62" t="s">
        <v>795</v>
      </c>
      <c r="E9" s="62" t="s">
        <v>796</v>
      </c>
    </row>
    <row r="10" spans="1:16">
      <c r="A10" s="175" t="s">
        <v>797</v>
      </c>
      <c r="B10" s="175"/>
      <c r="C10" s="175"/>
      <c r="D10" s="175"/>
      <c r="E10" s="175"/>
    </row>
    <row r="11" spans="1:16">
      <c r="A11" s="173"/>
      <c r="B11" s="175" t="s">
        <v>798</v>
      </c>
      <c r="C11" s="175"/>
      <c r="D11" s="60">
        <v>0.157</v>
      </c>
      <c r="E11" s="60" t="s">
        <v>799</v>
      </c>
    </row>
    <row r="12" spans="1:16">
      <c r="A12" s="173"/>
      <c r="B12" s="175" t="s">
        <v>800</v>
      </c>
      <c r="C12" s="175"/>
      <c r="D12" s="60">
        <v>0.155</v>
      </c>
      <c r="E12" s="60" t="s">
        <v>799</v>
      </c>
    </row>
    <row r="13" spans="1:16">
      <c r="A13" s="173"/>
      <c r="B13" s="175" t="s">
        <v>801</v>
      </c>
      <c r="C13" s="175"/>
      <c r="D13" s="60">
        <v>0.155</v>
      </c>
      <c r="E13" s="60" t="s">
        <v>802</v>
      </c>
    </row>
    <row r="14" spans="1:16">
      <c r="A14" s="173"/>
      <c r="B14" s="175" t="s">
        <v>803</v>
      </c>
      <c r="C14" s="175"/>
      <c r="D14" s="60">
        <v>0.08</v>
      </c>
      <c r="E14" s="60" t="s">
        <v>804</v>
      </c>
    </row>
    <row r="15" spans="1:16">
      <c r="A15" s="173"/>
      <c r="B15" s="175" t="s">
        <v>805</v>
      </c>
      <c r="C15" s="175"/>
      <c r="D15" s="60">
        <v>0.06</v>
      </c>
      <c r="E15" s="60" t="s">
        <v>806</v>
      </c>
    </row>
    <row r="16" spans="1:16">
      <c r="A16" s="175" t="s">
        <v>807</v>
      </c>
      <c r="B16" s="175"/>
      <c r="C16" s="175"/>
      <c r="D16" s="175"/>
      <c r="E16" s="175"/>
    </row>
    <row r="17" spans="1:5">
      <c r="A17" s="173"/>
      <c r="B17" s="175" t="s">
        <v>808</v>
      </c>
      <c r="C17" s="175"/>
      <c r="D17" s="60">
        <v>0.5</v>
      </c>
      <c r="E17" s="60" t="s">
        <v>809</v>
      </c>
    </row>
    <row r="18" spans="1:5">
      <c r="A18" s="173"/>
      <c r="B18" s="175" t="s">
        <v>800</v>
      </c>
      <c r="C18" s="175"/>
      <c r="D18" s="60">
        <v>0.47</v>
      </c>
      <c r="E18" s="60" t="s">
        <v>810</v>
      </c>
    </row>
    <row r="19" spans="1:5">
      <c r="A19" s="173"/>
      <c r="B19" s="175" t="s">
        <v>801</v>
      </c>
      <c r="C19" s="175"/>
      <c r="D19" s="60">
        <v>0.43</v>
      </c>
      <c r="E19" s="60" t="s">
        <v>811</v>
      </c>
    </row>
    <row r="20" spans="1:5">
      <c r="A20" s="173"/>
      <c r="B20" s="175" t="s">
        <v>803</v>
      </c>
      <c r="C20" s="175"/>
      <c r="D20" s="60">
        <v>0.28000000000000003</v>
      </c>
      <c r="E20" s="60" t="s">
        <v>812</v>
      </c>
    </row>
    <row r="21" spans="1:5">
      <c r="A21" s="173"/>
      <c r="B21" s="175" t="s">
        <v>805</v>
      </c>
      <c r="C21" s="175"/>
      <c r="D21" s="60">
        <v>0.24</v>
      </c>
      <c r="E21" s="60" t="s">
        <v>813</v>
      </c>
    </row>
    <row r="22" spans="1:5" ht="24" customHeight="1">
      <c r="A22" s="175" t="s">
        <v>814</v>
      </c>
      <c r="B22" s="175"/>
      <c r="C22" s="175"/>
      <c r="D22" s="175"/>
      <c r="E22" s="175"/>
    </row>
    <row r="23" spans="1:5">
      <c r="A23" s="173"/>
      <c r="B23" s="175" t="s">
        <v>815</v>
      </c>
      <c r="C23" s="175"/>
      <c r="D23" s="60">
        <v>0.63</v>
      </c>
      <c r="E23" s="60" t="s">
        <v>816</v>
      </c>
    </row>
    <row r="24" spans="1:5">
      <c r="A24" s="173"/>
      <c r="B24" s="175" t="s">
        <v>800</v>
      </c>
      <c r="C24" s="175"/>
      <c r="D24" s="60">
        <v>0.57999999999999996</v>
      </c>
      <c r="E24" s="60" t="s">
        <v>817</v>
      </c>
    </row>
    <row r="25" spans="1:5">
      <c r="A25" s="173"/>
      <c r="B25" s="175" t="s">
        <v>801</v>
      </c>
      <c r="C25" s="175"/>
      <c r="D25" s="60">
        <v>0.39</v>
      </c>
      <c r="E25" s="60" t="s">
        <v>818</v>
      </c>
    </row>
    <row r="26" spans="1:5">
      <c r="A26" s="173"/>
      <c r="B26" s="175" t="s">
        <v>803</v>
      </c>
      <c r="C26" s="175"/>
      <c r="D26" s="60">
        <v>0.23</v>
      </c>
      <c r="E26" s="60" t="s">
        <v>819</v>
      </c>
    </row>
    <row r="27" spans="1:5">
      <c r="A27" s="173"/>
      <c r="B27" s="175" t="s">
        <v>805</v>
      </c>
      <c r="C27" s="175"/>
      <c r="D27" s="60">
        <v>0.15</v>
      </c>
      <c r="E27" s="60" t="s">
        <v>820</v>
      </c>
    </row>
    <row r="28" spans="1:5" ht="24" customHeight="1">
      <c r="A28" s="175" t="s">
        <v>821</v>
      </c>
      <c r="B28" s="175"/>
      <c r="C28" s="175"/>
      <c r="D28" s="175"/>
      <c r="E28" s="175"/>
    </row>
    <row r="29" spans="1:5">
      <c r="A29" s="173"/>
      <c r="B29" s="175" t="s">
        <v>808</v>
      </c>
      <c r="C29" s="175"/>
      <c r="D29" s="60">
        <v>0.2</v>
      </c>
      <c r="E29" s="60" t="s">
        <v>822</v>
      </c>
    </row>
    <row r="30" spans="1:5">
      <c r="A30" s="173"/>
      <c r="B30" s="175" t="s">
        <v>800</v>
      </c>
      <c r="C30" s="175"/>
      <c r="D30" s="60">
        <v>0.15</v>
      </c>
      <c r="E30" s="60" t="s">
        <v>823</v>
      </c>
    </row>
    <row r="31" spans="1:5">
      <c r="A31" s="173"/>
      <c r="B31" s="175" t="s">
        <v>801</v>
      </c>
      <c r="C31" s="175"/>
      <c r="D31" s="60">
        <v>0.15</v>
      </c>
      <c r="E31" s="60" t="s">
        <v>823</v>
      </c>
    </row>
    <row r="32" spans="1:5">
      <c r="A32" s="173"/>
      <c r="B32" s="175" t="s">
        <v>803</v>
      </c>
      <c r="C32" s="175"/>
      <c r="D32" s="60">
        <v>0.11</v>
      </c>
      <c r="E32" s="60" t="s">
        <v>824</v>
      </c>
    </row>
    <row r="33" spans="1:5">
      <c r="A33" s="173"/>
      <c r="B33" s="175" t="s">
        <v>805</v>
      </c>
      <c r="C33" s="175"/>
      <c r="D33" s="60">
        <v>0.08</v>
      </c>
      <c r="E33" s="60" t="s">
        <v>825</v>
      </c>
    </row>
    <row r="34" spans="1:5" ht="24" customHeight="1">
      <c r="A34" s="175" t="s">
        <v>826</v>
      </c>
      <c r="B34" s="175"/>
      <c r="C34" s="175"/>
      <c r="D34" s="175"/>
      <c r="E34" s="175"/>
    </row>
    <row r="35" spans="1:5">
      <c r="A35" s="173"/>
      <c r="B35" s="175" t="s">
        <v>798</v>
      </c>
      <c r="C35" s="175"/>
      <c r="D35" s="60">
        <v>28.3</v>
      </c>
      <c r="E35" s="60" t="s">
        <v>827</v>
      </c>
    </row>
    <row r="36" spans="1:5">
      <c r="A36" s="173"/>
      <c r="B36" s="175" t="s">
        <v>800</v>
      </c>
      <c r="C36" s="175"/>
      <c r="D36" s="60">
        <v>17.100000000000001</v>
      </c>
      <c r="E36" s="60" t="s">
        <v>828</v>
      </c>
    </row>
    <row r="37" spans="1:5">
      <c r="A37" s="173"/>
      <c r="B37" s="175" t="s">
        <v>801</v>
      </c>
      <c r="C37" s="175"/>
      <c r="D37" s="60">
        <v>8</v>
      </c>
      <c r="E37" s="60" t="s">
        <v>829</v>
      </c>
    </row>
    <row r="38" spans="1:5">
      <c r="A38" s="173"/>
      <c r="B38" s="175" t="s">
        <v>803</v>
      </c>
      <c r="C38" s="175"/>
      <c r="D38" s="60">
        <v>3.1</v>
      </c>
      <c r="E38" s="60" t="s">
        <v>830</v>
      </c>
    </row>
    <row r="39" spans="1:5">
      <c r="A39" s="173"/>
      <c r="B39" s="175" t="s">
        <v>805</v>
      </c>
      <c r="C39" s="175"/>
      <c r="D39" s="60">
        <v>3.1</v>
      </c>
      <c r="E39" s="60" t="s">
        <v>831</v>
      </c>
    </row>
    <row r="40" spans="1:5" ht="36" customHeight="1">
      <c r="A40" s="173" t="s">
        <v>832</v>
      </c>
      <c r="B40" s="173"/>
      <c r="C40" s="173"/>
      <c r="D40" s="60">
        <v>0.01</v>
      </c>
      <c r="E40" s="60" t="s">
        <v>833</v>
      </c>
    </row>
    <row r="41" spans="1:5" ht="24" customHeight="1">
      <c r="A41" s="173" t="s">
        <v>834</v>
      </c>
      <c r="B41" s="173"/>
      <c r="C41" s="173"/>
      <c r="D41" s="60">
        <v>8.9999999999999998E-4</v>
      </c>
      <c r="E41" s="60" t="s">
        <v>835</v>
      </c>
    </row>
    <row r="42" spans="1:5">
      <c r="A42" s="175" t="s">
        <v>836</v>
      </c>
      <c r="B42" s="175"/>
      <c r="C42" s="175"/>
      <c r="D42" s="175"/>
      <c r="E42" s="175"/>
    </row>
    <row r="43" spans="1:5">
      <c r="A43" s="173"/>
      <c r="B43" s="175" t="s">
        <v>837</v>
      </c>
      <c r="C43" s="175"/>
      <c r="D43" s="60">
        <v>0.69</v>
      </c>
      <c r="E43" s="60" t="s">
        <v>838</v>
      </c>
    </row>
    <row r="44" spans="1:5">
      <c r="A44" s="173"/>
      <c r="B44" s="175" t="s">
        <v>326</v>
      </c>
      <c r="C44" s="175"/>
      <c r="D44" s="60">
        <v>0.83799999999999997</v>
      </c>
      <c r="E44" s="60" t="s">
        <v>839</v>
      </c>
    </row>
    <row r="45" spans="1:5" ht="24" customHeight="1">
      <c r="A45" s="175" t="s">
        <v>840</v>
      </c>
      <c r="B45" s="175"/>
      <c r="C45" s="175"/>
      <c r="D45" s="175"/>
      <c r="E45" s="175"/>
    </row>
    <row r="46" spans="1:5">
      <c r="A46" s="173"/>
      <c r="B46" s="175" t="s">
        <v>841</v>
      </c>
      <c r="C46" s="175"/>
      <c r="D46" s="175"/>
      <c r="E46" s="175"/>
    </row>
    <row r="47" spans="1:5">
      <c r="A47" s="173"/>
      <c r="B47" s="173"/>
      <c r="C47" s="58" t="s">
        <v>798</v>
      </c>
      <c r="D47" s="60">
        <v>8.0000000000000002E-3</v>
      </c>
      <c r="E47" s="60" t="s">
        <v>842</v>
      </c>
    </row>
    <row r="48" spans="1:5">
      <c r="A48" s="173"/>
      <c r="B48" s="173"/>
      <c r="C48" s="58" t="s">
        <v>800</v>
      </c>
      <c r="D48" s="60">
        <v>3.0000000000000001E-3</v>
      </c>
      <c r="E48" s="60" t="s">
        <v>843</v>
      </c>
    </row>
    <row r="49" spans="1:5">
      <c r="A49" s="173"/>
      <c r="B49" s="173"/>
      <c r="C49" s="58" t="s">
        <v>801</v>
      </c>
      <c r="D49" s="60">
        <v>2E-3</v>
      </c>
      <c r="E49" s="60" t="s">
        <v>844</v>
      </c>
    </row>
    <row r="50" spans="1:5">
      <c r="A50" s="173"/>
      <c r="B50" s="173"/>
      <c r="C50" s="58" t="s">
        <v>803</v>
      </c>
      <c r="D50" s="60">
        <v>1E-3</v>
      </c>
      <c r="E50" s="60" t="s">
        <v>845</v>
      </c>
    </row>
    <row r="51" spans="1:5">
      <c r="A51" s="173"/>
      <c r="B51" s="173"/>
      <c r="C51" s="58" t="s">
        <v>805</v>
      </c>
      <c r="D51" s="60">
        <v>2.9999999999999997E-4</v>
      </c>
      <c r="E51" s="60" t="s">
        <v>846</v>
      </c>
    </row>
    <row r="52" spans="1:5">
      <c r="A52" s="59"/>
      <c r="B52" s="175" t="s">
        <v>847</v>
      </c>
      <c r="C52" s="175"/>
      <c r="D52" s="175"/>
      <c r="E52" s="175"/>
    </row>
    <row r="53" spans="1:5">
      <c r="A53" s="173"/>
      <c r="B53" s="173"/>
      <c r="C53" s="58" t="s">
        <v>808</v>
      </c>
      <c r="D53" s="60">
        <v>1.2999999999999999E-2</v>
      </c>
      <c r="E53" s="60" t="s">
        <v>848</v>
      </c>
    </row>
    <row r="54" spans="1:5">
      <c r="A54" s="173"/>
      <c r="B54" s="173"/>
      <c r="C54" s="58" t="s">
        <v>800</v>
      </c>
      <c r="D54" s="60">
        <v>1.0999999999999999E-2</v>
      </c>
      <c r="E54" s="60" t="s">
        <v>849</v>
      </c>
    </row>
    <row r="55" spans="1:5">
      <c r="A55" s="173"/>
      <c r="B55" s="173"/>
      <c r="C55" s="58" t="s">
        <v>801</v>
      </c>
      <c r="D55" s="60">
        <v>8.9999999999999993E-3</v>
      </c>
      <c r="E55" s="60" t="s">
        <v>850</v>
      </c>
    </row>
    <row r="56" spans="1:5">
      <c r="A56" s="173"/>
      <c r="B56" s="173"/>
      <c r="C56" s="58" t="s">
        <v>803</v>
      </c>
      <c r="D56" s="60">
        <v>4.0000000000000001E-3</v>
      </c>
      <c r="E56" s="60" t="s">
        <v>851</v>
      </c>
    </row>
    <row r="57" spans="1:5">
      <c r="A57" s="173"/>
      <c r="B57" s="173"/>
      <c r="C57" s="58" t="s">
        <v>805</v>
      </c>
      <c r="D57" s="60">
        <v>3.0000000000000001E-3</v>
      </c>
      <c r="E57" s="60" t="s">
        <v>852</v>
      </c>
    </row>
    <row r="58" spans="1:5">
      <c r="A58" s="173"/>
      <c r="B58" s="175" t="s">
        <v>853</v>
      </c>
      <c r="C58" s="175"/>
      <c r="D58" s="60">
        <v>2.4999999999999999E-7</v>
      </c>
      <c r="E58" s="60" t="s">
        <v>854</v>
      </c>
    </row>
    <row r="59" spans="1:5" ht="15.75" thickBot="1">
      <c r="A59" s="174"/>
      <c r="B59" s="176" t="s">
        <v>855</v>
      </c>
      <c r="C59" s="176"/>
      <c r="D59" s="64">
        <v>9.9999999999999995E-7</v>
      </c>
      <c r="E59" s="64" t="s">
        <v>856</v>
      </c>
    </row>
    <row r="62" spans="1:5" ht="15.75">
      <c r="A62" s="67" t="s">
        <v>907</v>
      </c>
    </row>
    <row r="63" spans="1:5">
      <c r="A63" s="8" t="s">
        <v>908</v>
      </c>
    </row>
    <row r="64" spans="1:5" ht="15.75">
      <c r="A64" s="67" t="s">
        <v>909</v>
      </c>
    </row>
    <row r="65" spans="1:1" ht="15.75">
      <c r="A65" s="67" t="s">
        <v>910</v>
      </c>
    </row>
    <row r="66" spans="1:1" ht="15.75">
      <c r="A66" s="67" t="s">
        <v>911</v>
      </c>
    </row>
    <row r="67" spans="1:1" ht="15.75">
      <c r="A67" s="67" t="s">
        <v>912</v>
      </c>
    </row>
    <row r="68" spans="1:1" ht="15.75">
      <c r="A68" s="67" t="s">
        <v>913</v>
      </c>
    </row>
  </sheetData>
  <mergeCells count="52">
    <mergeCell ref="A9:C9"/>
    <mergeCell ref="A10:E10"/>
    <mergeCell ref="A11:A15"/>
    <mergeCell ref="B11:C11"/>
    <mergeCell ref="B12:C12"/>
    <mergeCell ref="B13:C13"/>
    <mergeCell ref="B14:C14"/>
    <mergeCell ref="B15:C15"/>
    <mergeCell ref="A16:E16"/>
    <mergeCell ref="A17:A21"/>
    <mergeCell ref="B17:C17"/>
    <mergeCell ref="B18:C18"/>
    <mergeCell ref="B19:C19"/>
    <mergeCell ref="B20:C20"/>
    <mergeCell ref="B21:C21"/>
    <mergeCell ref="A22:E22"/>
    <mergeCell ref="A23:A27"/>
    <mergeCell ref="B23:C23"/>
    <mergeCell ref="B24:C24"/>
    <mergeCell ref="B25:C25"/>
    <mergeCell ref="B26:C26"/>
    <mergeCell ref="B27:C27"/>
    <mergeCell ref="A28:E28"/>
    <mergeCell ref="A29:A33"/>
    <mergeCell ref="B29:C29"/>
    <mergeCell ref="B30:C30"/>
    <mergeCell ref="B31:C31"/>
    <mergeCell ref="B32:C32"/>
    <mergeCell ref="B33:C33"/>
    <mergeCell ref="A34:E34"/>
    <mergeCell ref="A35:A39"/>
    <mergeCell ref="B35:C35"/>
    <mergeCell ref="B36:C36"/>
    <mergeCell ref="B37:C37"/>
    <mergeCell ref="B38:C38"/>
    <mergeCell ref="B39:C39"/>
    <mergeCell ref="A40:C40"/>
    <mergeCell ref="A41:C41"/>
    <mergeCell ref="A42:E42"/>
    <mergeCell ref="A43:A44"/>
    <mergeCell ref="B43:C43"/>
    <mergeCell ref="B44:C44"/>
    <mergeCell ref="A58:A59"/>
    <mergeCell ref="B58:C58"/>
    <mergeCell ref="B59:C59"/>
    <mergeCell ref="A45:E45"/>
    <mergeCell ref="A46:A51"/>
    <mergeCell ref="B46:E46"/>
    <mergeCell ref="B47:B51"/>
    <mergeCell ref="B52:E52"/>
    <mergeCell ref="A53:A57"/>
    <mergeCell ref="B53:B57"/>
  </mergeCells>
  <hyperlinks>
    <hyperlink ref="A63" r:id="rId1" location="TA.1" display="http://www.ncbi.nlm.nih.gov/pmc/articles/PMC3290928/ - TA.1"/>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1"/>
  <sheetViews>
    <sheetView topLeftCell="A13" workbookViewId="0">
      <selection activeCell="K16" sqref="K16"/>
    </sheetView>
  </sheetViews>
  <sheetFormatPr defaultRowHeight="15"/>
  <cols>
    <col min="1" max="1" width="18.85546875" customWidth="1"/>
    <col min="2" max="2" width="21.140625" customWidth="1"/>
    <col min="3" max="3" width="16.5703125" customWidth="1"/>
    <col min="4" max="4" width="15.42578125" customWidth="1"/>
  </cols>
  <sheetData>
    <row r="1" spans="1:9">
      <c r="A1" s="14" t="s">
        <v>791</v>
      </c>
      <c r="B1" s="14"/>
      <c r="C1" s="14"/>
      <c r="D1" s="14"/>
      <c r="E1" s="14"/>
      <c r="F1" s="14"/>
      <c r="G1" s="14"/>
      <c r="H1" s="14"/>
      <c r="I1" s="14"/>
    </row>
    <row r="2" spans="1:9">
      <c r="A2" s="14" t="s">
        <v>790</v>
      </c>
      <c r="B2" s="14"/>
      <c r="C2" s="14"/>
      <c r="D2" s="14"/>
      <c r="E2" s="14"/>
      <c r="F2" s="14"/>
      <c r="G2" s="14"/>
      <c r="H2" s="14"/>
      <c r="I2" s="14"/>
    </row>
    <row r="3" spans="1:9">
      <c r="A3" s="19" t="s">
        <v>792</v>
      </c>
      <c r="B3" s="14"/>
      <c r="C3" s="14"/>
      <c r="D3" s="14"/>
      <c r="E3" s="14"/>
      <c r="F3" s="14"/>
      <c r="G3" s="14"/>
      <c r="H3" s="14"/>
      <c r="I3" s="14"/>
    </row>
    <row r="4" spans="1:9">
      <c r="A4" s="14" t="s">
        <v>793</v>
      </c>
      <c r="B4" s="14"/>
      <c r="C4" s="14"/>
      <c r="D4" s="14"/>
      <c r="E4" s="14"/>
      <c r="F4" s="14"/>
      <c r="G4" s="14"/>
      <c r="H4" s="14"/>
      <c r="I4" s="14"/>
    </row>
    <row r="5" spans="1:9">
      <c r="A5" s="14"/>
      <c r="B5" s="14"/>
      <c r="C5" s="14"/>
      <c r="D5" s="14"/>
      <c r="E5" s="14"/>
      <c r="F5" s="14"/>
      <c r="G5" s="14"/>
      <c r="H5" s="14"/>
      <c r="I5" s="14"/>
    </row>
    <row r="7" spans="1:9">
      <c r="A7" s="24" t="s">
        <v>857</v>
      </c>
    </row>
    <row r="9" spans="1:9" ht="16.5" thickBot="1">
      <c r="A9" s="56"/>
    </row>
    <row r="10" spans="1:9" ht="24.75">
      <c r="A10" s="179" t="s">
        <v>858</v>
      </c>
      <c r="B10" s="179"/>
      <c r="C10" s="62" t="s">
        <v>795</v>
      </c>
      <c r="D10" s="62" t="s">
        <v>796</v>
      </c>
    </row>
    <row r="11" spans="1:9">
      <c r="A11" s="180" t="s">
        <v>859</v>
      </c>
      <c r="B11" s="180"/>
      <c r="C11" s="58"/>
      <c r="D11" s="59"/>
    </row>
    <row r="12" spans="1:9">
      <c r="A12" s="173"/>
      <c r="B12" s="58" t="s">
        <v>860</v>
      </c>
      <c r="C12" s="65">
        <v>3</v>
      </c>
      <c r="D12" s="59"/>
    </row>
    <row r="13" spans="1:9" ht="24">
      <c r="A13" s="173"/>
      <c r="B13" s="58" t="s">
        <v>861</v>
      </c>
      <c r="C13" s="65">
        <v>27</v>
      </c>
      <c r="D13" s="60" t="s">
        <v>862</v>
      </c>
    </row>
    <row r="14" spans="1:9">
      <c r="A14" s="173"/>
      <c r="B14" s="58" t="s">
        <v>863</v>
      </c>
      <c r="C14" s="65">
        <v>78</v>
      </c>
      <c r="D14" s="60" t="s">
        <v>864</v>
      </c>
    </row>
    <row r="15" spans="1:9" ht="24">
      <c r="A15" s="173"/>
      <c r="B15" s="58" t="s">
        <v>865</v>
      </c>
      <c r="C15" s="65">
        <v>179</v>
      </c>
      <c r="D15" s="60" t="s">
        <v>866</v>
      </c>
    </row>
    <row r="16" spans="1:9">
      <c r="A16" s="173"/>
      <c r="B16" s="58" t="s">
        <v>867</v>
      </c>
      <c r="C16" s="65">
        <v>4300</v>
      </c>
      <c r="D16" s="60" t="s">
        <v>868</v>
      </c>
    </row>
    <row r="17" spans="1:4" ht="36">
      <c r="A17" s="173"/>
      <c r="B17" s="58" t="s">
        <v>869</v>
      </c>
      <c r="C17" s="65">
        <v>625000</v>
      </c>
      <c r="D17" s="60" t="s">
        <v>870</v>
      </c>
    </row>
    <row r="18" spans="1:4">
      <c r="A18" s="178" t="s">
        <v>384</v>
      </c>
      <c r="B18" s="178"/>
      <c r="C18" s="178"/>
      <c r="D18" s="178"/>
    </row>
    <row r="19" spans="1:4" ht="24">
      <c r="A19" s="173"/>
      <c r="B19" s="58" t="s">
        <v>871</v>
      </c>
      <c r="C19" s="60" t="s">
        <v>872</v>
      </c>
      <c r="D19" s="60" t="s">
        <v>873</v>
      </c>
    </row>
    <row r="20" spans="1:4" ht="24">
      <c r="A20" s="173"/>
      <c r="B20" s="58" t="s">
        <v>874</v>
      </c>
      <c r="C20" s="60" t="s">
        <v>875</v>
      </c>
      <c r="D20" s="59"/>
    </row>
    <row r="21" spans="1:4">
      <c r="A21" s="173"/>
      <c r="B21" s="58" t="s">
        <v>876</v>
      </c>
      <c r="C21" s="60" t="s">
        <v>877</v>
      </c>
      <c r="D21" s="60" t="s">
        <v>878</v>
      </c>
    </row>
    <row r="22" spans="1:4" ht="24">
      <c r="A22" s="173"/>
      <c r="B22" s="58" t="s">
        <v>879</v>
      </c>
      <c r="C22" s="65">
        <v>25</v>
      </c>
      <c r="D22" s="60" t="s">
        <v>880</v>
      </c>
    </row>
    <row r="23" spans="1:4" ht="24">
      <c r="A23" s="173"/>
      <c r="B23" s="58" t="s">
        <v>881</v>
      </c>
      <c r="C23" s="65">
        <v>32</v>
      </c>
      <c r="D23" s="60" t="s">
        <v>882</v>
      </c>
    </row>
    <row r="24" spans="1:4">
      <c r="A24" s="173"/>
      <c r="B24" s="58" t="s">
        <v>883</v>
      </c>
      <c r="C24" s="58"/>
      <c r="D24" s="60" t="s">
        <v>884</v>
      </c>
    </row>
    <row r="25" spans="1:4">
      <c r="A25" s="173"/>
      <c r="B25" s="58" t="s">
        <v>798</v>
      </c>
      <c r="C25" s="65">
        <v>79</v>
      </c>
      <c r="D25" s="59"/>
    </row>
    <row r="26" spans="1:4">
      <c r="A26" s="173"/>
      <c r="B26" s="58" t="s">
        <v>800</v>
      </c>
      <c r="C26" s="65">
        <v>66</v>
      </c>
      <c r="D26" s="59"/>
    </row>
    <row r="27" spans="1:4">
      <c r="A27" s="173"/>
      <c r="B27" s="58" t="s">
        <v>801</v>
      </c>
      <c r="C27" s="65">
        <v>59</v>
      </c>
      <c r="D27" s="59"/>
    </row>
    <row r="28" spans="1:4">
      <c r="A28" s="173"/>
      <c r="B28" s="58" t="s">
        <v>803</v>
      </c>
      <c r="C28" s="65">
        <v>49</v>
      </c>
      <c r="D28" s="59"/>
    </row>
    <row r="29" spans="1:4">
      <c r="A29" s="173"/>
      <c r="B29" s="58" t="s">
        <v>885</v>
      </c>
      <c r="C29" s="65">
        <v>49</v>
      </c>
      <c r="D29" s="59"/>
    </row>
    <row r="30" spans="1:4">
      <c r="A30" s="178" t="s">
        <v>886</v>
      </c>
      <c r="B30" s="178"/>
      <c r="C30" s="178"/>
      <c r="D30" s="178"/>
    </row>
    <row r="31" spans="1:4" ht="24">
      <c r="A31" s="173"/>
      <c r="B31" s="58" t="s">
        <v>887</v>
      </c>
      <c r="C31" s="65">
        <v>61</v>
      </c>
      <c r="D31" s="60" t="s">
        <v>888</v>
      </c>
    </row>
    <row r="32" spans="1:4">
      <c r="A32" s="173"/>
      <c r="B32" s="58" t="s">
        <v>889</v>
      </c>
      <c r="C32" s="65">
        <v>2700</v>
      </c>
      <c r="D32" s="60" t="s">
        <v>890</v>
      </c>
    </row>
    <row r="33" spans="1:4" ht="15.75" thickBot="1">
      <c r="A33" s="174"/>
      <c r="B33" s="63" t="s">
        <v>891</v>
      </c>
      <c r="C33" s="66">
        <v>23360</v>
      </c>
      <c r="D33" s="64" t="s">
        <v>892</v>
      </c>
    </row>
    <row r="38" spans="1:4" ht="15.75">
      <c r="A38" s="67" t="s">
        <v>893</v>
      </c>
    </row>
    <row r="39" spans="1:4" ht="15.75">
      <c r="A39" s="67" t="s">
        <v>894</v>
      </c>
    </row>
    <row r="40" spans="1:4" ht="15.75">
      <c r="A40" s="67" t="s">
        <v>895</v>
      </c>
    </row>
    <row r="41" spans="1:4" ht="15.75">
      <c r="A41" s="67" t="s">
        <v>896</v>
      </c>
    </row>
    <row r="42" spans="1:4" ht="15.75">
      <c r="A42" s="67" t="s">
        <v>897</v>
      </c>
    </row>
    <row r="43" spans="1:4" ht="15.75">
      <c r="A43" s="67" t="s">
        <v>898</v>
      </c>
    </row>
    <row r="44" spans="1:4" ht="15.75">
      <c r="A44" s="67" t="s">
        <v>899</v>
      </c>
    </row>
    <row r="45" spans="1:4" ht="15.75">
      <c r="A45" s="67" t="s">
        <v>900</v>
      </c>
    </row>
    <row r="46" spans="1:4" ht="15.75">
      <c r="A46" s="67" t="s">
        <v>901</v>
      </c>
    </row>
    <row r="47" spans="1:4" ht="15.75">
      <c r="A47" s="67" t="s">
        <v>902</v>
      </c>
    </row>
    <row r="48" spans="1:4">
      <c r="A48" s="8" t="s">
        <v>903</v>
      </c>
    </row>
    <row r="49" spans="1:1" ht="15.75">
      <c r="A49" s="67" t="s">
        <v>904</v>
      </c>
    </row>
    <row r="50" spans="1:1" ht="15.75">
      <c r="A50" s="67" t="s">
        <v>905</v>
      </c>
    </row>
    <row r="51" spans="1:1" ht="15.75">
      <c r="A51" s="67" t="s">
        <v>906</v>
      </c>
    </row>
  </sheetData>
  <mergeCells count="8">
    <mergeCell ref="A30:D30"/>
    <mergeCell ref="A31:A33"/>
    <mergeCell ref="A10:B10"/>
    <mergeCell ref="A11:B11"/>
    <mergeCell ref="A12:A17"/>
    <mergeCell ref="A18:D18"/>
    <mergeCell ref="A19:A24"/>
    <mergeCell ref="A25:A29"/>
  </mergeCells>
  <hyperlinks>
    <hyperlink ref="A48" r:id="rId1" display="http://www.ncbi.nlm.nih.gov/pmc/articles/PMC3290928/table/T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8"/>
  <sheetViews>
    <sheetView workbookViewId="0">
      <selection activeCell="M3" sqref="M3"/>
    </sheetView>
  </sheetViews>
  <sheetFormatPr defaultRowHeight="15"/>
  <cols>
    <col min="1" max="1" width="31.7109375" customWidth="1"/>
    <col min="2" max="2" width="18" customWidth="1"/>
    <col min="3" max="3" width="16.5703125" customWidth="1"/>
  </cols>
  <sheetData>
    <row r="1" spans="1:9">
      <c r="A1" s="14" t="s">
        <v>791</v>
      </c>
      <c r="B1" s="14"/>
      <c r="C1" s="14"/>
      <c r="D1" s="14"/>
      <c r="E1" s="14"/>
      <c r="F1" s="14"/>
      <c r="G1" s="14"/>
      <c r="H1" s="14"/>
      <c r="I1" s="14"/>
    </row>
    <row r="2" spans="1:9">
      <c r="A2" s="14" t="s">
        <v>790</v>
      </c>
      <c r="B2" s="14"/>
      <c r="C2" s="14"/>
      <c r="D2" s="14"/>
      <c r="E2" s="14"/>
      <c r="F2" s="14"/>
      <c r="G2" s="14"/>
      <c r="H2" s="14"/>
      <c r="I2" s="14"/>
    </row>
    <row r="3" spans="1:9">
      <c r="A3" s="19" t="s">
        <v>792</v>
      </c>
      <c r="B3" s="14"/>
      <c r="C3" s="14"/>
      <c r="D3" s="14"/>
      <c r="E3" s="14"/>
      <c r="F3" s="14"/>
      <c r="G3" s="14"/>
      <c r="H3" s="14"/>
      <c r="I3" s="14"/>
    </row>
    <row r="4" spans="1:9">
      <c r="A4" s="14" t="s">
        <v>793</v>
      </c>
      <c r="B4" s="14"/>
      <c r="C4" s="14"/>
      <c r="D4" s="14"/>
      <c r="E4" s="14"/>
      <c r="F4" s="14"/>
      <c r="G4" s="14"/>
      <c r="H4" s="14"/>
      <c r="I4" s="14"/>
    </row>
    <row r="6" spans="1:9">
      <c r="A6" s="24" t="s">
        <v>914</v>
      </c>
    </row>
    <row r="8" spans="1:9" ht="16.5" thickBot="1">
      <c r="A8" s="56"/>
    </row>
    <row r="9" spans="1:9" ht="24.75">
      <c r="A9" s="61" t="s">
        <v>915</v>
      </c>
      <c r="B9" s="62" t="s">
        <v>795</v>
      </c>
      <c r="C9" s="62" t="s">
        <v>796</v>
      </c>
    </row>
    <row r="10" spans="1:9">
      <c r="A10" s="58" t="s">
        <v>916</v>
      </c>
      <c r="B10" s="60">
        <v>5.0000000000000001E-3</v>
      </c>
      <c r="C10" s="60" t="s">
        <v>917</v>
      </c>
    </row>
    <row r="11" spans="1:9">
      <c r="A11" s="58" t="s">
        <v>918</v>
      </c>
      <c r="B11" s="60">
        <v>4.2000000000000003E-2</v>
      </c>
      <c r="C11" s="60" t="s">
        <v>919</v>
      </c>
    </row>
    <row r="12" spans="1:9" ht="24">
      <c r="A12" s="58" t="s">
        <v>920</v>
      </c>
      <c r="B12" s="60">
        <v>4.5999999999999999E-2</v>
      </c>
      <c r="C12" s="60" t="s">
        <v>921</v>
      </c>
    </row>
    <row r="13" spans="1:9">
      <c r="A13" s="58" t="s">
        <v>922</v>
      </c>
      <c r="B13" s="60">
        <v>7.5999999999999998E-2</v>
      </c>
      <c r="C13" s="60" t="s">
        <v>923</v>
      </c>
    </row>
    <row r="14" spans="1:9">
      <c r="A14" s="58" t="s">
        <v>853</v>
      </c>
      <c r="B14" s="60">
        <v>0.02</v>
      </c>
      <c r="C14" s="60" t="s">
        <v>924</v>
      </c>
    </row>
    <row r="15" spans="1:9" ht="15.75" thickBot="1">
      <c r="A15" s="63" t="s">
        <v>855</v>
      </c>
      <c r="B15" s="64">
        <v>0.14099999999999999</v>
      </c>
      <c r="C15" s="64" t="s">
        <v>925</v>
      </c>
    </row>
    <row r="17" spans="1:1" ht="173.25">
      <c r="A17" s="56" t="s">
        <v>926</v>
      </c>
    </row>
    <row r="18" spans="1:1" ht="78.75">
      <c r="A18" s="56" t="s">
        <v>927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6"/>
  <sheetViews>
    <sheetView workbookViewId="0">
      <selection activeCell="M16" sqref="M16"/>
    </sheetView>
  </sheetViews>
  <sheetFormatPr defaultRowHeight="15"/>
  <cols>
    <col min="1" max="1" width="16.85546875" customWidth="1"/>
    <col min="2" max="2" width="17.85546875" customWidth="1"/>
    <col min="3" max="3" width="7" customWidth="1"/>
    <col min="4" max="4" width="22.5703125" customWidth="1"/>
    <col min="5" max="5" width="13.5703125" customWidth="1"/>
    <col min="6" max="6" width="13.140625" customWidth="1"/>
    <col min="7" max="7" width="12.140625" customWidth="1"/>
    <col min="8" max="8" width="13.5703125" customWidth="1"/>
    <col min="9" max="9" width="9.85546875" customWidth="1"/>
  </cols>
  <sheetData>
    <row r="1" spans="1:9">
      <c r="A1" s="14" t="s">
        <v>791</v>
      </c>
      <c r="B1" s="14"/>
      <c r="C1" s="14"/>
      <c r="D1" s="14"/>
      <c r="E1" s="14"/>
      <c r="F1" s="14"/>
      <c r="G1" s="14"/>
      <c r="H1" s="14"/>
      <c r="I1" s="14"/>
    </row>
    <row r="2" spans="1:9">
      <c r="A2" s="14" t="s">
        <v>790</v>
      </c>
      <c r="B2" s="14"/>
      <c r="C2" s="14"/>
      <c r="D2" s="14"/>
      <c r="E2" s="14"/>
      <c r="F2" s="14"/>
      <c r="G2" s="14"/>
      <c r="H2" s="14"/>
      <c r="I2" s="14"/>
    </row>
    <row r="3" spans="1:9">
      <c r="A3" s="19" t="s">
        <v>792</v>
      </c>
      <c r="B3" s="14"/>
      <c r="C3" s="14"/>
      <c r="D3" s="14"/>
      <c r="E3" s="14"/>
      <c r="F3" s="14"/>
      <c r="G3" s="14"/>
      <c r="H3" s="14"/>
      <c r="I3" s="14"/>
    </row>
    <row r="4" spans="1:9">
      <c r="A4" s="14" t="s">
        <v>793</v>
      </c>
      <c r="B4" s="14"/>
      <c r="C4" s="14"/>
      <c r="D4" s="14"/>
      <c r="E4" s="14"/>
      <c r="F4" s="14"/>
      <c r="G4" s="14"/>
      <c r="H4" s="14"/>
      <c r="I4" s="14"/>
    </row>
    <row r="6" spans="1:9">
      <c r="A6" s="24" t="s">
        <v>928</v>
      </c>
    </row>
    <row r="8" spans="1:9" ht="16.5" thickBot="1">
      <c r="A8" s="56"/>
    </row>
    <row r="9" spans="1:9" ht="36.75">
      <c r="A9" s="182"/>
      <c r="B9" s="182"/>
      <c r="C9" s="182"/>
      <c r="D9" s="62" t="s">
        <v>929</v>
      </c>
      <c r="E9" s="62" t="s">
        <v>930</v>
      </c>
      <c r="F9" s="62" t="s">
        <v>931</v>
      </c>
      <c r="G9" s="62" t="s">
        <v>932</v>
      </c>
      <c r="H9" s="62" t="s">
        <v>933</v>
      </c>
      <c r="I9" s="62" t="s">
        <v>934</v>
      </c>
    </row>
    <row r="10" spans="1:9">
      <c r="A10" s="183" t="s">
        <v>935</v>
      </c>
      <c r="B10" s="183"/>
      <c r="C10" s="183"/>
      <c r="D10" s="183"/>
      <c r="E10" s="183"/>
      <c r="F10" s="183"/>
      <c r="G10" s="183"/>
      <c r="H10" s="183"/>
      <c r="I10" s="183"/>
    </row>
    <row r="11" spans="1:9">
      <c r="A11" s="59"/>
      <c r="B11" s="175" t="s">
        <v>936</v>
      </c>
      <c r="C11" s="175"/>
      <c r="D11" s="175"/>
      <c r="E11" s="175"/>
      <c r="F11" s="175"/>
      <c r="G11" s="175"/>
      <c r="H11" s="175"/>
      <c r="I11" s="175"/>
    </row>
    <row r="12" spans="1:9">
      <c r="A12" s="173"/>
      <c r="B12" s="173"/>
      <c r="C12" s="58" t="s">
        <v>808</v>
      </c>
      <c r="D12" s="60" t="s">
        <v>937</v>
      </c>
      <c r="E12" s="60" t="s">
        <v>938</v>
      </c>
      <c r="F12" s="60" t="s">
        <v>939</v>
      </c>
      <c r="G12" s="60" t="s">
        <v>940</v>
      </c>
      <c r="H12" s="60" t="s">
        <v>941</v>
      </c>
      <c r="I12" s="60" t="s">
        <v>942</v>
      </c>
    </row>
    <row r="13" spans="1:9">
      <c r="A13" s="173"/>
      <c r="B13" s="173"/>
      <c r="C13" s="58" t="s">
        <v>800</v>
      </c>
      <c r="D13" s="60" t="s">
        <v>943</v>
      </c>
      <c r="E13" s="60" t="s">
        <v>944</v>
      </c>
      <c r="F13" s="60" t="s">
        <v>945</v>
      </c>
      <c r="G13" s="60" t="s">
        <v>946</v>
      </c>
      <c r="H13" s="60" t="s">
        <v>947</v>
      </c>
      <c r="I13" s="60" t="s">
        <v>948</v>
      </c>
    </row>
    <row r="14" spans="1:9" ht="24">
      <c r="A14" s="173"/>
      <c r="B14" s="173"/>
      <c r="C14" s="58" t="s">
        <v>801</v>
      </c>
      <c r="D14" s="60" t="s">
        <v>949</v>
      </c>
      <c r="E14" s="60" t="s">
        <v>944</v>
      </c>
      <c r="F14" s="60" t="s">
        <v>950</v>
      </c>
      <c r="G14" s="60" t="s">
        <v>951</v>
      </c>
      <c r="H14" s="60" t="s">
        <v>952</v>
      </c>
      <c r="I14" s="60" t="s">
        <v>953</v>
      </c>
    </row>
    <row r="15" spans="1:9" ht="24">
      <c r="A15" s="173"/>
      <c r="B15" s="173"/>
      <c r="C15" s="58" t="s">
        <v>803</v>
      </c>
      <c r="D15" s="60" t="s">
        <v>954</v>
      </c>
      <c r="E15" s="60" t="s">
        <v>955</v>
      </c>
      <c r="F15" s="60" t="s">
        <v>956</v>
      </c>
      <c r="G15" s="60" t="s">
        <v>957</v>
      </c>
      <c r="H15" s="60" t="s">
        <v>958</v>
      </c>
      <c r="I15" s="60" t="s">
        <v>959</v>
      </c>
    </row>
    <row r="16" spans="1:9" ht="24">
      <c r="A16" s="173"/>
      <c r="B16" s="173"/>
      <c r="C16" s="58" t="s">
        <v>805</v>
      </c>
      <c r="D16" s="60" t="s">
        <v>960</v>
      </c>
      <c r="E16" s="60" t="s">
        <v>961</v>
      </c>
      <c r="F16" s="60" t="s">
        <v>962</v>
      </c>
      <c r="G16" s="60" t="s">
        <v>963</v>
      </c>
      <c r="H16" s="60" t="s">
        <v>964</v>
      </c>
      <c r="I16" s="60" t="s">
        <v>965</v>
      </c>
    </row>
    <row r="17" spans="1:9">
      <c r="A17" s="68"/>
      <c r="B17" s="175" t="s">
        <v>966</v>
      </c>
      <c r="C17" s="175"/>
      <c r="D17" s="175"/>
      <c r="E17" s="175"/>
      <c r="F17" s="175"/>
      <c r="G17" s="175"/>
      <c r="H17" s="175"/>
      <c r="I17" s="175"/>
    </row>
    <row r="18" spans="1:9" ht="24">
      <c r="A18" s="173"/>
      <c r="B18" s="173"/>
      <c r="C18" s="58" t="s">
        <v>808</v>
      </c>
      <c r="D18" s="60" t="s">
        <v>967</v>
      </c>
      <c r="E18" s="60" t="s">
        <v>938</v>
      </c>
      <c r="F18" s="60" t="s">
        <v>968</v>
      </c>
      <c r="G18" s="60" t="s">
        <v>969</v>
      </c>
      <c r="H18" s="60" t="s">
        <v>970</v>
      </c>
      <c r="I18" s="60" t="s">
        <v>971</v>
      </c>
    </row>
    <row r="19" spans="1:9" ht="24">
      <c r="A19" s="173"/>
      <c r="B19" s="173"/>
      <c r="C19" s="58" t="s">
        <v>800</v>
      </c>
      <c r="D19" s="60" t="s">
        <v>972</v>
      </c>
      <c r="E19" s="60" t="s">
        <v>944</v>
      </c>
      <c r="F19" s="60" t="s">
        <v>973</v>
      </c>
      <c r="G19" s="60" t="s">
        <v>974</v>
      </c>
      <c r="H19" s="60" t="s">
        <v>975</v>
      </c>
      <c r="I19" s="60" t="s">
        <v>976</v>
      </c>
    </row>
    <row r="20" spans="1:9" ht="24">
      <c r="A20" s="173"/>
      <c r="B20" s="173"/>
      <c r="C20" s="58" t="s">
        <v>801</v>
      </c>
      <c r="D20" s="60" t="s">
        <v>977</v>
      </c>
      <c r="E20" s="60" t="s">
        <v>944</v>
      </c>
      <c r="F20" s="60" t="s">
        <v>978</v>
      </c>
      <c r="G20" s="60" t="s">
        <v>979</v>
      </c>
      <c r="H20" s="60" t="s">
        <v>980</v>
      </c>
      <c r="I20" s="60" t="s">
        <v>981</v>
      </c>
    </row>
    <row r="21" spans="1:9">
      <c r="A21" s="173"/>
      <c r="B21" s="173"/>
      <c r="C21" s="58" t="s">
        <v>803</v>
      </c>
      <c r="D21" s="60" t="s">
        <v>982</v>
      </c>
      <c r="E21" s="60" t="s">
        <v>955</v>
      </c>
      <c r="F21" s="60" t="s">
        <v>983</v>
      </c>
      <c r="G21" s="60" t="s">
        <v>946</v>
      </c>
      <c r="H21" s="60" t="s">
        <v>984</v>
      </c>
      <c r="I21" s="60" t="s">
        <v>985</v>
      </c>
    </row>
    <row r="22" spans="1:9">
      <c r="A22" s="173"/>
      <c r="B22" s="173"/>
      <c r="C22" s="58" t="s">
        <v>805</v>
      </c>
      <c r="D22" s="60" t="s">
        <v>986</v>
      </c>
      <c r="E22" s="60" t="s">
        <v>961</v>
      </c>
      <c r="F22" s="60" t="s">
        <v>983</v>
      </c>
      <c r="G22" s="60" t="s">
        <v>946</v>
      </c>
      <c r="H22" s="60" t="s">
        <v>987</v>
      </c>
      <c r="I22" s="60" t="s">
        <v>988</v>
      </c>
    </row>
    <row r="23" spans="1:9">
      <c r="A23" s="181" t="s">
        <v>989</v>
      </c>
      <c r="B23" s="181"/>
      <c r="C23" s="181"/>
      <c r="D23" s="181"/>
      <c r="E23" s="181"/>
      <c r="F23" s="181"/>
      <c r="G23" s="181"/>
      <c r="H23" s="181"/>
      <c r="I23" s="181"/>
    </row>
    <row r="24" spans="1:9">
      <c r="A24" s="59"/>
      <c r="B24" s="175" t="s">
        <v>936</v>
      </c>
      <c r="C24" s="175"/>
      <c r="D24" s="175"/>
      <c r="E24" s="175"/>
      <c r="F24" s="175"/>
      <c r="G24" s="175"/>
      <c r="H24" s="175"/>
      <c r="I24" s="175"/>
    </row>
    <row r="25" spans="1:9" ht="24">
      <c r="A25" s="173"/>
      <c r="B25" s="173"/>
      <c r="C25" s="69" t="s">
        <v>808</v>
      </c>
      <c r="D25" s="70" t="s">
        <v>990</v>
      </c>
      <c r="E25" s="70" t="s">
        <v>991</v>
      </c>
      <c r="F25" s="70" t="s">
        <v>992</v>
      </c>
      <c r="G25" s="70" t="s">
        <v>993</v>
      </c>
      <c r="H25" s="60" t="s">
        <v>994</v>
      </c>
      <c r="I25" s="70" t="s">
        <v>995</v>
      </c>
    </row>
    <row r="26" spans="1:9" ht="24">
      <c r="A26" s="173"/>
      <c r="B26" s="173"/>
      <c r="C26" s="69" t="s">
        <v>800</v>
      </c>
      <c r="D26" s="70" t="s">
        <v>996</v>
      </c>
      <c r="E26" s="70" t="s">
        <v>997</v>
      </c>
      <c r="F26" s="70" t="s">
        <v>998</v>
      </c>
      <c r="G26" s="70" t="s">
        <v>946</v>
      </c>
      <c r="H26" s="60" t="s">
        <v>999</v>
      </c>
      <c r="I26" s="70" t="s">
        <v>1000</v>
      </c>
    </row>
    <row r="27" spans="1:9" ht="24">
      <c r="A27" s="173"/>
      <c r="B27" s="173"/>
      <c r="C27" s="69" t="s">
        <v>801</v>
      </c>
      <c r="D27" s="70" t="s">
        <v>1001</v>
      </c>
      <c r="E27" s="70" t="s">
        <v>997</v>
      </c>
      <c r="F27" s="70" t="s">
        <v>1002</v>
      </c>
      <c r="G27" s="70" t="s">
        <v>1003</v>
      </c>
      <c r="H27" s="60" t="s">
        <v>1004</v>
      </c>
      <c r="I27" s="70" t="s">
        <v>1005</v>
      </c>
    </row>
    <row r="28" spans="1:9" ht="24">
      <c r="A28" s="173"/>
      <c r="B28" s="173"/>
      <c r="C28" s="58" t="s">
        <v>803</v>
      </c>
      <c r="D28" s="60" t="s">
        <v>1006</v>
      </c>
      <c r="E28" s="60" t="s">
        <v>1007</v>
      </c>
      <c r="F28" s="60" t="s">
        <v>1008</v>
      </c>
      <c r="G28" s="60" t="s">
        <v>1009</v>
      </c>
      <c r="H28" s="60" t="s">
        <v>1010</v>
      </c>
      <c r="I28" s="60" t="s">
        <v>1011</v>
      </c>
    </row>
    <row r="29" spans="1:9" ht="24.75" thickBot="1">
      <c r="A29" s="174"/>
      <c r="B29" s="174"/>
      <c r="C29" s="63" t="s">
        <v>805</v>
      </c>
      <c r="D29" s="64" t="s">
        <v>1012</v>
      </c>
      <c r="E29" s="64" t="s">
        <v>1013</v>
      </c>
      <c r="F29" s="64" t="s">
        <v>1014</v>
      </c>
      <c r="G29" s="64" t="s">
        <v>1009</v>
      </c>
      <c r="H29" s="64" t="s">
        <v>1015</v>
      </c>
      <c r="I29" s="64" t="s">
        <v>1016</v>
      </c>
    </row>
    <row r="32" spans="1:9" ht="15.75">
      <c r="A32" s="67" t="s">
        <v>1017</v>
      </c>
    </row>
    <row r="33" spans="1:1" ht="15.75">
      <c r="A33" s="67" t="s">
        <v>1018</v>
      </c>
    </row>
    <row r="34" spans="1:1" ht="15.75">
      <c r="A34" s="67" t="s">
        <v>1019</v>
      </c>
    </row>
    <row r="35" spans="1:1" ht="15.75">
      <c r="A35" s="67" t="s">
        <v>1020</v>
      </c>
    </row>
    <row r="36" spans="1:1" ht="15.75">
      <c r="A36" s="67" t="s">
        <v>1021</v>
      </c>
    </row>
  </sheetData>
  <mergeCells count="12">
    <mergeCell ref="B17:I17"/>
    <mergeCell ref="A9:C9"/>
    <mergeCell ref="A10:I10"/>
    <mergeCell ref="B11:I11"/>
    <mergeCell ref="A12:A16"/>
    <mergeCell ref="B12:B16"/>
    <mergeCell ref="A18:A22"/>
    <mergeCell ref="B18:B22"/>
    <mergeCell ref="A23:I23"/>
    <mergeCell ref="B24:I24"/>
    <mergeCell ref="A25:A29"/>
    <mergeCell ref="B25:B29"/>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1"/>
  <sheetViews>
    <sheetView workbookViewId="0">
      <selection activeCell="N30" sqref="N30"/>
    </sheetView>
  </sheetViews>
  <sheetFormatPr defaultRowHeight="15"/>
  <cols>
    <col min="1" max="1" width="27" customWidth="1"/>
    <col min="2" max="2" width="7" customWidth="1"/>
    <col min="3" max="3" width="19.140625" customWidth="1"/>
    <col min="4" max="4" width="15.85546875" customWidth="1"/>
    <col min="5" max="5" width="20.85546875" customWidth="1"/>
  </cols>
  <sheetData>
    <row r="1" spans="1:17">
      <c r="A1" s="14" t="s">
        <v>791</v>
      </c>
      <c r="B1" s="14"/>
      <c r="C1" s="14"/>
      <c r="D1" s="14"/>
      <c r="E1" s="14"/>
      <c r="F1" s="14"/>
      <c r="G1" s="14"/>
      <c r="H1" s="14"/>
      <c r="I1" s="14"/>
    </row>
    <row r="2" spans="1:17">
      <c r="A2" s="14" t="s">
        <v>790</v>
      </c>
      <c r="B2" s="14"/>
      <c r="C2" s="14"/>
      <c r="D2" s="14"/>
      <c r="E2" s="14"/>
      <c r="F2" s="14"/>
      <c r="G2" s="14"/>
      <c r="H2" s="14"/>
      <c r="I2" s="14"/>
    </row>
    <row r="3" spans="1:17">
      <c r="A3" s="19" t="s">
        <v>792</v>
      </c>
      <c r="B3" s="14"/>
      <c r="C3" s="14"/>
      <c r="D3" s="14"/>
      <c r="E3" s="14"/>
      <c r="F3" s="14"/>
      <c r="G3" s="14"/>
      <c r="H3" s="14"/>
      <c r="I3" s="14"/>
    </row>
    <row r="4" spans="1:17">
      <c r="A4" s="14" t="s">
        <v>793</v>
      </c>
      <c r="B4" s="14"/>
      <c r="C4" s="14"/>
      <c r="D4" s="14"/>
      <c r="E4" s="14"/>
      <c r="F4" s="14"/>
      <c r="G4" s="14"/>
      <c r="H4" s="14"/>
      <c r="I4" s="14"/>
    </row>
    <row r="6" spans="1:17">
      <c r="A6" s="24" t="s">
        <v>1022</v>
      </c>
      <c r="B6" s="22"/>
      <c r="C6" s="22"/>
      <c r="D6" s="22"/>
      <c r="E6" s="22"/>
      <c r="F6" s="22"/>
      <c r="G6" s="22"/>
      <c r="H6" s="22"/>
      <c r="I6" s="22"/>
      <c r="J6" s="22"/>
      <c r="K6" s="22"/>
      <c r="L6" s="22"/>
      <c r="M6" s="22"/>
      <c r="N6" s="22"/>
      <c r="O6" s="22"/>
      <c r="P6" s="22"/>
      <c r="Q6" s="22"/>
    </row>
    <row r="7" spans="1:17">
      <c r="A7" s="24" t="s">
        <v>1023</v>
      </c>
      <c r="B7" s="22"/>
      <c r="C7" s="22"/>
      <c r="D7" s="22"/>
      <c r="E7" s="22"/>
      <c r="F7" s="22"/>
      <c r="G7" s="22"/>
      <c r="H7" s="22"/>
      <c r="I7" s="22"/>
      <c r="J7" s="22"/>
      <c r="K7" s="22"/>
      <c r="L7" s="22"/>
      <c r="M7" s="22"/>
      <c r="N7" s="22"/>
      <c r="O7" s="22"/>
      <c r="P7" s="22"/>
      <c r="Q7" s="22"/>
    </row>
    <row r="8" spans="1:17">
      <c r="A8" s="22"/>
      <c r="B8" s="22"/>
      <c r="C8" s="22"/>
      <c r="D8" s="22"/>
      <c r="E8" s="22"/>
      <c r="F8" s="22"/>
      <c r="G8" s="22"/>
      <c r="H8" s="22"/>
      <c r="I8" s="22"/>
      <c r="J8" s="22"/>
      <c r="K8" s="22"/>
      <c r="L8" s="22"/>
      <c r="M8" s="22"/>
      <c r="N8" s="22"/>
      <c r="O8" s="22"/>
      <c r="P8" s="22"/>
      <c r="Q8" s="22"/>
    </row>
    <row r="9" spans="1:17" ht="16.5" thickBot="1">
      <c r="A9" s="56"/>
    </row>
    <row r="10" spans="1:17" ht="18" customHeight="1">
      <c r="A10" s="177" t="s">
        <v>1024</v>
      </c>
      <c r="B10" s="177"/>
      <c r="C10" s="185" t="s">
        <v>935</v>
      </c>
      <c r="D10" s="185"/>
      <c r="E10" s="185" t="s">
        <v>1025</v>
      </c>
    </row>
    <row r="11" spans="1:17">
      <c r="A11" s="184"/>
      <c r="B11" s="184"/>
      <c r="C11" s="186"/>
      <c r="D11" s="186"/>
      <c r="E11" s="186"/>
    </row>
    <row r="12" spans="1:17">
      <c r="A12" s="184"/>
      <c r="B12" s="184"/>
      <c r="C12" s="187"/>
      <c r="D12" s="187"/>
      <c r="E12" s="187"/>
    </row>
    <row r="13" spans="1:17" ht="24.75">
      <c r="A13" s="184"/>
      <c r="B13" s="184"/>
      <c r="C13" s="57" t="s">
        <v>1026</v>
      </c>
      <c r="D13" s="57" t="s">
        <v>1027</v>
      </c>
      <c r="E13" s="57" t="s">
        <v>1026</v>
      </c>
    </row>
    <row r="14" spans="1:17">
      <c r="A14" s="181" t="s">
        <v>1028</v>
      </c>
      <c r="B14" s="181"/>
      <c r="C14" s="181"/>
      <c r="D14" s="181"/>
      <c r="E14" s="181"/>
    </row>
    <row r="15" spans="1:17">
      <c r="A15" s="173"/>
      <c r="B15" s="58" t="s">
        <v>808</v>
      </c>
      <c r="C15" s="60" t="s">
        <v>1029</v>
      </c>
      <c r="D15" s="60" t="s">
        <v>1030</v>
      </c>
      <c r="E15" s="70" t="s">
        <v>1031</v>
      </c>
    </row>
    <row r="16" spans="1:17">
      <c r="A16" s="173"/>
      <c r="B16" s="58" t="s">
        <v>800</v>
      </c>
      <c r="C16" s="60" t="s">
        <v>1032</v>
      </c>
      <c r="D16" s="60" t="s">
        <v>1033</v>
      </c>
      <c r="E16" s="70" t="s">
        <v>1034</v>
      </c>
    </row>
    <row r="17" spans="1:5">
      <c r="A17" s="173"/>
      <c r="B17" s="58" t="s">
        <v>801</v>
      </c>
      <c r="C17" s="60" t="s">
        <v>1035</v>
      </c>
      <c r="D17" s="60" t="s">
        <v>1036</v>
      </c>
      <c r="E17" s="70" t="s">
        <v>1037</v>
      </c>
    </row>
    <row r="18" spans="1:5">
      <c r="A18" s="173"/>
      <c r="B18" s="58" t="s">
        <v>803</v>
      </c>
      <c r="C18" s="60" t="s">
        <v>1038</v>
      </c>
      <c r="D18" s="60" t="s">
        <v>1039</v>
      </c>
      <c r="E18" s="60" t="s">
        <v>1040</v>
      </c>
    </row>
    <row r="19" spans="1:5">
      <c r="A19" s="173"/>
      <c r="B19" s="58" t="s">
        <v>805</v>
      </c>
      <c r="C19" s="60" t="s">
        <v>1041</v>
      </c>
      <c r="D19" s="60" t="s">
        <v>1042</v>
      </c>
      <c r="E19" s="60" t="s">
        <v>1043</v>
      </c>
    </row>
    <row r="20" spans="1:5">
      <c r="A20" s="181" t="s">
        <v>1044</v>
      </c>
      <c r="B20" s="181"/>
      <c r="C20" s="181"/>
      <c r="D20" s="181"/>
      <c r="E20" s="181"/>
    </row>
    <row r="21" spans="1:5">
      <c r="A21" s="173"/>
      <c r="B21" s="58" t="s">
        <v>798</v>
      </c>
      <c r="C21" s="60" t="s">
        <v>1045</v>
      </c>
      <c r="D21" s="60" t="s">
        <v>1046</v>
      </c>
      <c r="E21" s="70" t="s">
        <v>1047</v>
      </c>
    </row>
    <row r="22" spans="1:5">
      <c r="A22" s="173"/>
      <c r="B22" s="58" t="s">
        <v>800</v>
      </c>
      <c r="C22" s="60" t="s">
        <v>1048</v>
      </c>
      <c r="D22" s="60" t="s">
        <v>1049</v>
      </c>
      <c r="E22" s="70" t="s">
        <v>1050</v>
      </c>
    </row>
    <row r="23" spans="1:5">
      <c r="A23" s="173"/>
      <c r="B23" s="58" t="s">
        <v>801</v>
      </c>
      <c r="C23" s="60" t="s">
        <v>1051</v>
      </c>
      <c r="D23" s="60" t="s">
        <v>1052</v>
      </c>
      <c r="E23" s="60" t="s">
        <v>1053</v>
      </c>
    </row>
    <row r="24" spans="1:5" ht="24">
      <c r="A24" s="173"/>
      <c r="B24" s="58" t="s">
        <v>803</v>
      </c>
      <c r="C24" s="60" t="s">
        <v>1054</v>
      </c>
      <c r="D24" s="60" t="s">
        <v>1055</v>
      </c>
      <c r="E24" s="60" t="s">
        <v>1056</v>
      </c>
    </row>
    <row r="25" spans="1:5" ht="24">
      <c r="A25" s="173"/>
      <c r="B25" s="58" t="s">
        <v>805</v>
      </c>
      <c r="C25" s="60" t="s">
        <v>1057</v>
      </c>
      <c r="D25" s="60" t="s">
        <v>1058</v>
      </c>
      <c r="E25" s="60" t="s">
        <v>1059</v>
      </c>
    </row>
    <row r="26" spans="1:5">
      <c r="A26" s="181" t="s">
        <v>1060</v>
      </c>
      <c r="B26" s="181"/>
      <c r="C26" s="181"/>
      <c r="D26" s="181"/>
      <c r="E26" s="181"/>
    </row>
    <row r="27" spans="1:5">
      <c r="A27" s="173"/>
      <c r="B27" s="58" t="s">
        <v>808</v>
      </c>
      <c r="C27" s="60" t="s">
        <v>1061</v>
      </c>
      <c r="D27" s="60" t="s">
        <v>1062</v>
      </c>
      <c r="E27" s="70" t="s">
        <v>1063</v>
      </c>
    </row>
    <row r="28" spans="1:5">
      <c r="A28" s="173"/>
      <c r="B28" s="58" t="s">
        <v>800</v>
      </c>
      <c r="C28" s="60" t="s">
        <v>1064</v>
      </c>
      <c r="D28" s="60" t="s">
        <v>1065</v>
      </c>
      <c r="E28" s="70" t="s">
        <v>1066</v>
      </c>
    </row>
    <row r="29" spans="1:5">
      <c r="A29" s="173"/>
      <c r="B29" s="58" t="s">
        <v>801</v>
      </c>
      <c r="C29" s="60" t="s">
        <v>1067</v>
      </c>
      <c r="D29" s="60" t="s">
        <v>1068</v>
      </c>
      <c r="E29" s="70" t="s">
        <v>1069</v>
      </c>
    </row>
    <row r="30" spans="1:5">
      <c r="A30" s="173"/>
      <c r="B30" s="58" t="s">
        <v>803</v>
      </c>
      <c r="C30" s="60" t="s">
        <v>1070</v>
      </c>
      <c r="D30" s="60" t="s">
        <v>1071</v>
      </c>
      <c r="E30" s="60" t="s">
        <v>1072</v>
      </c>
    </row>
    <row r="31" spans="1:5">
      <c r="A31" s="173"/>
      <c r="B31" s="58" t="s">
        <v>805</v>
      </c>
      <c r="C31" s="60" t="s">
        <v>1073</v>
      </c>
      <c r="D31" s="60" t="s">
        <v>1074</v>
      </c>
      <c r="E31" s="60" t="s">
        <v>1075</v>
      </c>
    </row>
    <row r="32" spans="1:5">
      <c r="A32" s="181" t="s">
        <v>1076</v>
      </c>
      <c r="B32" s="181"/>
      <c r="C32" s="181"/>
      <c r="D32" s="181"/>
      <c r="E32" s="181"/>
    </row>
    <row r="33" spans="1:5">
      <c r="A33" s="173"/>
      <c r="B33" s="58" t="s">
        <v>808</v>
      </c>
      <c r="C33" s="60" t="s">
        <v>1077</v>
      </c>
      <c r="D33" s="60" t="s">
        <v>1078</v>
      </c>
      <c r="E33" s="70" t="s">
        <v>1079</v>
      </c>
    </row>
    <row r="34" spans="1:5">
      <c r="A34" s="173"/>
      <c r="B34" s="58" t="s">
        <v>800</v>
      </c>
      <c r="C34" s="60" t="s">
        <v>1080</v>
      </c>
      <c r="D34" s="60" t="s">
        <v>1081</v>
      </c>
      <c r="E34" s="70" t="s">
        <v>1082</v>
      </c>
    </row>
    <row r="35" spans="1:5">
      <c r="A35" s="173"/>
      <c r="B35" s="58" t="s">
        <v>801</v>
      </c>
      <c r="C35" s="60" t="s">
        <v>1083</v>
      </c>
      <c r="D35" s="60" t="s">
        <v>1084</v>
      </c>
      <c r="E35" s="70" t="s">
        <v>1085</v>
      </c>
    </row>
    <row r="36" spans="1:5">
      <c r="A36" s="173"/>
      <c r="B36" s="58" t="s">
        <v>803</v>
      </c>
      <c r="C36" s="60" t="s">
        <v>1086</v>
      </c>
      <c r="D36" s="60" t="s">
        <v>1087</v>
      </c>
      <c r="E36" s="60" t="s">
        <v>1088</v>
      </c>
    </row>
    <row r="37" spans="1:5" ht="24.75" thickBot="1">
      <c r="A37" s="174"/>
      <c r="B37" s="63" t="s">
        <v>805</v>
      </c>
      <c r="C37" s="64" t="s">
        <v>1089</v>
      </c>
      <c r="D37" s="64" t="s">
        <v>1090</v>
      </c>
      <c r="E37" s="64" t="s">
        <v>1091</v>
      </c>
    </row>
    <row r="39" spans="1:5" ht="15.75">
      <c r="A39" s="67" t="s">
        <v>1092</v>
      </c>
    </row>
    <row r="40" spans="1:5" ht="15.75">
      <c r="A40" s="67" t="s">
        <v>1093</v>
      </c>
    </row>
    <row r="41" spans="1:5" ht="15.75">
      <c r="A41" s="67" t="s">
        <v>1094</v>
      </c>
    </row>
  </sheetData>
  <mergeCells count="11">
    <mergeCell ref="A20:E20"/>
    <mergeCell ref="A10:B13"/>
    <mergeCell ref="C10:D12"/>
    <mergeCell ref="E10:E12"/>
    <mergeCell ref="A14:E14"/>
    <mergeCell ref="A15:A19"/>
    <mergeCell ref="A21:A25"/>
    <mergeCell ref="A26:E26"/>
    <mergeCell ref="A27:A31"/>
    <mergeCell ref="A32:E32"/>
    <mergeCell ref="A33:A37"/>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sqref="A1:L4"/>
    </sheetView>
  </sheetViews>
  <sheetFormatPr defaultRowHeight="15"/>
  <cols>
    <col min="1" max="1" width="13.28515625" customWidth="1"/>
  </cols>
  <sheetData>
    <row r="1" spans="1:9">
      <c r="A1" s="14" t="s">
        <v>1095</v>
      </c>
      <c r="B1" s="14"/>
      <c r="C1" s="14"/>
      <c r="D1" s="14"/>
      <c r="E1" s="14"/>
      <c r="F1" s="14"/>
      <c r="G1" s="14"/>
      <c r="H1" s="14"/>
      <c r="I1" s="14"/>
    </row>
    <row r="2" spans="1:9">
      <c r="A2" s="14" t="s">
        <v>1096</v>
      </c>
      <c r="B2" s="14"/>
      <c r="C2" s="14"/>
      <c r="D2" s="14"/>
      <c r="E2" s="14"/>
      <c r="F2" s="14"/>
      <c r="G2" s="14"/>
      <c r="H2" s="14"/>
      <c r="I2" s="14"/>
    </row>
    <row r="3" spans="1:9">
      <c r="A3" s="19" t="s">
        <v>1097</v>
      </c>
      <c r="B3" s="14"/>
      <c r="C3" s="14"/>
      <c r="D3" s="14"/>
      <c r="E3" s="14"/>
      <c r="F3" s="14"/>
      <c r="G3" s="14"/>
      <c r="H3" s="14"/>
      <c r="I3" s="14"/>
    </row>
    <row r="4" spans="1:9">
      <c r="A4" s="14" t="s">
        <v>1098</v>
      </c>
      <c r="B4" s="14"/>
      <c r="C4" s="14"/>
      <c r="D4" s="14"/>
      <c r="E4" s="14"/>
      <c r="F4" s="14"/>
      <c r="G4" s="14"/>
      <c r="H4" s="14"/>
      <c r="I4" s="14"/>
    </row>
    <row r="5" spans="1:9">
      <c r="A5" s="14"/>
      <c r="B5" s="14"/>
      <c r="C5" s="14"/>
      <c r="D5" s="14"/>
      <c r="E5" s="14"/>
      <c r="F5" s="14"/>
      <c r="G5" s="14"/>
      <c r="H5" s="14"/>
      <c r="I5" s="14"/>
    </row>
    <row r="6" spans="1:9">
      <c r="A6" s="24" t="s">
        <v>1099</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
  <sheetViews>
    <sheetView workbookViewId="0">
      <selection activeCell="A7" sqref="A7"/>
    </sheetView>
  </sheetViews>
  <sheetFormatPr defaultRowHeight="15"/>
  <sheetData>
    <row r="1" spans="1:9">
      <c r="A1" s="14" t="s">
        <v>1095</v>
      </c>
      <c r="B1" s="14"/>
      <c r="C1" s="14"/>
      <c r="D1" s="14"/>
      <c r="E1" s="14"/>
      <c r="F1" s="14"/>
      <c r="G1" s="14"/>
      <c r="H1" s="14"/>
      <c r="I1" s="14"/>
    </row>
    <row r="2" spans="1:9">
      <c r="A2" s="14" t="s">
        <v>1096</v>
      </c>
      <c r="B2" s="14"/>
      <c r="C2" s="14"/>
      <c r="D2" s="14"/>
      <c r="E2" s="14"/>
      <c r="F2" s="14"/>
      <c r="G2" s="14"/>
      <c r="H2" s="14"/>
      <c r="I2" s="14"/>
    </row>
    <row r="3" spans="1:9">
      <c r="A3" s="19" t="s">
        <v>1097</v>
      </c>
      <c r="B3" s="14"/>
      <c r="C3" s="14"/>
      <c r="D3" s="14"/>
      <c r="E3" s="14"/>
      <c r="F3" s="14"/>
      <c r="G3" s="14"/>
      <c r="H3" s="14"/>
      <c r="I3" s="14"/>
    </row>
    <row r="4" spans="1:9">
      <c r="A4" s="14" t="s">
        <v>1098</v>
      </c>
      <c r="B4" s="14"/>
      <c r="C4" s="14"/>
      <c r="D4" s="14"/>
      <c r="E4" s="14"/>
      <c r="F4" s="14"/>
      <c r="G4" s="14"/>
      <c r="H4" s="14"/>
      <c r="I4" s="14"/>
    </row>
    <row r="7" spans="1:9">
      <c r="A7" t="s">
        <v>1951</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R34" sqref="R34"/>
    </sheetView>
  </sheetViews>
  <sheetFormatPr defaultRowHeight="15"/>
  <sheetData>
    <row r="1" spans="1:9">
      <c r="A1" s="14" t="s">
        <v>1095</v>
      </c>
      <c r="B1" s="14"/>
      <c r="C1" s="14"/>
      <c r="D1" s="14"/>
      <c r="E1" s="14"/>
      <c r="F1" s="14"/>
      <c r="G1" s="14"/>
      <c r="H1" s="14"/>
      <c r="I1" s="14"/>
    </row>
    <row r="2" spans="1:9">
      <c r="A2" s="14" t="s">
        <v>1096</v>
      </c>
      <c r="B2" s="14"/>
      <c r="C2" s="14"/>
      <c r="D2" s="14"/>
      <c r="E2" s="14"/>
      <c r="F2" s="14"/>
      <c r="G2" s="14"/>
      <c r="H2" s="14"/>
      <c r="I2" s="14"/>
    </row>
    <row r="3" spans="1:9">
      <c r="A3" s="19" t="s">
        <v>1097</v>
      </c>
      <c r="B3" s="14"/>
      <c r="C3" s="14"/>
      <c r="D3" s="14"/>
      <c r="E3" s="14"/>
      <c r="F3" s="14"/>
      <c r="G3" s="14"/>
      <c r="H3" s="14"/>
      <c r="I3" s="14"/>
    </row>
    <row r="4" spans="1:9">
      <c r="A4" s="14" t="s">
        <v>1098</v>
      </c>
      <c r="B4" s="14"/>
      <c r="C4" s="14"/>
      <c r="D4" s="14"/>
      <c r="E4" s="14"/>
      <c r="F4" s="14"/>
      <c r="G4" s="14"/>
      <c r="H4" s="14"/>
      <c r="I4" s="14"/>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topLeftCell="A4" workbookViewId="0">
      <selection activeCell="Q19" sqref="Q19"/>
    </sheetView>
  </sheetViews>
  <sheetFormatPr defaultRowHeight="15"/>
  <sheetData>
    <row r="1" spans="1:9">
      <c r="A1" s="14" t="s">
        <v>1095</v>
      </c>
      <c r="B1" s="14"/>
      <c r="C1" s="14"/>
      <c r="D1" s="14"/>
      <c r="E1" s="14"/>
      <c r="F1" s="14"/>
      <c r="G1" s="14"/>
      <c r="H1" s="14"/>
      <c r="I1" s="14"/>
    </row>
    <row r="2" spans="1:9">
      <c r="A2" s="14" t="s">
        <v>1096</v>
      </c>
      <c r="B2" s="14"/>
      <c r="C2" s="14"/>
      <c r="D2" s="14"/>
      <c r="E2" s="14"/>
      <c r="F2" s="14"/>
      <c r="G2" s="14"/>
      <c r="H2" s="14"/>
      <c r="I2" s="14"/>
    </row>
    <row r="3" spans="1:9">
      <c r="A3" s="19" t="s">
        <v>1097</v>
      </c>
      <c r="B3" s="14"/>
      <c r="C3" s="14"/>
      <c r="D3" s="14"/>
      <c r="E3" s="14"/>
      <c r="F3" s="14"/>
      <c r="G3" s="14"/>
      <c r="H3" s="14"/>
      <c r="I3" s="14"/>
    </row>
    <row r="4" spans="1:9">
      <c r="A4" s="14" t="s">
        <v>1098</v>
      </c>
      <c r="B4" s="14"/>
      <c r="C4" s="14"/>
      <c r="D4" s="14"/>
      <c r="E4" s="14"/>
      <c r="F4" s="14"/>
      <c r="G4" s="14"/>
      <c r="H4" s="14"/>
      <c r="I4" s="14"/>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D7"/>
  <sheetViews>
    <sheetView workbookViewId="0">
      <selection activeCell="A4" sqref="A4"/>
    </sheetView>
  </sheetViews>
  <sheetFormatPr defaultRowHeight="15"/>
  <sheetData>
    <row r="1" spans="1:82">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row>
    <row r="2" spans="1:82">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row>
    <row r="3" spans="1:82">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row>
    <row r="4" spans="1:82">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row>
    <row r="5" spans="1:82">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row>
    <row r="6" spans="1:82">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row>
    <row r="7" spans="1:82">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V5"/>
  <sheetViews>
    <sheetView workbookViewId="0">
      <selection activeCell="L25" sqref="L25"/>
    </sheetView>
  </sheetViews>
  <sheetFormatPr defaultRowHeight="15"/>
  <sheetData>
    <row r="1" spans="1:74">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row>
    <row r="2" spans="1:74">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row>
    <row r="3" spans="1:74">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row>
    <row r="4" spans="1:74">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row>
    <row r="5" spans="1:74">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5"/>
  <sheetViews>
    <sheetView workbookViewId="0">
      <selection activeCell="H21" sqref="H21"/>
    </sheetView>
  </sheetViews>
  <sheetFormatPr defaultRowHeight="15"/>
  <sheetData>
    <row r="1" spans="1:67">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row>
    <row r="2" spans="1:67">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row>
    <row r="3" spans="1:67">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row>
    <row r="4" spans="1:67">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row>
    <row r="5" spans="1:67">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5"/>
  <sheetViews>
    <sheetView workbookViewId="0">
      <selection activeCell="O25" sqref="O25"/>
    </sheetView>
  </sheetViews>
  <sheetFormatPr defaultRowHeight="15"/>
  <sheetData>
    <row r="1" spans="1:67">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row>
    <row r="2" spans="1:67">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row>
    <row r="3" spans="1:67">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row>
    <row r="4" spans="1:67">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row>
    <row r="5" spans="1:67">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5"/>
  <sheetViews>
    <sheetView workbookViewId="0">
      <selection activeCell="M23" sqref="M23"/>
    </sheetView>
  </sheetViews>
  <sheetFormatPr defaultRowHeight="15"/>
  <sheetData>
    <row r="1" spans="1:67">
      <c r="A1" s="14" t="s">
        <v>1100</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row>
    <row r="2" spans="1:67">
      <c r="A2" s="14" t="s">
        <v>1101</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row>
    <row r="3" spans="1:67">
      <c r="A3" s="14" t="s">
        <v>1102</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row>
    <row r="4" spans="1:67">
      <c r="A4" s="14" t="s">
        <v>1103</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row>
    <row r="5" spans="1:67">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B42"/>
  <sheetViews>
    <sheetView topLeftCell="A5" workbookViewId="0">
      <selection sqref="A1:BT4"/>
    </sheetView>
  </sheetViews>
  <sheetFormatPr defaultRowHeight="15"/>
  <cols>
    <col min="1" max="1" width="28.42578125" customWidth="1"/>
    <col min="3" max="3" width="13.85546875" bestFit="1" customWidth="1"/>
  </cols>
  <sheetData>
    <row r="1" spans="1:80">
      <c r="A1" s="14" t="s">
        <v>1104</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row>
    <row r="2" spans="1:80">
      <c r="A2" s="14" t="s">
        <v>1105</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row>
    <row r="3" spans="1:80">
      <c r="A3" s="19" t="s">
        <v>1106</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row>
    <row r="4" spans="1:80">
      <c r="A4" s="14" t="s">
        <v>1107</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row>
    <row r="6" spans="1:80">
      <c r="A6" s="24" t="s">
        <v>1108</v>
      </c>
    </row>
    <row r="8" spans="1:80">
      <c r="A8" s="18" t="s">
        <v>544</v>
      </c>
      <c r="B8" s="18" t="s">
        <v>1418</v>
      </c>
      <c r="C8" s="18" t="s">
        <v>1419</v>
      </c>
    </row>
    <row r="10" spans="1:80">
      <c r="A10" t="s">
        <v>1420</v>
      </c>
      <c r="B10">
        <v>8058</v>
      </c>
      <c r="C10">
        <v>45.7</v>
      </c>
    </row>
    <row r="11" spans="1:80">
      <c r="A11" t="s">
        <v>1421</v>
      </c>
      <c r="B11">
        <v>9568</v>
      </c>
      <c r="C11">
        <v>54.3</v>
      </c>
    </row>
    <row r="13" spans="1:80">
      <c r="A13" s="15" t="s">
        <v>1415</v>
      </c>
    </row>
    <row r="14" spans="1:80">
      <c r="A14" t="s">
        <v>1422</v>
      </c>
      <c r="B14">
        <v>1847</v>
      </c>
      <c r="C14">
        <v>10.5</v>
      </c>
    </row>
    <row r="15" spans="1:80">
      <c r="A15" t="s">
        <v>1423</v>
      </c>
      <c r="B15">
        <v>2982</v>
      </c>
      <c r="C15">
        <v>16.899999999999999</v>
      </c>
    </row>
    <row r="16" spans="1:80">
      <c r="A16" t="s">
        <v>1424</v>
      </c>
      <c r="B16">
        <v>3704</v>
      </c>
      <c r="C16">
        <v>21</v>
      </c>
    </row>
    <row r="17" spans="1:3">
      <c r="A17" t="s">
        <v>1425</v>
      </c>
      <c r="B17">
        <v>2891</v>
      </c>
      <c r="C17">
        <v>16.399999999999999</v>
      </c>
    </row>
    <row r="18" spans="1:3">
      <c r="A18" t="s">
        <v>1426</v>
      </c>
      <c r="B18">
        <v>2116</v>
      </c>
      <c r="C18">
        <v>12</v>
      </c>
    </row>
    <row r="19" spans="1:3">
      <c r="A19" t="s">
        <v>1427</v>
      </c>
      <c r="B19">
        <v>1904</v>
      </c>
      <c r="C19">
        <v>10.8</v>
      </c>
    </row>
    <row r="20" spans="1:3">
      <c r="A20" t="s">
        <v>1428</v>
      </c>
      <c r="B20">
        <v>1547</v>
      </c>
      <c r="C20">
        <v>8.8000000000000007</v>
      </c>
    </row>
    <row r="21" spans="1:3">
      <c r="A21" s="80" t="s">
        <v>1429</v>
      </c>
      <c r="B21">
        <v>635</v>
      </c>
      <c r="C21">
        <v>3.6</v>
      </c>
    </row>
    <row r="23" spans="1:3">
      <c r="A23" s="15" t="s">
        <v>1430</v>
      </c>
    </row>
    <row r="24" spans="1:3">
      <c r="A24" t="s">
        <v>1431</v>
      </c>
      <c r="B24">
        <v>9524</v>
      </c>
      <c r="C24">
        <v>54</v>
      </c>
    </row>
    <row r="25" spans="1:3">
      <c r="A25" t="s">
        <v>1432</v>
      </c>
      <c r="B25">
        <v>4820</v>
      </c>
      <c r="C25">
        <v>27.3</v>
      </c>
    </row>
    <row r="26" spans="1:3">
      <c r="A26" t="s">
        <v>1416</v>
      </c>
      <c r="B26">
        <v>3278</v>
      </c>
      <c r="C26">
        <v>18.600000000000001</v>
      </c>
    </row>
    <row r="27" spans="1:3">
      <c r="A27" t="s">
        <v>1433</v>
      </c>
    </row>
    <row r="28" spans="1:3">
      <c r="A28" t="s">
        <v>1434</v>
      </c>
      <c r="B28">
        <v>4</v>
      </c>
      <c r="C28">
        <v>0.1</v>
      </c>
    </row>
    <row r="30" spans="1:3">
      <c r="A30" s="15" t="s">
        <v>1417</v>
      </c>
    </row>
    <row r="31" spans="1:3">
      <c r="A31" t="s">
        <v>1435</v>
      </c>
      <c r="B31">
        <v>918</v>
      </c>
      <c r="C31">
        <v>5.2</v>
      </c>
    </row>
    <row r="32" spans="1:3">
      <c r="A32" t="s">
        <v>1436</v>
      </c>
      <c r="B32">
        <v>899</v>
      </c>
      <c r="C32">
        <v>5.0999999999999996</v>
      </c>
    </row>
    <row r="33" spans="1:3">
      <c r="A33" t="s">
        <v>1437</v>
      </c>
      <c r="B33">
        <v>911</v>
      </c>
      <c r="C33">
        <v>5.2</v>
      </c>
    </row>
    <row r="34" spans="1:3">
      <c r="A34" t="s">
        <v>1438</v>
      </c>
      <c r="B34">
        <v>1111</v>
      </c>
      <c r="C34">
        <v>6.3</v>
      </c>
    </row>
    <row r="35" spans="1:3">
      <c r="A35" t="s">
        <v>1439</v>
      </c>
      <c r="B35">
        <v>2581</v>
      </c>
      <c r="C35">
        <v>14.6</v>
      </c>
    </row>
    <row r="36" spans="1:3">
      <c r="A36" t="s">
        <v>1440</v>
      </c>
      <c r="B36">
        <v>5187</v>
      </c>
      <c r="C36">
        <v>29.4</v>
      </c>
    </row>
    <row r="37" spans="1:3">
      <c r="A37" t="s">
        <v>1441</v>
      </c>
      <c r="B37">
        <v>1420</v>
      </c>
      <c r="C37">
        <v>8.1</v>
      </c>
    </row>
    <row r="38" spans="1:3">
      <c r="A38" t="s">
        <v>1442</v>
      </c>
      <c r="B38">
        <v>1005</v>
      </c>
      <c r="C38">
        <v>5.7</v>
      </c>
    </row>
    <row r="39" spans="1:3">
      <c r="A39" t="s">
        <v>1443</v>
      </c>
      <c r="B39">
        <v>1310</v>
      </c>
      <c r="C39">
        <v>7.4</v>
      </c>
    </row>
    <row r="40" spans="1:3">
      <c r="A40" t="s">
        <v>1444</v>
      </c>
      <c r="B40">
        <v>2284</v>
      </c>
      <c r="C40">
        <v>13</v>
      </c>
    </row>
    <row r="42" spans="1:3">
      <c r="A42" t="s">
        <v>1445</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T37"/>
  <sheetViews>
    <sheetView workbookViewId="0">
      <selection activeCell="I18" sqref="I18"/>
    </sheetView>
  </sheetViews>
  <sheetFormatPr defaultRowHeight="15"/>
  <cols>
    <col min="1" max="1" width="22.5703125" bestFit="1" customWidth="1"/>
    <col min="2" max="2" width="22.7109375" bestFit="1" customWidth="1"/>
    <col min="3" max="4" width="16.5703125" bestFit="1" customWidth="1"/>
  </cols>
  <sheetData>
    <row r="1" spans="1:72">
      <c r="A1" s="14" t="s">
        <v>1104</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row>
    <row r="2" spans="1:72">
      <c r="A2" s="14" t="s">
        <v>1105</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row>
    <row r="3" spans="1:72" ht="17.25">
      <c r="A3" s="19" t="s">
        <v>1106</v>
      </c>
      <c r="B3" s="116"/>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row>
    <row r="4" spans="1:72">
      <c r="A4" s="14" t="s">
        <v>1107</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row>
    <row r="6" spans="1:72">
      <c r="A6" s="24" t="s">
        <v>1546</v>
      </c>
    </row>
    <row r="8" spans="1:72" ht="17.25">
      <c r="A8" s="15" t="s">
        <v>1823</v>
      </c>
      <c r="B8" s="47" t="s">
        <v>1548</v>
      </c>
    </row>
    <row r="9" spans="1:72">
      <c r="A9" s="79"/>
      <c r="B9" s="47" t="s">
        <v>1549</v>
      </c>
      <c r="C9" s="47" t="s">
        <v>1550</v>
      </c>
      <c r="D9" s="47" t="s">
        <v>1551</v>
      </c>
    </row>
    <row r="10" spans="1:72" ht="17.25">
      <c r="A10" t="s">
        <v>1822</v>
      </c>
      <c r="B10" t="s">
        <v>1552</v>
      </c>
      <c r="C10" t="s">
        <v>1553</v>
      </c>
      <c r="D10" t="s">
        <v>1554</v>
      </c>
    </row>
    <row r="11" spans="1:72" ht="17.25">
      <c r="A11" t="s">
        <v>1821</v>
      </c>
      <c r="B11" t="s">
        <v>1555</v>
      </c>
      <c r="C11" t="s">
        <v>1556</v>
      </c>
      <c r="D11" t="s">
        <v>1557</v>
      </c>
    </row>
    <row r="12" spans="1:72">
      <c r="A12" t="s">
        <v>1558</v>
      </c>
      <c r="B12" t="s">
        <v>1559</v>
      </c>
      <c r="C12" t="s">
        <v>1560</v>
      </c>
      <c r="D12" t="s">
        <v>1561</v>
      </c>
    </row>
    <row r="13" spans="1:72">
      <c r="A13" t="s">
        <v>1562</v>
      </c>
      <c r="B13" t="s">
        <v>1563</v>
      </c>
      <c r="C13" t="s">
        <v>1564</v>
      </c>
      <c r="D13" t="s">
        <v>1565</v>
      </c>
    </row>
    <row r="14" spans="1:72">
      <c r="A14" t="s">
        <v>1566</v>
      </c>
      <c r="B14" t="s">
        <v>1567</v>
      </c>
      <c r="C14" t="s">
        <v>1568</v>
      </c>
      <c r="D14" t="s">
        <v>1569</v>
      </c>
    </row>
    <row r="15" spans="1:72">
      <c r="A15" t="s">
        <v>1570</v>
      </c>
      <c r="B15" t="s">
        <v>1571</v>
      </c>
      <c r="C15" t="s">
        <v>1572</v>
      </c>
      <c r="D15" t="s">
        <v>1573</v>
      </c>
    </row>
    <row r="16" spans="1:72">
      <c r="A16" t="s">
        <v>1630</v>
      </c>
      <c r="B16" t="s">
        <v>1574</v>
      </c>
      <c r="C16" t="s">
        <v>1575</v>
      </c>
      <c r="D16" t="s">
        <v>1576</v>
      </c>
    </row>
    <row r="17" spans="1:4">
      <c r="A17" t="s">
        <v>1577</v>
      </c>
      <c r="B17" t="s">
        <v>1578</v>
      </c>
      <c r="C17" t="s">
        <v>1579</v>
      </c>
      <c r="D17" t="s">
        <v>1580</v>
      </c>
    </row>
    <row r="18" spans="1:4">
      <c r="A18" t="s">
        <v>1581</v>
      </c>
      <c r="B18" t="s">
        <v>1582</v>
      </c>
      <c r="C18" t="s">
        <v>1583</v>
      </c>
      <c r="D18" t="s">
        <v>1584</v>
      </c>
    </row>
    <row r="19" spans="1:4">
      <c r="A19" t="s">
        <v>1585</v>
      </c>
      <c r="B19" t="s">
        <v>1586</v>
      </c>
      <c r="C19" t="s">
        <v>1587</v>
      </c>
      <c r="D19" t="s">
        <v>1588</v>
      </c>
    </row>
    <row r="20" spans="1:4">
      <c r="A20" t="s">
        <v>1589</v>
      </c>
      <c r="B20" t="s">
        <v>1590</v>
      </c>
      <c r="C20" t="s">
        <v>1591</v>
      </c>
      <c r="D20" t="s">
        <v>1592</v>
      </c>
    </row>
    <row r="21" spans="1:4">
      <c r="A21" t="s">
        <v>1593</v>
      </c>
      <c r="B21" t="s">
        <v>1594</v>
      </c>
      <c r="C21" t="s">
        <v>1595</v>
      </c>
      <c r="D21" t="s">
        <v>1596</v>
      </c>
    </row>
    <row r="22" spans="1:4">
      <c r="A22" t="s">
        <v>1597</v>
      </c>
      <c r="B22" t="s">
        <v>1598</v>
      </c>
      <c r="C22" t="s">
        <v>1599</v>
      </c>
      <c r="D22" t="s">
        <v>1600</v>
      </c>
    </row>
    <row r="23" spans="1:4">
      <c r="A23" t="s">
        <v>1601</v>
      </c>
      <c r="B23" t="s">
        <v>1602</v>
      </c>
      <c r="C23" t="s">
        <v>1603</v>
      </c>
      <c r="D23" t="s">
        <v>1604</v>
      </c>
    </row>
    <row r="24" spans="1:4">
      <c r="A24" t="s">
        <v>1605</v>
      </c>
      <c r="B24" t="s">
        <v>1606</v>
      </c>
      <c r="C24" t="s">
        <v>1607</v>
      </c>
      <c r="D24" t="s">
        <v>1608</v>
      </c>
    </row>
    <row r="25" spans="1:4">
      <c r="A25" t="s">
        <v>1610</v>
      </c>
      <c r="B25" t="s">
        <v>1609</v>
      </c>
      <c r="C25" t="s">
        <v>1611</v>
      </c>
      <c r="D25" t="s">
        <v>1612</v>
      </c>
    </row>
    <row r="26" spans="1:4">
      <c r="A26" t="s">
        <v>1613</v>
      </c>
      <c r="B26" t="s">
        <v>1614</v>
      </c>
      <c r="C26" t="s">
        <v>1615</v>
      </c>
      <c r="D26" t="s">
        <v>1616</v>
      </c>
    </row>
    <row r="27" spans="1:4">
      <c r="A27" t="s">
        <v>1617</v>
      </c>
      <c r="B27" t="s">
        <v>1618</v>
      </c>
      <c r="C27" t="s">
        <v>1619</v>
      </c>
      <c r="D27" t="s">
        <v>1620</v>
      </c>
    </row>
    <row r="28" spans="1:4">
      <c r="A28" t="s">
        <v>1621</v>
      </c>
      <c r="B28" t="s">
        <v>1622</v>
      </c>
      <c r="C28" t="s">
        <v>1623</v>
      </c>
      <c r="D28" t="s">
        <v>1624</v>
      </c>
    </row>
    <row r="29" spans="1:4">
      <c r="A29" t="s">
        <v>1625</v>
      </c>
      <c r="B29" t="s">
        <v>1626</v>
      </c>
      <c r="C29" t="s">
        <v>1627</v>
      </c>
      <c r="D29" t="s">
        <v>1628</v>
      </c>
    </row>
    <row r="30" spans="1:4">
      <c r="A30" t="s">
        <v>1629</v>
      </c>
      <c r="B30" t="s">
        <v>1631</v>
      </c>
      <c r="C30" t="s">
        <v>1632</v>
      </c>
      <c r="D30" t="s">
        <v>1633</v>
      </c>
    </row>
    <row r="32" spans="1:4">
      <c r="A32" t="s">
        <v>1634</v>
      </c>
    </row>
    <row r="33" spans="1:1">
      <c r="A33" t="s">
        <v>1635</v>
      </c>
    </row>
    <row r="34" spans="1:1">
      <c r="A34" t="s">
        <v>1636</v>
      </c>
    </row>
    <row r="36" spans="1:1">
      <c r="A36" t="s">
        <v>1637</v>
      </c>
    </row>
    <row r="37" spans="1:1">
      <c r="A37" t="s">
        <v>1638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P35"/>
  <sheetViews>
    <sheetView workbookViewId="0">
      <selection activeCell="I36" sqref="I36"/>
    </sheetView>
  </sheetViews>
  <sheetFormatPr defaultRowHeight="15"/>
  <cols>
    <col min="1" max="1" width="23.28515625" bestFit="1" customWidth="1"/>
    <col min="2" max="2" width="15.85546875" bestFit="1" customWidth="1"/>
    <col min="3" max="3" width="17.7109375" bestFit="1" customWidth="1"/>
    <col min="4" max="7" width="16" bestFit="1" customWidth="1"/>
    <col min="8" max="8" width="16.5703125" bestFit="1" customWidth="1"/>
    <col min="9" max="9" width="15.5703125" bestFit="1" customWidth="1"/>
  </cols>
  <sheetData>
    <row r="1" spans="1:68">
      <c r="A1" s="14" t="s">
        <v>1104</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4"/>
      <c r="BK1" s="14"/>
      <c r="BL1" s="14"/>
      <c r="BM1" s="14"/>
      <c r="BN1" s="14"/>
      <c r="BO1" s="14"/>
      <c r="BP1" s="14"/>
    </row>
    <row r="2" spans="1:68">
      <c r="A2" s="14" t="s">
        <v>1105</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row>
    <row r="3" spans="1:68">
      <c r="A3" s="19" t="s">
        <v>1106</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row>
    <row r="4" spans="1:68">
      <c r="A4" s="14" t="s">
        <v>1107</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row>
    <row r="6" spans="1:68">
      <c r="A6" s="24" t="s">
        <v>1639</v>
      </c>
    </row>
    <row r="8" spans="1:68">
      <c r="A8" s="15" t="s">
        <v>1547</v>
      </c>
      <c r="B8" s="47" t="s">
        <v>1640</v>
      </c>
    </row>
    <row r="9" spans="1:68">
      <c r="B9" s="47" t="s">
        <v>1641</v>
      </c>
      <c r="C9" s="47" t="s">
        <v>1642</v>
      </c>
      <c r="D9" s="47" t="s">
        <v>1643</v>
      </c>
      <c r="E9" s="47" t="s">
        <v>1644</v>
      </c>
      <c r="F9" s="47" t="s">
        <v>1645</v>
      </c>
      <c r="G9" s="47" t="s">
        <v>1646</v>
      </c>
      <c r="H9" s="47" t="s">
        <v>1647</v>
      </c>
      <c r="I9" s="47" t="s">
        <v>1648</v>
      </c>
    </row>
    <row r="10" spans="1:68">
      <c r="B10" s="47"/>
      <c r="C10" s="47"/>
      <c r="D10" s="47"/>
      <c r="E10" s="47"/>
      <c r="F10" s="47"/>
      <c r="G10" s="47"/>
      <c r="H10" s="47"/>
      <c r="I10" s="47"/>
    </row>
    <row r="11" spans="1:68" ht="17.25">
      <c r="A11" t="s">
        <v>1820</v>
      </c>
      <c r="B11" t="s">
        <v>1649</v>
      </c>
      <c r="C11" t="s">
        <v>1650</v>
      </c>
      <c r="D11" t="s">
        <v>1651</v>
      </c>
      <c r="E11" t="s">
        <v>1652</v>
      </c>
      <c r="F11" t="s">
        <v>1653</v>
      </c>
      <c r="G11" t="s">
        <v>1654</v>
      </c>
      <c r="H11" t="s">
        <v>1655</v>
      </c>
      <c r="I11" t="s">
        <v>1656</v>
      </c>
    </row>
    <row r="12" spans="1:68" ht="17.25">
      <c r="A12" s="79" t="s">
        <v>1821</v>
      </c>
      <c r="B12" s="79" t="s">
        <v>1657</v>
      </c>
      <c r="C12" t="s">
        <v>1658</v>
      </c>
      <c r="D12" t="s">
        <v>1659</v>
      </c>
      <c r="E12" t="s">
        <v>1659</v>
      </c>
      <c r="F12" t="s">
        <v>1659</v>
      </c>
      <c r="G12" t="s">
        <v>1659</v>
      </c>
      <c r="H12" t="s">
        <v>1659</v>
      </c>
      <c r="I12" t="s">
        <v>1659</v>
      </c>
    </row>
    <row r="13" spans="1:68">
      <c r="A13" t="s">
        <v>1558</v>
      </c>
      <c r="B13" s="79" t="s">
        <v>1659</v>
      </c>
      <c r="C13" t="s">
        <v>1659</v>
      </c>
      <c r="D13" t="s">
        <v>1659</v>
      </c>
      <c r="E13" t="s">
        <v>1660</v>
      </c>
      <c r="F13" t="s">
        <v>1661</v>
      </c>
      <c r="G13" t="s">
        <v>1662</v>
      </c>
      <c r="H13" t="s">
        <v>1663</v>
      </c>
      <c r="I13" t="s">
        <v>1664</v>
      </c>
    </row>
    <row r="14" spans="1:68">
      <c r="A14" t="s">
        <v>1562</v>
      </c>
      <c r="B14" s="79" t="s">
        <v>1665</v>
      </c>
      <c r="C14" t="s">
        <v>1666</v>
      </c>
      <c r="D14" t="s">
        <v>1667</v>
      </c>
      <c r="E14" t="s">
        <v>1668</v>
      </c>
      <c r="F14" t="s">
        <v>1669</v>
      </c>
      <c r="G14" t="s">
        <v>1670</v>
      </c>
      <c r="H14" t="s">
        <v>1671</v>
      </c>
      <c r="I14" t="s">
        <v>1672</v>
      </c>
    </row>
    <row r="15" spans="1:68">
      <c r="A15" t="s">
        <v>1566</v>
      </c>
      <c r="B15" s="79" t="s">
        <v>1673</v>
      </c>
      <c r="C15" t="s">
        <v>1674</v>
      </c>
      <c r="D15" t="s">
        <v>1675</v>
      </c>
      <c r="E15" t="s">
        <v>1676</v>
      </c>
      <c r="F15" t="s">
        <v>1677</v>
      </c>
      <c r="G15" t="s">
        <v>1678</v>
      </c>
      <c r="H15" t="s">
        <v>1679</v>
      </c>
      <c r="I15" t="s">
        <v>1680</v>
      </c>
    </row>
    <row r="16" spans="1:68">
      <c r="A16" t="s">
        <v>1681</v>
      </c>
      <c r="B16" s="79" t="s">
        <v>1682</v>
      </c>
      <c r="C16" t="s">
        <v>1683</v>
      </c>
      <c r="D16" t="s">
        <v>1684</v>
      </c>
      <c r="E16" t="s">
        <v>1685</v>
      </c>
      <c r="F16" t="s">
        <v>1686</v>
      </c>
      <c r="G16" t="s">
        <v>1687</v>
      </c>
      <c r="H16" t="s">
        <v>1688</v>
      </c>
      <c r="I16" t="s">
        <v>1689</v>
      </c>
    </row>
    <row r="17" spans="1:9">
      <c r="A17" t="s">
        <v>1690</v>
      </c>
      <c r="B17" s="79" t="s">
        <v>1691</v>
      </c>
      <c r="C17" t="s">
        <v>1692</v>
      </c>
      <c r="D17" t="s">
        <v>1693</v>
      </c>
      <c r="E17" t="s">
        <v>1694</v>
      </c>
      <c r="F17" t="s">
        <v>1695</v>
      </c>
      <c r="G17" t="s">
        <v>1696</v>
      </c>
      <c r="H17" t="s">
        <v>1697</v>
      </c>
      <c r="I17" t="s">
        <v>1698</v>
      </c>
    </row>
    <row r="18" spans="1:9">
      <c r="A18" t="s">
        <v>1699</v>
      </c>
      <c r="B18" s="79" t="s">
        <v>1700</v>
      </c>
      <c r="C18" t="s">
        <v>1701</v>
      </c>
      <c r="D18" t="s">
        <v>1702</v>
      </c>
      <c r="E18" t="s">
        <v>1703</v>
      </c>
      <c r="F18" t="s">
        <v>1704</v>
      </c>
      <c r="G18" t="s">
        <v>1705</v>
      </c>
      <c r="H18" t="s">
        <v>1706</v>
      </c>
      <c r="I18" t="s">
        <v>1707</v>
      </c>
    </row>
    <row r="19" spans="1:9">
      <c r="A19" t="s">
        <v>1581</v>
      </c>
      <c r="B19" s="79" t="s">
        <v>1708</v>
      </c>
      <c r="C19" t="s">
        <v>1709</v>
      </c>
      <c r="D19" t="s">
        <v>1710</v>
      </c>
      <c r="E19" t="s">
        <v>1711</v>
      </c>
      <c r="F19" t="s">
        <v>1712</v>
      </c>
      <c r="G19" t="s">
        <v>1713</v>
      </c>
      <c r="H19" t="s">
        <v>1714</v>
      </c>
      <c r="I19" t="s">
        <v>1715</v>
      </c>
    </row>
    <row r="20" spans="1:9">
      <c r="A20" t="s">
        <v>1585</v>
      </c>
      <c r="B20" s="79" t="s">
        <v>1716</v>
      </c>
      <c r="C20" t="s">
        <v>1717</v>
      </c>
      <c r="D20" t="s">
        <v>1718</v>
      </c>
      <c r="E20" t="s">
        <v>1719</v>
      </c>
      <c r="F20" t="s">
        <v>1720</v>
      </c>
      <c r="G20" t="s">
        <v>1721</v>
      </c>
      <c r="H20" t="s">
        <v>1722</v>
      </c>
      <c r="I20" t="s">
        <v>1723</v>
      </c>
    </row>
    <row r="21" spans="1:9">
      <c r="A21" t="s">
        <v>1589</v>
      </c>
      <c r="B21" s="79" t="s">
        <v>1724</v>
      </c>
      <c r="C21" t="s">
        <v>1725</v>
      </c>
      <c r="D21" t="s">
        <v>1726</v>
      </c>
      <c r="E21" t="s">
        <v>1727</v>
      </c>
      <c r="F21" t="s">
        <v>1728</v>
      </c>
      <c r="G21" t="s">
        <v>1729</v>
      </c>
      <c r="H21" t="s">
        <v>1730</v>
      </c>
      <c r="I21" t="s">
        <v>1731</v>
      </c>
    </row>
    <row r="22" spans="1:9">
      <c r="A22" t="s">
        <v>1593</v>
      </c>
      <c r="B22" s="79" t="s">
        <v>1732</v>
      </c>
      <c r="C22" t="s">
        <v>1733</v>
      </c>
      <c r="D22" t="s">
        <v>1734</v>
      </c>
      <c r="E22" t="s">
        <v>1735</v>
      </c>
      <c r="F22" t="s">
        <v>1736</v>
      </c>
      <c r="G22" t="s">
        <v>1737</v>
      </c>
      <c r="H22" t="s">
        <v>1738</v>
      </c>
      <c r="I22" t="s">
        <v>1739</v>
      </c>
    </row>
    <row r="23" spans="1:9">
      <c r="A23" t="s">
        <v>1597</v>
      </c>
      <c r="B23" s="79" t="s">
        <v>1659</v>
      </c>
      <c r="C23" t="s">
        <v>1740</v>
      </c>
      <c r="D23" t="s">
        <v>1741</v>
      </c>
      <c r="E23" t="s">
        <v>1742</v>
      </c>
      <c r="F23" t="s">
        <v>1743</v>
      </c>
      <c r="G23" t="s">
        <v>1744</v>
      </c>
      <c r="H23" t="s">
        <v>1745</v>
      </c>
      <c r="I23" t="s">
        <v>1746</v>
      </c>
    </row>
    <row r="24" spans="1:9">
      <c r="A24" t="s">
        <v>1747</v>
      </c>
      <c r="B24" s="79" t="s">
        <v>1748</v>
      </c>
      <c r="C24" t="s">
        <v>1749</v>
      </c>
      <c r="D24" t="s">
        <v>1750</v>
      </c>
      <c r="E24" t="s">
        <v>1751</v>
      </c>
      <c r="F24" t="s">
        <v>1752</v>
      </c>
      <c r="G24" t="s">
        <v>1753</v>
      </c>
      <c r="H24" t="s">
        <v>1754</v>
      </c>
      <c r="I24" t="s">
        <v>1755</v>
      </c>
    </row>
    <row r="25" spans="1:9">
      <c r="A25" t="s">
        <v>1605</v>
      </c>
      <c r="B25" s="79" t="s">
        <v>1756</v>
      </c>
      <c r="C25" t="s">
        <v>1757</v>
      </c>
      <c r="D25" t="s">
        <v>1758</v>
      </c>
      <c r="E25" t="s">
        <v>1759</v>
      </c>
      <c r="F25" t="s">
        <v>1760</v>
      </c>
      <c r="G25" t="s">
        <v>1761</v>
      </c>
      <c r="H25" t="s">
        <v>1762</v>
      </c>
      <c r="I25" t="s">
        <v>1763</v>
      </c>
    </row>
    <row r="26" spans="1:9">
      <c r="A26" t="s">
        <v>1764</v>
      </c>
      <c r="B26" s="79" t="s">
        <v>1765</v>
      </c>
      <c r="C26" t="s">
        <v>1766</v>
      </c>
      <c r="D26" t="s">
        <v>1767</v>
      </c>
      <c r="E26" t="s">
        <v>1768</v>
      </c>
      <c r="F26" t="s">
        <v>1769</v>
      </c>
      <c r="G26" t="s">
        <v>1770</v>
      </c>
      <c r="H26" t="s">
        <v>1771</v>
      </c>
      <c r="I26" t="s">
        <v>1772</v>
      </c>
    </row>
    <row r="27" spans="1:9">
      <c r="A27" t="s">
        <v>1773</v>
      </c>
      <c r="B27" s="79" t="s">
        <v>1774</v>
      </c>
      <c r="C27" t="s">
        <v>1775</v>
      </c>
      <c r="D27" t="s">
        <v>1776</v>
      </c>
      <c r="E27" t="s">
        <v>1777</v>
      </c>
      <c r="F27" t="s">
        <v>1778</v>
      </c>
      <c r="G27" t="s">
        <v>1779</v>
      </c>
      <c r="H27" t="s">
        <v>1780</v>
      </c>
      <c r="I27" t="s">
        <v>1781</v>
      </c>
    </row>
    <row r="28" spans="1:9">
      <c r="A28" t="s">
        <v>1782</v>
      </c>
      <c r="B28" s="79" t="s">
        <v>1783</v>
      </c>
      <c r="C28" t="s">
        <v>1784</v>
      </c>
      <c r="D28" t="s">
        <v>1785</v>
      </c>
      <c r="E28" t="s">
        <v>1786</v>
      </c>
      <c r="F28" t="s">
        <v>1787</v>
      </c>
      <c r="G28" t="s">
        <v>1788</v>
      </c>
      <c r="H28" t="s">
        <v>1789</v>
      </c>
      <c r="I28" t="s">
        <v>1790</v>
      </c>
    </row>
    <row r="29" spans="1:9">
      <c r="A29" t="s">
        <v>1621</v>
      </c>
      <c r="B29" s="79" t="s">
        <v>1791</v>
      </c>
      <c r="C29" t="s">
        <v>1792</v>
      </c>
      <c r="D29" t="s">
        <v>1793</v>
      </c>
      <c r="E29" t="s">
        <v>1794</v>
      </c>
      <c r="F29" t="s">
        <v>1795</v>
      </c>
      <c r="G29" t="s">
        <v>1796</v>
      </c>
      <c r="H29" t="s">
        <v>1797</v>
      </c>
      <c r="I29" t="s">
        <v>1798</v>
      </c>
    </row>
    <row r="30" spans="1:9">
      <c r="A30" t="s">
        <v>1799</v>
      </c>
      <c r="B30" s="79" t="s">
        <v>1800</v>
      </c>
      <c r="C30" t="s">
        <v>1801</v>
      </c>
      <c r="D30" t="s">
        <v>1802</v>
      </c>
      <c r="E30" t="s">
        <v>1803</v>
      </c>
      <c r="F30" t="s">
        <v>1804</v>
      </c>
      <c r="G30" t="s">
        <v>1805</v>
      </c>
      <c r="H30" t="s">
        <v>1806</v>
      </c>
      <c r="I30" t="s">
        <v>1807</v>
      </c>
    </row>
    <row r="31" spans="1:9">
      <c r="A31" t="s">
        <v>1808</v>
      </c>
      <c r="B31" s="79" t="s">
        <v>1809</v>
      </c>
      <c r="C31" t="s">
        <v>1810</v>
      </c>
      <c r="D31" t="s">
        <v>1811</v>
      </c>
      <c r="E31" t="s">
        <v>1812</v>
      </c>
      <c r="F31" t="s">
        <v>1813</v>
      </c>
      <c r="G31" t="s">
        <v>1814</v>
      </c>
      <c r="H31" t="s">
        <v>1815</v>
      </c>
      <c r="I31" t="s">
        <v>1816</v>
      </c>
    </row>
    <row r="33" spans="1:1">
      <c r="A33" t="s">
        <v>1817</v>
      </c>
    </row>
    <row r="34" spans="1:1">
      <c r="A34" t="s">
        <v>1818</v>
      </c>
    </row>
    <row r="35" spans="1:1">
      <c r="A35" t="s">
        <v>1819</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43"/>
  <sheetViews>
    <sheetView workbookViewId="0">
      <selection sqref="A1:D4"/>
    </sheetView>
  </sheetViews>
  <sheetFormatPr defaultRowHeight="15"/>
  <cols>
    <col min="1" max="1" width="25.7109375" customWidth="1"/>
    <col min="2" max="2" width="16.42578125" customWidth="1"/>
    <col min="3" max="3" width="16.7109375" customWidth="1"/>
    <col min="4" max="4" width="17" customWidth="1"/>
    <col min="5" max="5" width="13.42578125" customWidth="1"/>
    <col min="6" max="6" width="15.28515625" customWidth="1"/>
    <col min="7" max="7" width="18.42578125" customWidth="1"/>
  </cols>
  <sheetData>
    <row r="1" spans="1:7">
      <c r="A1" s="14" t="s">
        <v>1109</v>
      </c>
      <c r="B1" s="14"/>
      <c r="C1" s="14"/>
      <c r="D1" s="14"/>
      <c r="E1" s="14"/>
      <c r="F1" s="14"/>
      <c r="G1" s="14"/>
    </row>
    <row r="2" spans="1:7">
      <c r="A2" s="14" t="s">
        <v>1110</v>
      </c>
      <c r="B2" s="14"/>
      <c r="C2" s="14"/>
      <c r="D2" s="14"/>
      <c r="E2" s="14"/>
      <c r="F2" s="14"/>
      <c r="G2" s="14"/>
    </row>
    <row r="3" spans="1:7">
      <c r="A3" s="19" t="s">
        <v>1111</v>
      </c>
      <c r="B3" s="14"/>
      <c r="C3" s="14"/>
      <c r="D3" s="14"/>
      <c r="E3" s="14"/>
      <c r="F3" s="14"/>
      <c r="G3" s="14"/>
    </row>
    <row r="4" spans="1:7">
      <c r="A4" s="14" t="s">
        <v>1112</v>
      </c>
      <c r="B4" s="14"/>
      <c r="C4" s="14"/>
      <c r="D4" s="14"/>
      <c r="E4" s="14"/>
      <c r="F4" s="14"/>
      <c r="G4" s="14"/>
    </row>
    <row r="6" spans="1:7">
      <c r="A6" s="24" t="s">
        <v>1113</v>
      </c>
    </row>
    <row r="7" spans="1:7" ht="15.75" thickBot="1"/>
    <row r="8" spans="1:7" ht="60.75" thickBot="1">
      <c r="A8" s="41" t="s">
        <v>1114</v>
      </c>
      <c r="B8" s="71" t="s">
        <v>1115</v>
      </c>
      <c r="C8" s="71" t="s">
        <v>1116</v>
      </c>
    </row>
    <row r="9" spans="1:7" ht="15.75" thickBot="1">
      <c r="A9" s="41"/>
      <c r="B9" s="41"/>
      <c r="C9" s="41" t="s">
        <v>760</v>
      </c>
      <c r="D9" s="41" t="s">
        <v>1117</v>
      </c>
      <c r="E9" s="41" t="s">
        <v>1118</v>
      </c>
      <c r="F9" s="41" t="s">
        <v>1119</v>
      </c>
      <c r="G9" s="41" t="s">
        <v>1120</v>
      </c>
    </row>
    <row r="10" spans="1:7" ht="15.75" thickBot="1">
      <c r="A10" s="42" t="s">
        <v>1121</v>
      </c>
    </row>
    <row r="11" spans="1:7" ht="15.75" thickBot="1">
      <c r="A11" s="42" t="s">
        <v>1122</v>
      </c>
      <c r="B11" s="42" t="s">
        <v>1123</v>
      </c>
      <c r="C11" s="42">
        <v>5.0000000000000001E-3</v>
      </c>
      <c r="D11" s="42">
        <v>5.0000000000000001E-3</v>
      </c>
      <c r="E11" s="42">
        <v>5.0000000000000001E-3</v>
      </c>
      <c r="F11" s="42" t="s">
        <v>1124</v>
      </c>
      <c r="G11" s="42">
        <v>0.09</v>
      </c>
    </row>
    <row r="12" spans="1:7" ht="15.75" thickBot="1">
      <c r="A12" s="42" t="s">
        <v>1125</v>
      </c>
      <c r="B12" s="42" t="s">
        <v>1126</v>
      </c>
      <c r="C12" s="42">
        <v>5.6000000000000001E-2</v>
      </c>
      <c r="D12" s="42">
        <v>8.9999999999999993E-3</v>
      </c>
      <c r="E12" s="42" t="s">
        <v>1127</v>
      </c>
      <c r="F12" s="42" t="s">
        <v>1128</v>
      </c>
      <c r="G12" s="42">
        <v>0.72799999999999998</v>
      </c>
    </row>
    <row r="13" spans="1:7" ht="15.75" thickBot="1">
      <c r="A13" s="42" t="s">
        <v>1129</v>
      </c>
      <c r="B13" s="42" t="s">
        <v>1126</v>
      </c>
      <c r="C13" s="42">
        <v>3.0000000000000001E-3</v>
      </c>
      <c r="D13" s="42">
        <v>0</v>
      </c>
      <c r="E13" s="42" t="s">
        <v>1130</v>
      </c>
      <c r="F13" s="42" t="s">
        <v>1127</v>
      </c>
      <c r="G13" s="42">
        <v>6.3E-2</v>
      </c>
    </row>
    <row r="14" spans="1:7" ht="15.75" thickBot="1">
      <c r="A14" s="42" t="s">
        <v>1131</v>
      </c>
      <c r="B14" s="42" t="s">
        <v>1123</v>
      </c>
      <c r="C14" s="42" t="s">
        <v>1132</v>
      </c>
      <c r="D14" s="42" t="s">
        <v>1132</v>
      </c>
      <c r="E14" s="42" t="s">
        <v>1132</v>
      </c>
      <c r="F14" s="42" t="s">
        <v>1133</v>
      </c>
      <c r="G14" s="42">
        <v>1.048</v>
      </c>
    </row>
    <row r="15" spans="1:7" ht="15.75" thickBot="1">
      <c r="A15" s="42" t="s">
        <v>1134</v>
      </c>
      <c r="B15" s="42" t="s">
        <v>1126</v>
      </c>
      <c r="C15" s="42">
        <v>5.0000000000000001E-3</v>
      </c>
      <c r="D15" s="42">
        <v>3.0000000000000001E-3</v>
      </c>
      <c r="E15" s="42" t="s">
        <v>1135</v>
      </c>
      <c r="F15" s="42" t="s">
        <v>1136</v>
      </c>
      <c r="G15" s="42">
        <v>2.8000000000000001E-2</v>
      </c>
    </row>
    <row r="16" spans="1:7" ht="15.75" thickBot="1">
      <c r="A16" s="42" t="s">
        <v>1137</v>
      </c>
      <c r="B16" s="42" t="s">
        <v>1126</v>
      </c>
      <c r="C16" s="42">
        <v>0.17100000000000001</v>
      </c>
      <c r="D16" s="42">
        <v>0.109</v>
      </c>
      <c r="E16" s="42">
        <v>4.1000000000000002E-2</v>
      </c>
      <c r="F16" s="42" t="s">
        <v>1138</v>
      </c>
      <c r="G16" s="42" t="s">
        <v>1139</v>
      </c>
    </row>
    <row r="17" spans="1:7" ht="15.75" thickBot="1">
      <c r="A17" s="42"/>
    </row>
    <row r="18" spans="1:7" ht="15.75" thickBot="1">
      <c r="A18" s="42" t="s">
        <v>1140</v>
      </c>
    </row>
    <row r="19" spans="1:7" ht="15.75" thickBot="1">
      <c r="A19" s="42" t="s">
        <v>1122</v>
      </c>
      <c r="B19" s="42" t="s">
        <v>1126</v>
      </c>
      <c r="C19" s="42">
        <v>2.2000000000000002</v>
      </c>
      <c r="D19" s="42">
        <v>1.9</v>
      </c>
      <c r="E19" s="42">
        <v>1.7</v>
      </c>
      <c r="F19" s="42" t="s">
        <v>1141</v>
      </c>
      <c r="G19" s="42">
        <v>7.8</v>
      </c>
    </row>
    <row r="20" spans="1:7" ht="15.75" thickBot="1">
      <c r="A20" s="42" t="s">
        <v>1125</v>
      </c>
      <c r="B20" s="42" t="s">
        <v>1123</v>
      </c>
      <c r="C20" s="42">
        <v>7.9</v>
      </c>
      <c r="D20" s="42">
        <v>7.9</v>
      </c>
      <c r="E20" s="42">
        <v>7.9</v>
      </c>
      <c r="F20" s="42" t="s">
        <v>1142</v>
      </c>
      <c r="G20" s="42">
        <v>28.2</v>
      </c>
    </row>
    <row r="21" spans="1:7" ht="15.75" thickBot="1">
      <c r="A21" s="42" t="s">
        <v>1129</v>
      </c>
      <c r="B21" s="42" t="s">
        <v>1126</v>
      </c>
      <c r="C21" s="42">
        <v>1.5</v>
      </c>
      <c r="D21" s="42">
        <v>1.3</v>
      </c>
      <c r="E21" s="42">
        <v>1.1000000000000001</v>
      </c>
      <c r="F21" s="42" t="s">
        <v>1143</v>
      </c>
      <c r="G21" s="42">
        <v>5.4</v>
      </c>
    </row>
    <row r="22" spans="1:7" ht="15.75" thickBot="1">
      <c r="A22" s="42" t="s">
        <v>1131</v>
      </c>
      <c r="B22" s="42" t="s">
        <v>1123</v>
      </c>
      <c r="C22" s="42">
        <v>6.9</v>
      </c>
      <c r="D22" s="42">
        <v>6.9</v>
      </c>
      <c r="E22" s="42">
        <v>6.9</v>
      </c>
      <c r="F22" s="42" t="s">
        <v>1144</v>
      </c>
      <c r="G22" s="42">
        <v>22.3</v>
      </c>
    </row>
    <row r="23" spans="1:7" ht="15.75" thickBot="1">
      <c r="A23" s="42" t="s">
        <v>1134</v>
      </c>
      <c r="B23" s="42" t="s">
        <v>1123</v>
      </c>
      <c r="C23" s="42">
        <v>0.4</v>
      </c>
      <c r="D23" s="42">
        <v>0.4</v>
      </c>
      <c r="E23" s="42">
        <v>0.4</v>
      </c>
      <c r="F23" s="42" t="s">
        <v>1145</v>
      </c>
      <c r="G23" s="42">
        <v>0.9</v>
      </c>
    </row>
    <row r="24" spans="1:7" ht="15.75" thickBot="1">
      <c r="A24" s="42" t="s">
        <v>1137</v>
      </c>
      <c r="B24" s="42" t="s">
        <v>1123</v>
      </c>
      <c r="C24" s="42">
        <v>0.9</v>
      </c>
      <c r="D24" s="42">
        <v>0.9</v>
      </c>
      <c r="E24" s="42">
        <v>0.9</v>
      </c>
      <c r="F24" s="42" t="s">
        <v>1146</v>
      </c>
      <c r="G24" s="42">
        <v>7.9</v>
      </c>
    </row>
    <row r="25" spans="1:7" ht="15.75" thickBot="1">
      <c r="A25" s="42"/>
    </row>
    <row r="26" spans="1:7" ht="15.75" thickBot="1">
      <c r="A26" s="42" t="s">
        <v>1147</v>
      </c>
    </row>
    <row r="27" spans="1:7" ht="15.75" thickBot="1">
      <c r="A27" s="42" t="s">
        <v>1122</v>
      </c>
      <c r="B27" s="42" t="s">
        <v>1126</v>
      </c>
      <c r="C27" s="42">
        <v>93.3</v>
      </c>
      <c r="D27" s="42">
        <v>78.5</v>
      </c>
      <c r="E27" s="42">
        <v>61.6</v>
      </c>
      <c r="F27" s="42" t="s">
        <v>1148</v>
      </c>
      <c r="G27" s="42">
        <v>247.3</v>
      </c>
    </row>
    <row r="28" spans="1:7" ht="15.75" thickBot="1">
      <c r="A28" s="42" t="s">
        <v>1125</v>
      </c>
      <c r="B28" s="42" t="s">
        <v>1126</v>
      </c>
      <c r="C28" s="42">
        <v>148.30000000000001</v>
      </c>
      <c r="D28" s="42">
        <v>121.6</v>
      </c>
      <c r="E28" s="42">
        <v>91.4</v>
      </c>
      <c r="F28" s="42" t="s">
        <v>1149</v>
      </c>
      <c r="G28" s="42">
        <v>427.1</v>
      </c>
    </row>
    <row r="29" spans="1:7" ht="15.75" thickBot="1">
      <c r="A29" s="42" t="s">
        <v>1129</v>
      </c>
      <c r="B29" s="42" t="s">
        <v>1150</v>
      </c>
      <c r="C29" s="42">
        <v>78.2</v>
      </c>
      <c r="D29" s="42">
        <v>67.3</v>
      </c>
      <c r="E29" s="42">
        <v>48.5</v>
      </c>
      <c r="F29" s="42" t="s">
        <v>1151</v>
      </c>
      <c r="G29" s="42">
        <v>201.3</v>
      </c>
    </row>
    <row r="30" spans="1:7" ht="15.75" thickBot="1">
      <c r="A30" s="42" t="s">
        <v>1131</v>
      </c>
      <c r="B30" s="42" t="s">
        <v>1126</v>
      </c>
      <c r="C30" s="42">
        <v>118</v>
      </c>
      <c r="D30" s="42">
        <v>89.2</v>
      </c>
      <c r="E30" s="42">
        <v>58.2</v>
      </c>
      <c r="F30" s="42" t="s">
        <v>1152</v>
      </c>
      <c r="G30" s="42">
        <v>365.3</v>
      </c>
    </row>
    <row r="31" spans="1:7" ht="15.75" thickBot="1">
      <c r="A31" s="42" t="s">
        <v>1134</v>
      </c>
      <c r="B31" s="42" t="s">
        <v>1150</v>
      </c>
      <c r="C31" s="42">
        <v>53.7</v>
      </c>
      <c r="D31" s="42">
        <v>42.4</v>
      </c>
      <c r="E31" s="42">
        <v>22.5</v>
      </c>
      <c r="F31" s="42" t="s">
        <v>1153</v>
      </c>
      <c r="G31" s="42">
        <v>183.1</v>
      </c>
    </row>
    <row r="32" spans="1:7" ht="15.75" thickBot="1">
      <c r="A32" s="42" t="s">
        <v>1137</v>
      </c>
      <c r="B32" s="42" t="s">
        <v>1150</v>
      </c>
      <c r="C32" s="42">
        <v>81.7</v>
      </c>
      <c r="D32" s="42">
        <v>55.3</v>
      </c>
      <c r="E32" s="42">
        <v>9.1999999999999993</v>
      </c>
      <c r="F32" s="42" t="s">
        <v>1154</v>
      </c>
      <c r="G32" s="42">
        <v>328.5</v>
      </c>
    </row>
    <row r="33" spans="1:1" ht="16.5">
      <c r="A33" s="43" t="s">
        <v>567</v>
      </c>
    </row>
    <row r="34" spans="1:1" ht="105">
      <c r="A34" s="72" t="s">
        <v>1155</v>
      </c>
    </row>
    <row r="35" spans="1:1" ht="16.5">
      <c r="A35" s="43" t="s">
        <v>568</v>
      </c>
    </row>
    <row r="36" spans="1:1">
      <c r="A36" s="44" t="s">
        <v>1156</v>
      </c>
    </row>
    <row r="37" spans="1:1" ht="16.5">
      <c r="A37" s="43" t="s">
        <v>569</v>
      </c>
    </row>
    <row r="38" spans="1:1" ht="99">
      <c r="A38" s="44" t="s">
        <v>1157</v>
      </c>
    </row>
    <row r="39" spans="1:1" ht="16.5">
      <c r="A39" s="43" t="s">
        <v>557</v>
      </c>
    </row>
    <row r="40" spans="1:1" ht="150">
      <c r="A40" s="72" t="s">
        <v>1158</v>
      </c>
    </row>
    <row r="41" spans="1:1" ht="16.5">
      <c r="A41" s="43" t="s">
        <v>1159</v>
      </c>
    </row>
    <row r="42" spans="1:1" ht="72">
      <c r="A42" s="44" t="s">
        <v>1160</v>
      </c>
    </row>
    <row r="43" spans="1:1">
      <c r="A43" s="45" t="s">
        <v>570</v>
      </c>
    </row>
  </sheetData>
  <hyperlinks>
    <hyperlink ref="B8" r:id="rId1" location="tbl1fn4" display="http://www.sciencedirect.com/science/article/pii/S0264410X04006255 - tbl1fn4"/>
    <hyperlink ref="C8" r:id="rId2" location="tbl1fn5" display="http://www.sciencedirect.com/science/article/pii/S0264410X04006255 - tbl1fn5"/>
    <hyperlink ref="A34" r:id="rId3" location="tbl2" display="http://www.sciencedirect.com/science/article/pii/S0264410X04006255 - tbl2"/>
    <hyperlink ref="A40" r:id="rId4" location="app2" display="http://www.sciencedirect.com/science/article/pii/S0264410X04006255 - app2"/>
    <hyperlink ref="A43" r:id="rId5" location="tbl1" display="http://www.sciencedirect.com/science/article/pii/S0264410X04006255 - tbl1"/>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7"/>
  <sheetViews>
    <sheetView topLeftCell="A4" workbookViewId="0">
      <selection activeCell="L28" sqref="L28"/>
    </sheetView>
  </sheetViews>
  <sheetFormatPr defaultRowHeight="15"/>
  <cols>
    <col min="1" max="1" width="20.7109375" customWidth="1"/>
    <col min="2" max="2" width="12.85546875" customWidth="1"/>
    <col min="3" max="3" width="14.42578125" customWidth="1"/>
    <col min="4" max="4" width="23.7109375" customWidth="1"/>
    <col min="5" max="5" width="13.140625" customWidth="1"/>
    <col min="6" max="6" width="22.140625" customWidth="1"/>
    <col min="7" max="7" width="9" customWidth="1"/>
    <col min="8" max="8" width="22.140625" customWidth="1"/>
  </cols>
  <sheetData>
    <row r="1" spans="1:9">
      <c r="A1" s="14" t="s">
        <v>1109</v>
      </c>
      <c r="B1" s="14"/>
      <c r="C1" s="14"/>
      <c r="D1" s="14"/>
    </row>
    <row r="2" spans="1:9">
      <c r="A2" s="14" t="s">
        <v>1110</v>
      </c>
      <c r="B2" s="14"/>
      <c r="C2" s="14"/>
      <c r="D2" s="14"/>
    </row>
    <row r="3" spans="1:9">
      <c r="A3" s="19" t="s">
        <v>1111</v>
      </c>
      <c r="B3" s="14"/>
      <c r="C3" s="14"/>
      <c r="D3" s="14"/>
    </row>
    <row r="4" spans="1:9">
      <c r="A4" s="14" t="s">
        <v>1112</v>
      </c>
      <c r="B4" s="14"/>
      <c r="C4" s="14"/>
      <c r="D4" s="14"/>
    </row>
    <row r="6" spans="1:9">
      <c r="A6" s="24" t="s">
        <v>1161</v>
      </c>
    </row>
    <row r="8" spans="1:9">
      <c r="B8" s="18" t="s">
        <v>1121</v>
      </c>
      <c r="C8" s="18" t="s">
        <v>1140</v>
      </c>
      <c r="D8" s="15" t="s">
        <v>1162</v>
      </c>
      <c r="E8" s="15" t="s">
        <v>1836</v>
      </c>
    </row>
    <row r="9" spans="1:9">
      <c r="B9" s="18" t="s">
        <v>1163</v>
      </c>
      <c r="C9" s="18" t="s">
        <v>1838</v>
      </c>
      <c r="E9" s="18" t="s">
        <v>1164</v>
      </c>
      <c r="G9" s="18" t="s">
        <v>1164</v>
      </c>
      <c r="I9" s="18" t="s">
        <v>1164</v>
      </c>
    </row>
    <row r="10" spans="1:9">
      <c r="A10" t="s">
        <v>1165</v>
      </c>
      <c r="B10" s="27" t="s">
        <v>1831</v>
      </c>
      <c r="C10" s="27" t="s">
        <v>1833</v>
      </c>
      <c r="D10" t="s">
        <v>1166</v>
      </c>
      <c r="E10" s="27" t="s">
        <v>1167</v>
      </c>
      <c r="F10" t="s">
        <v>1168</v>
      </c>
      <c r="G10" s="27">
        <v>1.52</v>
      </c>
      <c r="H10" t="s">
        <v>1169</v>
      </c>
      <c r="I10" s="27">
        <v>1</v>
      </c>
    </row>
    <row r="11" spans="1:9">
      <c r="A11" t="s">
        <v>1170</v>
      </c>
      <c r="B11" s="27" t="s">
        <v>1171</v>
      </c>
      <c r="C11" s="27" t="s">
        <v>1171</v>
      </c>
      <c r="D11" t="s">
        <v>1172</v>
      </c>
      <c r="E11" s="27">
        <v>0.51</v>
      </c>
      <c r="F11" t="s">
        <v>1173</v>
      </c>
      <c r="G11" s="27" t="s">
        <v>1174</v>
      </c>
      <c r="H11" t="s">
        <v>1175</v>
      </c>
      <c r="I11" s="27" t="s">
        <v>1176</v>
      </c>
    </row>
    <row r="12" spans="1:9">
      <c r="A12" t="s">
        <v>1172</v>
      </c>
      <c r="B12" s="27">
        <v>0.51</v>
      </c>
      <c r="C12" s="27">
        <v>0.51</v>
      </c>
      <c r="D12" t="s">
        <v>1177</v>
      </c>
      <c r="E12" s="27" t="s">
        <v>1178</v>
      </c>
      <c r="F12" t="s">
        <v>1179</v>
      </c>
      <c r="G12" s="27" t="s">
        <v>1843</v>
      </c>
      <c r="H12" t="s">
        <v>1180</v>
      </c>
      <c r="I12" s="27" t="s">
        <v>1176</v>
      </c>
    </row>
    <row r="13" spans="1:9">
      <c r="A13" t="s">
        <v>1181</v>
      </c>
      <c r="B13" s="27" t="s">
        <v>1182</v>
      </c>
      <c r="C13" s="27" t="s">
        <v>1182</v>
      </c>
      <c r="D13" t="s">
        <v>1183</v>
      </c>
      <c r="E13" s="27" t="s">
        <v>1184</v>
      </c>
      <c r="F13" t="s">
        <v>1185</v>
      </c>
      <c r="G13" s="27" t="s">
        <v>1186</v>
      </c>
      <c r="H13" t="s">
        <v>1187</v>
      </c>
      <c r="I13" s="27" t="s">
        <v>1188</v>
      </c>
    </row>
    <row r="14" spans="1:9">
      <c r="A14" t="s">
        <v>1189</v>
      </c>
      <c r="B14" s="27" t="s">
        <v>1839</v>
      </c>
      <c r="C14" s="27" t="s">
        <v>1839</v>
      </c>
      <c r="D14" t="s">
        <v>1147</v>
      </c>
      <c r="E14" s="27" t="s">
        <v>1190</v>
      </c>
      <c r="F14" t="s">
        <v>1191</v>
      </c>
      <c r="G14" s="27" t="s">
        <v>1192</v>
      </c>
      <c r="H14" t="s">
        <v>1837</v>
      </c>
      <c r="I14" s="27" t="s">
        <v>1193</v>
      </c>
    </row>
    <row r="15" spans="1:9">
      <c r="A15" t="s">
        <v>1194</v>
      </c>
      <c r="B15" s="27" t="s">
        <v>1832</v>
      </c>
      <c r="C15" s="27" t="s">
        <v>1834</v>
      </c>
      <c r="D15" t="s">
        <v>1183</v>
      </c>
      <c r="E15" s="27" t="s">
        <v>1842</v>
      </c>
      <c r="F15" t="s">
        <v>1195</v>
      </c>
      <c r="G15" s="27">
        <v>0.9</v>
      </c>
      <c r="I15" s="27"/>
    </row>
    <row r="16" spans="1:9">
      <c r="B16" s="27"/>
      <c r="C16" s="27"/>
      <c r="D16" t="s">
        <v>1196</v>
      </c>
      <c r="E16" s="27" t="s">
        <v>1197</v>
      </c>
      <c r="F16" t="s">
        <v>1198</v>
      </c>
      <c r="G16" s="27" t="s">
        <v>1199</v>
      </c>
      <c r="H16" t="s">
        <v>1200</v>
      </c>
      <c r="I16" s="27">
        <v>2</v>
      </c>
    </row>
    <row r="17" spans="1:9">
      <c r="A17" t="s">
        <v>1200</v>
      </c>
      <c r="B17" s="27">
        <v>0</v>
      </c>
      <c r="C17" s="27">
        <v>0</v>
      </c>
      <c r="D17" t="s">
        <v>1179</v>
      </c>
      <c r="E17" s="27" t="s">
        <v>1840</v>
      </c>
      <c r="F17" t="s">
        <v>1179</v>
      </c>
      <c r="G17" s="27" t="s">
        <v>1844</v>
      </c>
      <c r="H17" t="s">
        <v>1201</v>
      </c>
      <c r="I17" s="27">
        <v>98</v>
      </c>
    </row>
    <row r="18" spans="1:9">
      <c r="A18" t="s">
        <v>1201</v>
      </c>
      <c r="B18" s="27">
        <v>100</v>
      </c>
      <c r="C18" s="27">
        <v>100</v>
      </c>
      <c r="D18" t="s">
        <v>1202</v>
      </c>
      <c r="E18" s="27" t="s">
        <v>1203</v>
      </c>
      <c r="F18" t="s">
        <v>1202</v>
      </c>
      <c r="G18" s="27" t="s">
        <v>1204</v>
      </c>
      <c r="I18" s="27"/>
    </row>
    <row r="19" spans="1:9">
      <c r="D19" t="s">
        <v>1205</v>
      </c>
      <c r="E19" s="27" t="s">
        <v>1206</v>
      </c>
      <c r="F19" t="s">
        <v>1207</v>
      </c>
      <c r="G19" s="27" t="s">
        <v>1208</v>
      </c>
      <c r="I19" s="27"/>
    </row>
    <row r="20" spans="1:9">
      <c r="D20" t="s">
        <v>1169</v>
      </c>
      <c r="E20" s="27">
        <v>4</v>
      </c>
      <c r="F20" t="s">
        <v>1169</v>
      </c>
      <c r="G20" s="27">
        <v>2</v>
      </c>
      <c r="I20" s="27"/>
    </row>
    <row r="21" spans="1:9">
      <c r="D21" t="s">
        <v>1179</v>
      </c>
      <c r="E21" s="27" t="s">
        <v>1841</v>
      </c>
      <c r="F21" t="s">
        <v>1175</v>
      </c>
      <c r="G21" s="27" t="s">
        <v>1176</v>
      </c>
      <c r="I21" s="27"/>
    </row>
    <row r="22" spans="1:9">
      <c r="D22" t="s">
        <v>1209</v>
      </c>
      <c r="E22" s="27">
        <v>1</v>
      </c>
      <c r="F22" t="s">
        <v>1180</v>
      </c>
      <c r="G22" s="27" t="s">
        <v>1210</v>
      </c>
      <c r="I22" s="27"/>
    </row>
    <row r="23" spans="1:9">
      <c r="D23" t="s">
        <v>1211</v>
      </c>
      <c r="E23" s="27">
        <v>5</v>
      </c>
      <c r="F23" t="s">
        <v>1212</v>
      </c>
      <c r="G23" s="27" t="s">
        <v>1213</v>
      </c>
      <c r="I23" s="27"/>
    </row>
    <row r="24" spans="1:9">
      <c r="D24" t="s">
        <v>1175</v>
      </c>
      <c r="E24" s="27" t="s">
        <v>1176</v>
      </c>
      <c r="G24" s="27"/>
      <c r="I24" s="27"/>
    </row>
    <row r="25" spans="1:9">
      <c r="D25" t="s">
        <v>1180</v>
      </c>
      <c r="E25" s="27" t="s">
        <v>1214</v>
      </c>
      <c r="F25" t="s">
        <v>1200</v>
      </c>
      <c r="G25" s="27">
        <v>38</v>
      </c>
      <c r="I25" s="27"/>
    </row>
    <row r="26" spans="1:9">
      <c r="D26" t="s">
        <v>1215</v>
      </c>
      <c r="E26" s="27" t="s">
        <v>1835</v>
      </c>
      <c r="F26" t="s">
        <v>1201</v>
      </c>
      <c r="G26" s="27">
        <v>62</v>
      </c>
      <c r="I26" s="27"/>
    </row>
    <row r="27" spans="1:9">
      <c r="D27" t="s">
        <v>1200</v>
      </c>
      <c r="E27" s="27">
        <v>87</v>
      </c>
      <c r="G27" s="27"/>
    </row>
    <row r="28" spans="1:9">
      <c r="D28" t="s">
        <v>1201</v>
      </c>
      <c r="E28" s="27">
        <v>13</v>
      </c>
      <c r="G28" s="27"/>
    </row>
    <row r="29" spans="1:9" ht="225">
      <c r="A29" s="74" t="s">
        <v>1216</v>
      </c>
    </row>
    <row r="30" spans="1:9">
      <c r="A30" s="40" t="s">
        <v>568</v>
      </c>
    </row>
    <row r="31" spans="1:9" ht="105">
      <c r="A31" s="74" t="s">
        <v>1217</v>
      </c>
    </row>
    <row r="32" spans="1:9">
      <c r="A32" s="40" t="s">
        <v>569</v>
      </c>
    </row>
    <row r="33" spans="1:1" ht="207">
      <c r="A33" s="73" t="s">
        <v>1218</v>
      </c>
    </row>
    <row r="34" spans="1:1">
      <c r="A34" s="40" t="s">
        <v>557</v>
      </c>
    </row>
    <row r="35" spans="1:1" ht="270">
      <c r="A35" s="74" t="s">
        <v>1219</v>
      </c>
    </row>
    <row r="36" spans="1:1">
      <c r="A36" s="40" t="s">
        <v>1159</v>
      </c>
    </row>
    <row r="37" spans="1:1" ht="36">
      <c r="A37" s="73" t="s">
        <v>1220</v>
      </c>
    </row>
    <row r="38" spans="1:1">
      <c r="A38" s="40" t="s">
        <v>1221</v>
      </c>
    </row>
    <row r="39" spans="1:1" ht="255">
      <c r="A39" s="74" t="s">
        <v>1222</v>
      </c>
    </row>
    <row r="40" spans="1:1">
      <c r="A40" s="40" t="s">
        <v>1223</v>
      </c>
    </row>
    <row r="41" spans="1:1" ht="36">
      <c r="A41" s="73" t="s">
        <v>1224</v>
      </c>
    </row>
    <row r="42" spans="1:1">
      <c r="A42" s="40" t="s">
        <v>1225</v>
      </c>
    </row>
    <row r="43" spans="1:1" ht="18">
      <c r="A43" s="73" t="s">
        <v>1226</v>
      </c>
    </row>
    <row r="44" spans="1:1">
      <c r="A44" s="40" t="s">
        <v>1227</v>
      </c>
    </row>
    <row r="45" spans="1:1" ht="255">
      <c r="A45" s="74" t="s">
        <v>1228</v>
      </c>
    </row>
    <row r="46" spans="1:1">
      <c r="A46" s="40" t="s">
        <v>1229</v>
      </c>
    </row>
    <row r="47" spans="1:1" ht="60">
      <c r="A47" s="74" t="s">
        <v>1230</v>
      </c>
    </row>
  </sheetData>
  <hyperlinks>
    <hyperlink ref="A29" r:id="rId1" location="bib8" display="http://www.sciencedirect.com/science/article/pii/S0264410X04006255 - bib8"/>
    <hyperlink ref="A31" r:id="rId2" location="bib18" display="http://www.sciencedirect.com/science/article/pii/S0264410X04006255 - bib18"/>
    <hyperlink ref="A35" r:id="rId3" location="bib18" display="http://www.sciencedirect.com/science/article/pii/S0264410X04006255 - bib18"/>
    <hyperlink ref="A39" r:id="rId4" location="bib8" display="http://www.sciencedirect.com/science/article/pii/S0264410X04006255 - bib8"/>
    <hyperlink ref="A45" r:id="rId5" location="bib19" display="http://www.sciencedirect.com/science/article/pii/S0264410X04006255 - bib19"/>
    <hyperlink ref="A47" r:id="rId6" location="bib8" display="http://www.sciencedirect.com/science/article/pii/S0264410X04006255 - bib8"/>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9"/>
  <sheetViews>
    <sheetView workbookViewId="0">
      <selection activeCell="E19" sqref="E19"/>
    </sheetView>
  </sheetViews>
  <sheetFormatPr defaultRowHeight="15"/>
  <cols>
    <col min="1" max="1" width="28.140625" customWidth="1"/>
    <col min="2" max="2" width="64.42578125" customWidth="1"/>
    <col min="3" max="3" width="54.42578125" customWidth="1"/>
    <col min="4" max="4" width="65.28515625" customWidth="1"/>
    <col min="5" max="5" width="55.42578125" customWidth="1"/>
  </cols>
  <sheetData>
    <row r="1" spans="1:5">
      <c r="A1" s="14" t="s">
        <v>1109</v>
      </c>
      <c r="B1" s="14"/>
      <c r="C1" s="14"/>
      <c r="D1" s="14"/>
    </row>
    <row r="2" spans="1:5">
      <c r="A2" s="14" t="s">
        <v>1110</v>
      </c>
      <c r="B2" s="14"/>
      <c r="C2" s="14"/>
      <c r="D2" s="14"/>
    </row>
    <row r="3" spans="1:5">
      <c r="A3" s="19" t="s">
        <v>1111</v>
      </c>
      <c r="B3" s="14"/>
      <c r="C3" s="14"/>
      <c r="D3" s="14"/>
    </row>
    <row r="4" spans="1:5">
      <c r="A4" s="14" t="s">
        <v>1112</v>
      </c>
      <c r="B4" s="14"/>
      <c r="C4" s="14"/>
      <c r="D4" s="14"/>
    </row>
    <row r="6" spans="1:5">
      <c r="A6" s="24" t="s">
        <v>1231</v>
      </c>
    </row>
    <row r="7" spans="1:5">
      <c r="A7" s="24" t="s">
        <v>1232</v>
      </c>
    </row>
    <row r="9" spans="1:5">
      <c r="A9" s="15" t="s">
        <v>1233</v>
      </c>
      <c r="B9" s="15" t="s">
        <v>1234</v>
      </c>
      <c r="C9" s="15" t="s">
        <v>1235</v>
      </c>
    </row>
    <row r="10" spans="1:5">
      <c r="B10" s="15" t="s">
        <v>1236</v>
      </c>
      <c r="C10" s="15" t="s">
        <v>1237</v>
      </c>
      <c r="D10" s="15" t="s">
        <v>1236</v>
      </c>
      <c r="E10" s="15" t="s">
        <v>1237</v>
      </c>
    </row>
    <row r="11" spans="1:5">
      <c r="A11" t="s">
        <v>1836</v>
      </c>
      <c r="B11" t="s">
        <v>1845</v>
      </c>
      <c r="C11" t="s">
        <v>1849</v>
      </c>
      <c r="D11" t="s">
        <v>1853</v>
      </c>
      <c r="E11" t="s">
        <v>1865</v>
      </c>
    </row>
    <row r="12" spans="1:5">
      <c r="A12" t="s">
        <v>404</v>
      </c>
      <c r="B12" t="s">
        <v>1856</v>
      </c>
      <c r="C12" t="s">
        <v>1854</v>
      </c>
      <c r="D12" t="s">
        <v>1860</v>
      </c>
      <c r="E12" t="s">
        <v>1866</v>
      </c>
    </row>
    <row r="13" spans="1:5">
      <c r="A13" t="s">
        <v>1238</v>
      </c>
      <c r="B13" t="s">
        <v>1846</v>
      </c>
      <c r="C13" t="s">
        <v>1855</v>
      </c>
      <c r="D13" t="s">
        <v>1861</v>
      </c>
      <c r="E13" t="s">
        <v>1867</v>
      </c>
    </row>
    <row r="14" spans="1:5">
      <c r="A14" t="s">
        <v>1121</v>
      </c>
      <c r="B14" t="s">
        <v>1857</v>
      </c>
      <c r="C14" t="s">
        <v>1850</v>
      </c>
      <c r="D14" t="s">
        <v>1862</v>
      </c>
      <c r="E14" t="s">
        <v>1850</v>
      </c>
    </row>
    <row r="15" spans="1:5">
      <c r="A15" t="s">
        <v>589</v>
      </c>
      <c r="B15" t="s">
        <v>1858</v>
      </c>
      <c r="C15" t="s">
        <v>1851</v>
      </c>
      <c r="D15" t="s">
        <v>1863</v>
      </c>
      <c r="E15" t="s">
        <v>1868</v>
      </c>
    </row>
    <row r="16" spans="1:5">
      <c r="A16" t="s">
        <v>1239</v>
      </c>
      <c r="B16" t="s">
        <v>1859</v>
      </c>
      <c r="C16" t="s">
        <v>1852</v>
      </c>
      <c r="D16" t="s">
        <v>1864</v>
      </c>
      <c r="E16" t="s">
        <v>1869</v>
      </c>
    </row>
    <row r="17" spans="1:4">
      <c r="A17" t="s">
        <v>1240</v>
      </c>
    </row>
    <row r="18" spans="1:4">
      <c r="A18" t="s">
        <v>1241</v>
      </c>
      <c r="B18" t="s">
        <v>1847</v>
      </c>
      <c r="D18" t="s">
        <v>1847</v>
      </c>
    </row>
    <row r="19" spans="1:4">
      <c r="A19" t="s">
        <v>1242</v>
      </c>
      <c r="B19" t="s">
        <v>1848</v>
      </c>
      <c r="D19" t="s">
        <v>1848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8"/>
  <sheetViews>
    <sheetView workbookViewId="0">
      <selection activeCell="D36" sqref="D36"/>
    </sheetView>
  </sheetViews>
  <sheetFormatPr defaultRowHeight="15"/>
  <cols>
    <col min="1" max="1" width="110.140625" customWidth="1"/>
    <col min="2" max="2" width="15.42578125" customWidth="1"/>
    <col min="3" max="3" width="44.5703125" bestFit="1" customWidth="1"/>
  </cols>
  <sheetData>
    <row r="1" spans="1:3">
      <c r="A1" s="14" t="s">
        <v>1243</v>
      </c>
    </row>
    <row r="2" spans="1:3">
      <c r="A2" s="14" t="s">
        <v>1244</v>
      </c>
    </row>
    <row r="3" spans="1:3">
      <c r="A3" s="19" t="s">
        <v>1245</v>
      </c>
    </row>
    <row r="4" spans="1:3">
      <c r="A4" s="14" t="s">
        <v>1249</v>
      </c>
    </row>
    <row r="6" spans="1:3">
      <c r="A6" s="24" t="s">
        <v>1250</v>
      </c>
    </row>
    <row r="8" spans="1:3">
      <c r="A8" s="47" t="s">
        <v>1251</v>
      </c>
      <c r="B8" s="47" t="s">
        <v>1252</v>
      </c>
      <c r="C8" s="47" t="s">
        <v>373</v>
      </c>
    </row>
    <row r="10" spans="1:3">
      <c r="A10" s="15" t="s">
        <v>1253</v>
      </c>
    </row>
    <row r="11" spans="1:3">
      <c r="A11" t="s">
        <v>1246</v>
      </c>
    </row>
    <row r="12" spans="1:3">
      <c r="A12" t="s">
        <v>1254</v>
      </c>
      <c r="B12">
        <v>1</v>
      </c>
      <c r="C12" t="s">
        <v>1255</v>
      </c>
    </row>
    <row r="13" spans="1:3">
      <c r="A13" t="s">
        <v>1256</v>
      </c>
      <c r="B13">
        <v>0.14000000000000001</v>
      </c>
      <c r="C13" t="s">
        <v>1257</v>
      </c>
    </row>
    <row r="14" spans="1:3">
      <c r="A14" s="15" t="s">
        <v>1247</v>
      </c>
    </row>
    <row r="15" spans="1:3">
      <c r="A15" t="s">
        <v>1254</v>
      </c>
      <c r="B15">
        <v>0</v>
      </c>
      <c r="C15" t="s">
        <v>1255</v>
      </c>
    </row>
    <row r="16" spans="1:3">
      <c r="A16" t="s">
        <v>1256</v>
      </c>
      <c r="B16">
        <v>0.38</v>
      </c>
      <c r="C16" t="s">
        <v>1257</v>
      </c>
    </row>
    <row r="17" spans="1:3">
      <c r="A17" t="s">
        <v>1258</v>
      </c>
      <c r="B17">
        <v>9.5</v>
      </c>
      <c r="C17" t="s">
        <v>1259</v>
      </c>
    </row>
    <row r="18" spans="1:3">
      <c r="A18" s="15" t="s">
        <v>1248</v>
      </c>
    </row>
    <row r="19" spans="1:3">
      <c r="A19" t="s">
        <v>1254</v>
      </c>
      <c r="B19">
        <v>0.46</v>
      </c>
      <c r="C19" t="s">
        <v>1260</v>
      </c>
    </row>
    <row r="20" spans="1:3">
      <c r="A20" t="s">
        <v>1261</v>
      </c>
      <c r="B20">
        <v>0.72</v>
      </c>
      <c r="C20" t="s">
        <v>1260</v>
      </c>
    </row>
    <row r="21" spans="1:3">
      <c r="A21" s="15" t="s">
        <v>1262</v>
      </c>
    </row>
    <row r="22" spans="1:3">
      <c r="A22" t="s">
        <v>1254</v>
      </c>
    </row>
    <row r="23" spans="1:3">
      <c r="A23" t="s">
        <v>1263</v>
      </c>
      <c r="B23">
        <v>5</v>
      </c>
      <c r="C23" t="s">
        <v>1257</v>
      </c>
    </row>
    <row r="24" spans="1:3">
      <c r="A24" t="s">
        <v>1264</v>
      </c>
      <c r="B24">
        <v>6.42</v>
      </c>
      <c r="C24" t="s">
        <v>1265</v>
      </c>
    </row>
    <row r="25" spans="1:3">
      <c r="A25" s="15" t="s">
        <v>1261</v>
      </c>
    </row>
    <row r="26" spans="1:3">
      <c r="A26" t="s">
        <v>1263</v>
      </c>
      <c r="B26">
        <v>8.25</v>
      </c>
      <c r="C26" t="s">
        <v>1257</v>
      </c>
    </row>
    <row r="27" spans="1:3">
      <c r="A27" t="s">
        <v>1264</v>
      </c>
      <c r="B27">
        <v>7.36</v>
      </c>
      <c r="C27" t="s">
        <v>1265</v>
      </c>
    </row>
    <row r="28" spans="1:3">
      <c r="A28" s="15" t="s">
        <v>1266</v>
      </c>
    </row>
    <row r="29" spans="1:3">
      <c r="A29" t="s">
        <v>1254</v>
      </c>
      <c r="B29">
        <v>0.14000000000000001</v>
      </c>
      <c r="C29" t="s">
        <v>1257</v>
      </c>
    </row>
    <row r="30" spans="1:3">
      <c r="A30" t="s">
        <v>1261</v>
      </c>
      <c r="B30">
        <v>0.46</v>
      </c>
      <c r="C30" t="s">
        <v>1257</v>
      </c>
    </row>
    <row r="32" spans="1:3">
      <c r="A32" t="s">
        <v>1267</v>
      </c>
    </row>
    <row r="33" spans="1:1">
      <c r="A33" t="s">
        <v>1268</v>
      </c>
    </row>
    <row r="35" spans="1:1">
      <c r="A35" t="s">
        <v>1269</v>
      </c>
    </row>
    <row r="36" spans="1:1">
      <c r="A36" t="s">
        <v>1270</v>
      </c>
    </row>
    <row r="38" spans="1:1">
      <c r="A38" t="s">
        <v>1271</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9"/>
  <sheetViews>
    <sheetView workbookViewId="0">
      <selection activeCell="J35" sqref="J35"/>
    </sheetView>
  </sheetViews>
  <sheetFormatPr defaultRowHeight="15"/>
  <cols>
    <col min="1" max="1" width="29.85546875" bestFit="1" customWidth="1"/>
    <col min="2" max="2" width="13.28515625" bestFit="1" customWidth="1"/>
    <col min="3" max="3" width="36.28515625" bestFit="1" customWidth="1"/>
    <col min="4" max="4" width="35.42578125" bestFit="1" customWidth="1"/>
  </cols>
  <sheetData>
    <row r="1" spans="1:4">
      <c r="A1" s="14" t="s">
        <v>1243</v>
      </c>
    </row>
    <row r="2" spans="1:4">
      <c r="A2" s="14" t="s">
        <v>1244</v>
      </c>
    </row>
    <row r="3" spans="1:4">
      <c r="A3" s="19" t="s">
        <v>1245</v>
      </c>
    </row>
    <row r="4" spans="1:4">
      <c r="A4" s="14" t="s">
        <v>1249</v>
      </c>
    </row>
    <row r="6" spans="1:4">
      <c r="A6" s="24" t="s">
        <v>1272</v>
      </c>
    </row>
    <row r="8" spans="1:4">
      <c r="A8" t="s">
        <v>1251</v>
      </c>
      <c r="B8" s="15" t="s">
        <v>1273</v>
      </c>
      <c r="C8" s="75" t="s">
        <v>1274</v>
      </c>
      <c r="D8" s="75" t="s">
        <v>1275</v>
      </c>
    </row>
    <row r="9" spans="1:4">
      <c r="C9" s="15" t="s">
        <v>1276</v>
      </c>
      <c r="D9" s="15" t="s">
        <v>1277</v>
      </c>
    </row>
    <row r="11" spans="1:4">
      <c r="A11" t="s">
        <v>1278</v>
      </c>
      <c r="C11" s="27">
        <v>147.88999999999999</v>
      </c>
      <c r="D11" s="27">
        <v>111.99</v>
      </c>
    </row>
    <row r="12" spans="1:4">
      <c r="A12" t="s">
        <v>1279</v>
      </c>
    </row>
    <row r="14" spans="1:4">
      <c r="A14" t="s">
        <v>1280</v>
      </c>
      <c r="C14" s="27">
        <v>58.94</v>
      </c>
      <c r="D14" s="27">
        <v>16.600000000000001</v>
      </c>
    </row>
    <row r="15" spans="1:4">
      <c r="A15" t="s">
        <v>1281</v>
      </c>
      <c r="B15">
        <v>45</v>
      </c>
      <c r="C15" t="s">
        <v>1282</v>
      </c>
      <c r="D15" t="s">
        <v>1283</v>
      </c>
    </row>
    <row r="16" spans="1:4">
      <c r="A16" t="s">
        <v>1284</v>
      </c>
      <c r="B16">
        <v>11.07</v>
      </c>
      <c r="C16" s="76" t="s">
        <v>1285</v>
      </c>
      <c r="D16" t="s">
        <v>1286</v>
      </c>
    </row>
    <row r="17" spans="1:4">
      <c r="A17" t="s">
        <v>1287</v>
      </c>
      <c r="B17">
        <v>12.39</v>
      </c>
      <c r="C17" t="s">
        <v>1288</v>
      </c>
      <c r="D17" t="s">
        <v>1289</v>
      </c>
    </row>
    <row r="19" spans="1:4">
      <c r="A19" t="s">
        <v>1290</v>
      </c>
      <c r="B19" s="26" t="s">
        <v>1292</v>
      </c>
      <c r="C19" t="s">
        <v>1293</v>
      </c>
      <c r="D19" t="s">
        <v>1294</v>
      </c>
    </row>
    <row r="20" spans="1:4">
      <c r="A20" t="s">
        <v>1291</v>
      </c>
    </row>
    <row r="22" spans="1:4">
      <c r="A22" t="s">
        <v>1295</v>
      </c>
      <c r="B22" s="26" t="s">
        <v>1296</v>
      </c>
      <c r="C22" t="s">
        <v>1297</v>
      </c>
      <c r="D22" t="s">
        <v>1297</v>
      </c>
    </row>
    <row r="23" spans="1:4">
      <c r="A23" t="s">
        <v>1291</v>
      </c>
    </row>
    <row r="25" spans="1:4">
      <c r="A25" t="s">
        <v>1298</v>
      </c>
    </row>
    <row r="26" spans="1:4">
      <c r="A26" t="s">
        <v>1299</v>
      </c>
      <c r="C26">
        <v>5.55</v>
      </c>
      <c r="D26">
        <v>8.08</v>
      </c>
    </row>
    <row r="28" spans="1:4">
      <c r="A28" t="s">
        <v>1300</v>
      </c>
      <c r="C28">
        <v>14</v>
      </c>
      <c r="D28">
        <v>46</v>
      </c>
    </row>
    <row r="29" spans="1:4">
      <c r="A29" t="s">
        <v>1301</v>
      </c>
      <c r="C29">
        <v>14.2</v>
      </c>
    </row>
    <row r="30" spans="1:4">
      <c r="A30" t="s">
        <v>1302</v>
      </c>
    </row>
    <row r="31" spans="1:4">
      <c r="A31" t="s">
        <v>1303</v>
      </c>
    </row>
    <row r="33" spans="1:3">
      <c r="A33" t="s">
        <v>1304</v>
      </c>
      <c r="C33" s="26" t="s">
        <v>1306</v>
      </c>
    </row>
    <row r="34" spans="1:3">
      <c r="A34" t="s">
        <v>1305</v>
      </c>
    </row>
    <row r="37" spans="1:3">
      <c r="A37" t="s">
        <v>1307</v>
      </c>
    </row>
    <row r="38" spans="1:3">
      <c r="A38" t="s">
        <v>1308</v>
      </c>
    </row>
    <row r="39" spans="1:3">
      <c r="A39" t="s">
        <v>1309</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4"/>
  <sheetViews>
    <sheetView workbookViewId="0">
      <selection activeCell="A52" sqref="A52"/>
    </sheetView>
  </sheetViews>
  <sheetFormatPr defaultRowHeight="15"/>
  <cols>
    <col min="1" max="1" width="52.5703125" bestFit="1" customWidth="1"/>
    <col min="2" max="2" width="38.85546875" bestFit="1" customWidth="1"/>
    <col min="3" max="3" width="44.85546875" bestFit="1" customWidth="1"/>
    <col min="4" max="4" width="60" bestFit="1" customWidth="1"/>
  </cols>
  <sheetData>
    <row r="1" spans="1:4">
      <c r="A1" s="14" t="s">
        <v>1243</v>
      </c>
    </row>
    <row r="2" spans="1:4">
      <c r="A2" s="14" t="s">
        <v>1244</v>
      </c>
    </row>
    <row r="3" spans="1:4">
      <c r="A3" s="19" t="s">
        <v>1245</v>
      </c>
    </row>
    <row r="4" spans="1:4">
      <c r="A4" s="14" t="s">
        <v>1249</v>
      </c>
    </row>
    <row r="6" spans="1:4">
      <c r="A6" s="24" t="s">
        <v>1310</v>
      </c>
    </row>
    <row r="8" spans="1:4">
      <c r="A8" s="15" t="s">
        <v>1251</v>
      </c>
      <c r="B8" s="18" t="s">
        <v>1311</v>
      </c>
      <c r="C8" s="18" t="s">
        <v>1312</v>
      </c>
      <c r="D8" s="15" t="s">
        <v>1313</v>
      </c>
    </row>
    <row r="9" spans="1:4">
      <c r="B9" s="15" t="s">
        <v>1314</v>
      </c>
      <c r="C9" s="18" t="s">
        <v>1315</v>
      </c>
    </row>
    <row r="11" spans="1:4">
      <c r="A11" t="s">
        <v>1316</v>
      </c>
      <c r="B11" t="s">
        <v>1317</v>
      </c>
      <c r="C11" t="s">
        <v>1318</v>
      </c>
      <c r="D11" s="27">
        <v>14.2</v>
      </c>
    </row>
    <row r="13" spans="1:4">
      <c r="A13" t="s">
        <v>1319</v>
      </c>
    </row>
    <row r="14" spans="1:4">
      <c r="A14" t="s">
        <v>1320</v>
      </c>
    </row>
    <row r="15" spans="1:4">
      <c r="A15" t="s">
        <v>1321</v>
      </c>
    </row>
    <row r="16" spans="1:4">
      <c r="A16" s="77">
        <v>0.6</v>
      </c>
      <c r="B16" t="s">
        <v>1322</v>
      </c>
      <c r="C16" t="s">
        <v>1323</v>
      </c>
      <c r="D16" s="27">
        <v>15.6</v>
      </c>
    </row>
    <row r="17" spans="1:4">
      <c r="A17" s="77">
        <v>0.8</v>
      </c>
      <c r="B17" t="s">
        <v>1322</v>
      </c>
      <c r="C17" t="s">
        <v>1324</v>
      </c>
      <c r="D17" s="27">
        <v>13.02</v>
      </c>
    </row>
    <row r="19" spans="1:4">
      <c r="A19" t="s">
        <v>1325</v>
      </c>
    </row>
    <row r="20" spans="1:4">
      <c r="A20" t="s">
        <v>1326</v>
      </c>
    </row>
    <row r="21" spans="1:4">
      <c r="A21" s="78">
        <v>6.8000000000000005E-2</v>
      </c>
      <c r="B21" t="s">
        <v>1327</v>
      </c>
      <c r="C21" t="s">
        <v>1328</v>
      </c>
      <c r="D21" s="27">
        <v>15.22</v>
      </c>
    </row>
    <row r="23" spans="1:4">
      <c r="A23" t="s">
        <v>1329</v>
      </c>
    </row>
    <row r="24" spans="1:4">
      <c r="A24" t="s">
        <v>1330</v>
      </c>
      <c r="B24" t="s">
        <v>1331</v>
      </c>
      <c r="C24" t="s">
        <v>1332</v>
      </c>
      <c r="D24" s="27" t="s">
        <v>1333</v>
      </c>
    </row>
    <row r="26" spans="1:4">
      <c r="A26" t="s">
        <v>1334</v>
      </c>
    </row>
    <row r="27" spans="1:4">
      <c r="A27" t="s">
        <v>1335</v>
      </c>
      <c r="B27" t="s">
        <v>1336</v>
      </c>
      <c r="C27" t="s">
        <v>1337</v>
      </c>
      <c r="D27" s="27">
        <v>14.2</v>
      </c>
    </row>
    <row r="29" spans="1:4">
      <c r="A29" t="s">
        <v>1338</v>
      </c>
    </row>
    <row r="30" spans="1:4">
      <c r="A30" t="s">
        <v>1339</v>
      </c>
    </row>
    <row r="31" spans="1:4">
      <c r="A31" t="s">
        <v>1340</v>
      </c>
      <c r="B31" t="s">
        <v>1341</v>
      </c>
      <c r="C31" t="s">
        <v>1342</v>
      </c>
      <c r="D31" s="27" t="s">
        <v>1343</v>
      </c>
    </row>
    <row r="32" spans="1:4">
      <c r="A32" t="s">
        <v>1344</v>
      </c>
      <c r="B32" t="s">
        <v>1341</v>
      </c>
      <c r="C32" t="s">
        <v>1345</v>
      </c>
      <c r="D32" s="27">
        <v>4.63</v>
      </c>
    </row>
    <row r="34" spans="1:4">
      <c r="A34" t="s">
        <v>1346</v>
      </c>
    </row>
    <row r="35" spans="1:4">
      <c r="A35" t="s">
        <v>1347</v>
      </c>
      <c r="B35" t="s">
        <v>1348</v>
      </c>
      <c r="C35" t="s">
        <v>1349</v>
      </c>
      <c r="D35" s="27">
        <v>20.239999999999998</v>
      </c>
    </row>
    <row r="36" spans="1:4">
      <c r="A36" t="s">
        <v>1350</v>
      </c>
      <c r="B36" t="s">
        <v>1351</v>
      </c>
      <c r="C36" t="s">
        <v>1352</v>
      </c>
      <c r="D36" s="27">
        <v>17.22</v>
      </c>
    </row>
    <row r="37" spans="1:4">
      <c r="A37" t="s">
        <v>1353</v>
      </c>
      <c r="B37" t="s">
        <v>1354</v>
      </c>
      <c r="C37" t="s">
        <v>1355</v>
      </c>
      <c r="D37" s="27">
        <v>16.350000000000001</v>
      </c>
    </row>
    <row r="38" spans="1:4">
      <c r="A38" t="s">
        <v>1356</v>
      </c>
      <c r="B38" t="s">
        <v>1357</v>
      </c>
      <c r="C38" t="s">
        <v>1358</v>
      </c>
      <c r="D38" s="27">
        <v>15.71</v>
      </c>
    </row>
    <row r="41" spans="1:4">
      <c r="A41" t="s">
        <v>1359</v>
      </c>
    </row>
    <row r="42" spans="1:4">
      <c r="A42" t="s">
        <v>1360</v>
      </c>
    </row>
    <row r="44" spans="1:4">
      <c r="A44" t="s">
        <v>1361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
  <sheetViews>
    <sheetView workbookViewId="0">
      <selection sqref="A1:M4"/>
    </sheetView>
  </sheetViews>
  <sheetFormatPr defaultRowHeight="15"/>
  <sheetData>
    <row r="1" spans="1:13">
      <c r="A1" s="14" t="s">
        <v>1362</v>
      </c>
      <c r="B1" s="14"/>
      <c r="C1" s="14"/>
      <c r="D1" s="14"/>
      <c r="E1" s="14"/>
      <c r="F1" s="14"/>
      <c r="G1" s="14"/>
      <c r="H1" s="14"/>
      <c r="I1" s="14"/>
      <c r="J1" s="14"/>
      <c r="K1" s="14"/>
      <c r="L1" s="14"/>
      <c r="M1" s="14"/>
    </row>
    <row r="2" spans="1:13">
      <c r="A2" s="14" t="s">
        <v>1363</v>
      </c>
      <c r="B2" s="14"/>
      <c r="C2" s="14"/>
      <c r="D2" s="14"/>
      <c r="E2" s="14"/>
      <c r="F2" s="14"/>
      <c r="G2" s="14"/>
      <c r="H2" s="14"/>
      <c r="I2" s="14"/>
      <c r="J2" s="14"/>
      <c r="K2" s="14"/>
      <c r="L2" s="14"/>
      <c r="M2" s="14"/>
    </row>
    <row r="3" spans="1:13">
      <c r="A3" s="19" t="s">
        <v>1365</v>
      </c>
      <c r="B3" s="14"/>
      <c r="C3" s="14"/>
      <c r="D3" s="14"/>
      <c r="E3" s="14"/>
      <c r="F3" s="14"/>
      <c r="G3" s="14"/>
      <c r="H3" s="14"/>
      <c r="I3" s="14"/>
      <c r="J3" s="14"/>
      <c r="K3" s="14"/>
      <c r="L3" s="14"/>
      <c r="M3" s="14"/>
    </row>
    <row r="4" spans="1:13">
      <c r="A4" s="14" t="s">
        <v>1364</v>
      </c>
      <c r="B4" s="14"/>
      <c r="C4" s="14"/>
      <c r="D4" s="14"/>
      <c r="E4" s="14"/>
      <c r="F4" s="14"/>
      <c r="G4" s="14"/>
      <c r="H4" s="14"/>
      <c r="I4" s="14"/>
      <c r="J4" s="14"/>
      <c r="K4" s="14"/>
      <c r="L4" s="14"/>
      <c r="M4" s="14"/>
    </row>
  </sheetData>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
  <sheetViews>
    <sheetView workbookViewId="0">
      <selection activeCell="K17" sqref="K17"/>
    </sheetView>
  </sheetViews>
  <sheetFormatPr defaultRowHeight="15"/>
  <sheetData>
    <row r="1" spans="1:13">
      <c r="A1" s="14" t="s">
        <v>1362</v>
      </c>
      <c r="B1" s="14"/>
      <c r="C1" s="14"/>
      <c r="D1" s="14"/>
      <c r="E1" s="14"/>
      <c r="F1" s="14"/>
      <c r="G1" s="14"/>
      <c r="H1" s="14"/>
      <c r="I1" s="14"/>
      <c r="J1" s="14"/>
      <c r="K1" s="14"/>
      <c r="L1" s="14"/>
      <c r="M1" s="14"/>
    </row>
    <row r="2" spans="1:13">
      <c r="A2" s="14" t="s">
        <v>1363</v>
      </c>
      <c r="B2" s="14"/>
      <c r="C2" s="14"/>
      <c r="D2" s="14"/>
      <c r="E2" s="14"/>
      <c r="F2" s="14"/>
      <c r="G2" s="14"/>
      <c r="H2" s="14"/>
      <c r="I2" s="14"/>
      <c r="J2" s="14"/>
      <c r="K2" s="14"/>
      <c r="L2" s="14"/>
      <c r="M2" s="14"/>
    </row>
    <row r="3" spans="1:13">
      <c r="A3" s="19" t="s">
        <v>1365</v>
      </c>
      <c r="B3" s="14"/>
      <c r="C3" s="14"/>
      <c r="D3" s="14"/>
      <c r="E3" s="14"/>
      <c r="F3" s="14"/>
      <c r="G3" s="14"/>
      <c r="H3" s="14"/>
      <c r="I3" s="14"/>
      <c r="J3" s="14"/>
      <c r="K3" s="14"/>
      <c r="L3" s="14"/>
      <c r="M3" s="14"/>
    </row>
    <row r="4" spans="1:13">
      <c r="A4" s="14" t="s">
        <v>1364</v>
      </c>
      <c r="B4" s="14"/>
      <c r="C4" s="14"/>
      <c r="D4" s="14"/>
      <c r="E4" s="14"/>
      <c r="F4" s="14"/>
      <c r="G4" s="14"/>
      <c r="H4" s="14"/>
      <c r="I4" s="14"/>
      <c r="J4" s="14"/>
      <c r="K4" s="14"/>
      <c r="L4" s="14"/>
      <c r="M4" s="14"/>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
  <sheetViews>
    <sheetView topLeftCell="A10" workbookViewId="0">
      <selection activeCell="L17" sqref="L17"/>
    </sheetView>
  </sheetViews>
  <sheetFormatPr defaultRowHeight="15"/>
  <sheetData>
    <row r="1" spans="1:13">
      <c r="A1" s="14" t="s">
        <v>1362</v>
      </c>
      <c r="B1" s="14"/>
      <c r="C1" s="14"/>
      <c r="D1" s="14"/>
      <c r="E1" s="14"/>
      <c r="F1" s="14"/>
      <c r="G1" s="14"/>
      <c r="H1" s="14"/>
      <c r="I1" s="14"/>
      <c r="J1" s="14"/>
      <c r="K1" s="14"/>
      <c r="L1" s="14"/>
      <c r="M1" s="14"/>
    </row>
    <row r="2" spans="1:13">
      <c r="A2" s="14" t="s">
        <v>1363</v>
      </c>
      <c r="B2" s="14"/>
      <c r="C2" s="14"/>
      <c r="D2" s="14"/>
      <c r="E2" s="14"/>
      <c r="F2" s="14"/>
      <c r="G2" s="14"/>
      <c r="H2" s="14"/>
      <c r="I2" s="14"/>
      <c r="J2" s="14"/>
      <c r="K2" s="14"/>
      <c r="L2" s="14"/>
      <c r="M2" s="14"/>
    </row>
    <row r="3" spans="1:13">
      <c r="A3" s="19" t="s">
        <v>1365</v>
      </c>
      <c r="B3" s="14"/>
      <c r="C3" s="14"/>
      <c r="D3" s="14"/>
      <c r="E3" s="14"/>
      <c r="F3" s="14"/>
      <c r="G3" s="14"/>
      <c r="H3" s="14"/>
      <c r="I3" s="14"/>
      <c r="J3" s="14"/>
      <c r="K3" s="14"/>
      <c r="L3" s="14"/>
      <c r="M3" s="14"/>
    </row>
    <row r="4" spans="1:13">
      <c r="A4" s="14" t="s">
        <v>1364</v>
      </c>
      <c r="B4" s="14"/>
      <c r="C4" s="14"/>
      <c r="D4" s="14"/>
      <c r="E4" s="14"/>
      <c r="F4" s="14"/>
      <c r="G4" s="14"/>
      <c r="H4" s="14"/>
      <c r="I4" s="14"/>
      <c r="J4" s="14"/>
      <c r="K4" s="14"/>
      <c r="L4" s="14"/>
      <c r="M4" s="14"/>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
  <sheetViews>
    <sheetView topLeftCell="A10" workbookViewId="0">
      <selection activeCell="I15" sqref="I15"/>
    </sheetView>
  </sheetViews>
  <sheetFormatPr defaultRowHeight="15"/>
  <sheetData>
    <row r="1" spans="1:13">
      <c r="A1" s="14" t="s">
        <v>1362</v>
      </c>
      <c r="B1" s="14"/>
      <c r="C1" s="14"/>
      <c r="D1" s="14"/>
      <c r="E1" s="14"/>
      <c r="F1" s="14"/>
      <c r="G1" s="14"/>
      <c r="H1" s="14"/>
      <c r="I1" s="14"/>
      <c r="J1" s="14"/>
      <c r="K1" s="14"/>
      <c r="L1" s="14"/>
      <c r="M1" s="14"/>
    </row>
    <row r="2" spans="1:13">
      <c r="A2" s="14" t="s">
        <v>1363</v>
      </c>
      <c r="B2" s="14"/>
      <c r="C2" s="14"/>
      <c r="D2" s="14"/>
      <c r="E2" s="14"/>
      <c r="F2" s="14"/>
      <c r="G2" s="14"/>
      <c r="H2" s="14"/>
      <c r="I2" s="14"/>
      <c r="J2" s="14"/>
      <c r="K2" s="14"/>
      <c r="L2" s="14"/>
      <c r="M2" s="14"/>
    </row>
    <row r="3" spans="1:13">
      <c r="A3" s="19" t="s">
        <v>1365</v>
      </c>
      <c r="B3" s="14"/>
      <c r="C3" s="14"/>
      <c r="D3" s="14"/>
      <c r="E3" s="14"/>
      <c r="F3" s="14"/>
      <c r="G3" s="14"/>
      <c r="H3" s="14"/>
      <c r="I3" s="14"/>
      <c r="J3" s="14"/>
      <c r="K3" s="14"/>
      <c r="L3" s="14"/>
      <c r="M3" s="14"/>
    </row>
    <row r="4" spans="1:13">
      <c r="A4" s="14" t="s">
        <v>1364</v>
      </c>
      <c r="B4" s="14"/>
      <c r="C4" s="14"/>
      <c r="D4" s="14"/>
      <c r="E4" s="14"/>
      <c r="F4" s="14"/>
      <c r="G4" s="14"/>
      <c r="H4" s="14"/>
      <c r="I4" s="14"/>
      <c r="J4" s="14"/>
      <c r="K4" s="14"/>
      <c r="L4" s="14"/>
      <c r="M4" s="14"/>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
  <sheetViews>
    <sheetView workbookViewId="0">
      <selection activeCell="L21" sqref="L21"/>
    </sheetView>
  </sheetViews>
  <sheetFormatPr defaultRowHeight="15"/>
  <sheetData>
    <row r="1" spans="1:11">
      <c r="A1" s="14" t="s">
        <v>1366</v>
      </c>
      <c r="B1" s="14"/>
      <c r="C1" s="14"/>
      <c r="D1" s="14"/>
      <c r="E1" s="14"/>
      <c r="F1" s="14"/>
      <c r="G1" s="14"/>
      <c r="H1" s="14"/>
      <c r="I1" s="14"/>
      <c r="J1" s="14"/>
      <c r="K1" s="14"/>
    </row>
    <row r="2" spans="1:11">
      <c r="A2" s="14" t="s">
        <v>1367</v>
      </c>
      <c r="B2" s="14"/>
      <c r="C2" s="14"/>
      <c r="D2" s="14"/>
      <c r="E2" s="14"/>
      <c r="F2" s="14"/>
      <c r="G2" s="14"/>
      <c r="H2" s="14"/>
      <c r="I2" s="14"/>
      <c r="J2" s="14"/>
      <c r="K2" s="14"/>
    </row>
    <row r="3" spans="1:11">
      <c r="A3" s="19" t="s">
        <v>1368</v>
      </c>
      <c r="B3" s="14"/>
      <c r="C3" s="14"/>
      <c r="D3" s="14"/>
      <c r="E3" s="14"/>
      <c r="F3" s="14"/>
      <c r="G3" s="14"/>
      <c r="H3" s="14"/>
      <c r="I3" s="14"/>
      <c r="J3" s="14"/>
      <c r="K3" s="14"/>
    </row>
    <row r="4" spans="1:11">
      <c r="A4" s="14" t="s">
        <v>1369</v>
      </c>
      <c r="B4" s="14"/>
      <c r="C4" s="14"/>
      <c r="D4" s="14"/>
      <c r="E4" s="14"/>
      <c r="F4" s="14"/>
      <c r="G4" s="14"/>
      <c r="H4" s="14"/>
      <c r="I4" s="14"/>
      <c r="J4" s="14"/>
      <c r="K4" s="14"/>
    </row>
    <row r="6" spans="1:11">
      <c r="A6" s="24"/>
    </row>
  </sheetData>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A5" sqref="A5"/>
    </sheetView>
  </sheetViews>
  <sheetFormatPr defaultRowHeight="15"/>
  <sheetData>
    <row r="1" spans="1:11">
      <c r="A1" s="14" t="s">
        <v>1366</v>
      </c>
      <c r="B1" s="14"/>
      <c r="C1" s="14"/>
      <c r="D1" s="14"/>
      <c r="E1" s="14"/>
      <c r="F1" s="14"/>
      <c r="G1" s="14"/>
      <c r="H1" s="14"/>
      <c r="I1" s="14"/>
      <c r="J1" s="14"/>
      <c r="K1" s="14"/>
    </row>
    <row r="2" spans="1:11">
      <c r="A2" s="14" t="s">
        <v>1367</v>
      </c>
      <c r="B2" s="14"/>
      <c r="C2" s="14"/>
      <c r="D2" s="14"/>
      <c r="E2" s="14"/>
      <c r="F2" s="14"/>
      <c r="G2" s="14"/>
      <c r="H2" s="14"/>
      <c r="I2" s="14"/>
      <c r="J2" s="14"/>
      <c r="K2" s="14"/>
    </row>
    <row r="3" spans="1:11">
      <c r="A3" s="19" t="s">
        <v>1368</v>
      </c>
      <c r="B3" s="14"/>
      <c r="C3" s="14"/>
      <c r="D3" s="14"/>
      <c r="E3" s="14"/>
      <c r="F3" s="14"/>
      <c r="G3" s="14"/>
      <c r="H3" s="14"/>
      <c r="I3" s="14"/>
      <c r="J3" s="14"/>
      <c r="K3" s="14"/>
    </row>
    <row r="4" spans="1:11">
      <c r="A4" s="14" t="s">
        <v>1369</v>
      </c>
      <c r="B4" s="14"/>
      <c r="C4" s="14"/>
      <c r="D4" s="14"/>
      <c r="E4" s="14"/>
      <c r="F4" s="14"/>
      <c r="G4" s="14"/>
      <c r="H4" s="14"/>
      <c r="I4" s="14"/>
      <c r="J4" s="14"/>
      <c r="K4" s="14"/>
    </row>
    <row r="5" spans="1:11">
      <c r="A5" t="s">
        <v>1956</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
  <sheetViews>
    <sheetView workbookViewId="0">
      <selection activeCell="K12" sqref="K12"/>
    </sheetView>
  </sheetViews>
  <sheetFormatPr defaultRowHeight="15"/>
  <sheetData>
    <row r="1" spans="1:11">
      <c r="A1" s="14" t="s">
        <v>1366</v>
      </c>
      <c r="B1" s="14"/>
      <c r="C1" s="14"/>
      <c r="D1" s="14"/>
      <c r="E1" s="14"/>
      <c r="F1" s="14"/>
      <c r="G1" s="14"/>
      <c r="H1" s="14"/>
      <c r="I1" s="14"/>
      <c r="J1" s="14"/>
      <c r="K1" s="14"/>
    </row>
    <row r="2" spans="1:11">
      <c r="A2" s="14" t="s">
        <v>1367</v>
      </c>
      <c r="B2" s="14"/>
      <c r="C2" s="14"/>
      <c r="D2" s="14"/>
      <c r="E2" s="14"/>
      <c r="F2" s="14"/>
      <c r="G2" s="14"/>
      <c r="H2" s="14"/>
      <c r="I2" s="14"/>
      <c r="J2" s="14"/>
      <c r="K2" s="14"/>
    </row>
    <row r="3" spans="1:11">
      <c r="A3" s="19" t="s">
        <v>1368</v>
      </c>
      <c r="B3" s="14"/>
      <c r="C3" s="14"/>
      <c r="D3" s="14"/>
      <c r="E3" s="14"/>
      <c r="F3" s="14"/>
      <c r="G3" s="14"/>
      <c r="H3" s="14"/>
      <c r="I3" s="14"/>
      <c r="J3" s="14"/>
      <c r="K3" s="14"/>
    </row>
    <row r="4" spans="1:11">
      <c r="A4" s="14" t="s">
        <v>1369</v>
      </c>
      <c r="B4" s="14"/>
      <c r="C4" s="14"/>
      <c r="D4" s="14"/>
      <c r="E4" s="14"/>
      <c r="F4" s="14"/>
      <c r="G4" s="14"/>
      <c r="H4" s="14"/>
      <c r="I4" s="14"/>
      <c r="J4" s="14"/>
      <c r="K4" s="14"/>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
  <sheetViews>
    <sheetView workbookViewId="0">
      <selection activeCell="U20" sqref="U20"/>
    </sheetView>
  </sheetViews>
  <sheetFormatPr defaultRowHeight="15"/>
  <sheetData>
    <row r="1" spans="1:11">
      <c r="A1" s="14" t="s">
        <v>1366</v>
      </c>
      <c r="B1" s="14"/>
      <c r="C1" s="14"/>
      <c r="D1" s="14"/>
      <c r="E1" s="14"/>
      <c r="F1" s="14"/>
      <c r="G1" s="14"/>
      <c r="H1" s="14"/>
      <c r="I1" s="14"/>
      <c r="J1" s="14"/>
      <c r="K1" s="14"/>
    </row>
    <row r="2" spans="1:11">
      <c r="A2" s="14" t="s">
        <v>1367</v>
      </c>
      <c r="B2" s="14"/>
      <c r="C2" s="14"/>
      <c r="D2" s="14"/>
      <c r="E2" s="14"/>
      <c r="F2" s="14"/>
      <c r="G2" s="14"/>
      <c r="H2" s="14"/>
      <c r="I2" s="14"/>
      <c r="J2" s="14"/>
      <c r="K2" s="14"/>
    </row>
    <row r="3" spans="1:11">
      <c r="A3" s="19" t="s">
        <v>1368</v>
      </c>
      <c r="B3" s="14"/>
      <c r="C3" s="14"/>
      <c r="D3" s="14"/>
      <c r="E3" s="14"/>
      <c r="F3" s="14"/>
      <c r="G3" s="14"/>
      <c r="H3" s="14"/>
      <c r="I3" s="14"/>
      <c r="J3" s="14"/>
      <c r="K3" s="14"/>
    </row>
    <row r="4" spans="1:11">
      <c r="A4" s="14" t="s">
        <v>1369</v>
      </c>
      <c r="B4" s="14"/>
      <c r="C4" s="14"/>
      <c r="D4" s="14"/>
      <c r="E4" s="14"/>
      <c r="F4" s="14"/>
      <c r="G4" s="14"/>
      <c r="H4" s="14"/>
      <c r="I4" s="14"/>
      <c r="J4" s="14"/>
      <c r="K4" s="14"/>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39"/>
  <sheetViews>
    <sheetView workbookViewId="0">
      <selection activeCell="A2" sqref="A2"/>
    </sheetView>
  </sheetViews>
  <sheetFormatPr defaultRowHeight="15"/>
  <cols>
    <col min="1" max="1" width="61.7109375" bestFit="1" customWidth="1"/>
    <col min="2" max="2" width="48.5703125" bestFit="1" customWidth="1"/>
    <col min="3" max="3" width="20" bestFit="1" customWidth="1"/>
  </cols>
  <sheetData>
    <row r="1" spans="1:13">
      <c r="A1" s="14" t="s">
        <v>1370</v>
      </c>
      <c r="B1" s="14"/>
      <c r="C1" s="14"/>
      <c r="D1" s="14"/>
      <c r="E1" s="14"/>
      <c r="F1" s="14"/>
      <c r="G1" s="14"/>
      <c r="H1" s="14"/>
      <c r="I1" s="14"/>
      <c r="J1" s="14"/>
      <c r="K1" s="14"/>
      <c r="L1" s="14"/>
      <c r="M1" s="14"/>
    </row>
    <row r="2" spans="1:13">
      <c r="A2" s="14" t="s">
        <v>1371</v>
      </c>
      <c r="B2" s="14"/>
      <c r="C2" s="14"/>
      <c r="D2" s="14"/>
      <c r="E2" s="14"/>
      <c r="F2" s="14"/>
      <c r="G2" s="14"/>
      <c r="H2" s="14"/>
      <c r="I2" s="14"/>
      <c r="J2" s="14"/>
      <c r="K2" s="14"/>
      <c r="L2" s="14"/>
      <c r="M2" s="14"/>
    </row>
    <row r="3" spans="1:13">
      <c r="A3" s="19" t="s">
        <v>1372</v>
      </c>
      <c r="B3" s="14"/>
      <c r="C3" s="14"/>
      <c r="D3" s="14"/>
      <c r="E3" s="14"/>
      <c r="F3" s="14"/>
      <c r="G3" s="14"/>
      <c r="H3" s="14"/>
      <c r="I3" s="14"/>
      <c r="J3" s="14"/>
      <c r="K3" s="14"/>
      <c r="L3" s="14"/>
      <c r="M3" s="14"/>
    </row>
    <row r="4" spans="1:13">
      <c r="A4" s="14" t="s">
        <v>1378</v>
      </c>
      <c r="B4" s="14"/>
      <c r="C4" s="14"/>
      <c r="D4" s="14"/>
      <c r="E4" s="14"/>
      <c r="F4" s="14"/>
      <c r="G4" s="14"/>
      <c r="H4" s="14"/>
      <c r="I4" s="14"/>
      <c r="J4" s="14"/>
      <c r="K4" s="14"/>
      <c r="L4" s="14"/>
      <c r="M4" s="14"/>
    </row>
    <row r="5" spans="1:13">
      <c r="A5" s="14"/>
      <c r="B5" s="14"/>
      <c r="C5" s="14"/>
      <c r="D5" s="14"/>
      <c r="E5" s="14"/>
      <c r="F5" s="14"/>
      <c r="G5" s="14"/>
      <c r="H5" s="14"/>
      <c r="I5" s="14"/>
      <c r="J5" s="14"/>
      <c r="K5" s="14"/>
      <c r="L5" s="14"/>
      <c r="M5" s="14"/>
    </row>
    <row r="6" spans="1:13">
      <c r="A6" s="24" t="s">
        <v>1379</v>
      </c>
    </row>
    <row r="8" spans="1:13">
      <c r="A8" s="15" t="s">
        <v>1380</v>
      </c>
      <c r="B8" s="15" t="s">
        <v>1381</v>
      </c>
      <c r="C8" s="15" t="s">
        <v>1382</v>
      </c>
    </row>
    <row r="10" spans="1:13">
      <c r="A10" s="48" t="s">
        <v>1373</v>
      </c>
    </row>
    <row r="11" spans="1:13">
      <c r="A11" t="s">
        <v>1383</v>
      </c>
      <c r="B11" t="s">
        <v>1386</v>
      </c>
      <c r="C11" t="s">
        <v>1375</v>
      </c>
    </row>
    <row r="12" spans="1:13">
      <c r="B12" t="s">
        <v>1387</v>
      </c>
      <c r="C12" t="s">
        <v>1255</v>
      </c>
    </row>
    <row r="14" spans="1:13">
      <c r="A14" t="s">
        <v>1384</v>
      </c>
      <c r="B14" t="s">
        <v>1388</v>
      </c>
      <c r="C14" t="s">
        <v>1389</v>
      </c>
    </row>
    <row r="15" spans="1:13">
      <c r="B15" t="s">
        <v>1390</v>
      </c>
      <c r="C15" t="s">
        <v>1389</v>
      </c>
    </row>
    <row r="17" spans="1:3">
      <c r="A17" t="s">
        <v>1385</v>
      </c>
      <c r="B17" t="s">
        <v>1391</v>
      </c>
      <c r="C17" t="s">
        <v>1392</v>
      </c>
    </row>
    <row r="18" spans="1:3">
      <c r="B18" t="s">
        <v>1393</v>
      </c>
      <c r="C18" t="s">
        <v>1394</v>
      </c>
    </row>
    <row r="19" spans="1:3">
      <c r="B19" t="s">
        <v>1395</v>
      </c>
    </row>
    <row r="20" spans="1:3">
      <c r="B20" t="s">
        <v>1396</v>
      </c>
      <c r="C20" t="s">
        <v>1398</v>
      </c>
    </row>
    <row r="21" spans="1:3">
      <c r="B21" t="s">
        <v>1397</v>
      </c>
      <c r="C21" t="s">
        <v>1398</v>
      </c>
    </row>
    <row r="22" spans="1:3">
      <c r="B22" t="s">
        <v>1399</v>
      </c>
    </row>
    <row r="23" spans="1:3">
      <c r="B23" t="s">
        <v>1400</v>
      </c>
      <c r="C23" t="s">
        <v>1389</v>
      </c>
    </row>
    <row r="25" spans="1:3">
      <c r="A25" s="48" t="s">
        <v>1374</v>
      </c>
    </row>
    <row r="26" spans="1:3">
      <c r="A26" t="s">
        <v>1401</v>
      </c>
    </row>
    <row r="27" spans="1:3">
      <c r="A27" t="s">
        <v>1402</v>
      </c>
      <c r="B27" t="s">
        <v>1403</v>
      </c>
      <c r="C27" t="s">
        <v>1375</v>
      </c>
    </row>
    <row r="28" spans="1:3">
      <c r="A28" t="s">
        <v>1404</v>
      </c>
    </row>
    <row r="29" spans="1:3">
      <c r="A29" t="s">
        <v>1405</v>
      </c>
      <c r="B29" t="s">
        <v>1403</v>
      </c>
      <c r="C29" t="s">
        <v>1375</v>
      </c>
    </row>
    <row r="31" spans="1:3">
      <c r="A31" s="48" t="s">
        <v>1406</v>
      </c>
    </row>
    <row r="32" spans="1:3">
      <c r="A32" s="79" t="s">
        <v>1411</v>
      </c>
      <c r="B32" t="s">
        <v>1409</v>
      </c>
      <c r="C32" t="s">
        <v>1410</v>
      </c>
    </row>
    <row r="33" spans="1:3">
      <c r="A33" s="79"/>
      <c r="C33" s="27" t="s">
        <v>1376</v>
      </c>
    </row>
    <row r="34" spans="1:3">
      <c r="A34" t="s">
        <v>1407</v>
      </c>
      <c r="C34" t="s">
        <v>1410</v>
      </c>
    </row>
    <row r="35" spans="1:3">
      <c r="A35" t="s">
        <v>1408</v>
      </c>
      <c r="B35" t="s">
        <v>1409</v>
      </c>
      <c r="C35" s="27" t="s">
        <v>1377</v>
      </c>
    </row>
    <row r="37" spans="1:3">
      <c r="A37" t="s">
        <v>1412</v>
      </c>
      <c r="C37" s="27" t="s">
        <v>1410</v>
      </c>
    </row>
    <row r="38" spans="1:3">
      <c r="A38" t="s">
        <v>1405</v>
      </c>
      <c r="B38" t="s">
        <v>1409</v>
      </c>
      <c r="C38" t="s">
        <v>1413</v>
      </c>
    </row>
    <row r="39" spans="1:3">
      <c r="C39" s="27" t="s">
        <v>1414</v>
      </c>
    </row>
  </sheetData>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2"/>
  <sheetViews>
    <sheetView workbookViewId="0">
      <selection activeCell="K64" sqref="K64"/>
    </sheetView>
  </sheetViews>
  <sheetFormatPr defaultRowHeight="15"/>
  <sheetData>
    <row r="1" spans="1:14">
      <c r="A1" t="s">
        <v>1969</v>
      </c>
    </row>
    <row r="3" spans="1:14">
      <c r="A3" t="s">
        <v>1960</v>
      </c>
      <c r="D3" t="s">
        <v>1964</v>
      </c>
      <c r="G3" t="s">
        <v>1966</v>
      </c>
      <c r="J3" t="s">
        <v>1967</v>
      </c>
      <c r="M3" t="s">
        <v>1968</v>
      </c>
    </row>
    <row r="4" spans="1:14">
      <c r="A4" t="s">
        <v>1963</v>
      </c>
      <c r="B4">
        <f>SUM(B7:B82)</f>
        <v>30.701826276813335</v>
      </c>
      <c r="D4" t="s">
        <v>1963</v>
      </c>
      <c r="E4">
        <f>SUM(E7:E81)</f>
        <v>30.592881065117734</v>
      </c>
      <c r="G4" t="s">
        <v>1963</v>
      </c>
      <c r="H4">
        <f>SUM(H7:H81)</f>
        <v>30.492191380966503</v>
      </c>
      <c r="J4" t="s">
        <v>1963</v>
      </c>
      <c r="K4">
        <f>SUM(K7:K81)</f>
        <v>30.376957122395496</v>
      </c>
      <c r="M4" t="s">
        <v>1963</v>
      </c>
      <c r="N4">
        <f>SUM(N7:N81)</f>
        <v>30.258265836067363</v>
      </c>
    </row>
    <row r="6" spans="1:14">
      <c r="A6" t="s">
        <v>1965</v>
      </c>
      <c r="B6" t="s">
        <v>1962</v>
      </c>
      <c r="D6" t="s">
        <v>1961</v>
      </c>
      <c r="E6" t="s">
        <v>1962</v>
      </c>
      <c r="G6" t="s">
        <v>1961</v>
      </c>
      <c r="H6" t="s">
        <v>1962</v>
      </c>
      <c r="J6" t="s">
        <v>1961</v>
      </c>
      <c r="K6" t="s">
        <v>1962</v>
      </c>
      <c r="M6" t="s">
        <v>1961</v>
      </c>
      <c r="N6" t="s">
        <v>1962</v>
      </c>
    </row>
    <row r="7" spans="1:14">
      <c r="A7">
        <v>1</v>
      </c>
      <c r="B7">
        <f>1/(1+0.03)^(A7-1)</f>
        <v>1</v>
      </c>
      <c r="D7">
        <v>1</v>
      </c>
      <c r="E7">
        <f>1/(1+0.03)^(D7-1)</f>
        <v>1</v>
      </c>
      <c r="G7">
        <v>1</v>
      </c>
      <c r="H7">
        <f>1/(1+0.03)^(G7-1)</f>
        <v>1</v>
      </c>
      <c r="J7">
        <v>1</v>
      </c>
      <c r="K7">
        <f>1/(1+0.03)^(J7-1)</f>
        <v>1</v>
      </c>
      <c r="M7">
        <v>1</v>
      </c>
      <c r="N7">
        <f>1/(1+0.03)^(M7-1)</f>
        <v>1</v>
      </c>
    </row>
    <row r="8" spans="1:14">
      <c r="A8">
        <v>2</v>
      </c>
      <c r="B8">
        <f t="shared" ref="B8:B71" si="0">1/(1+0.03)^(A8-1)</f>
        <v>0.970873786407767</v>
      </c>
      <c r="D8">
        <v>2</v>
      </c>
      <c r="E8">
        <f t="shared" ref="E8:E71" si="1">1/(1+0.03)^(D8-1)</f>
        <v>0.970873786407767</v>
      </c>
      <c r="G8">
        <v>2</v>
      </c>
      <c r="H8">
        <f t="shared" ref="H8:H71" si="2">1/(1+0.03)^(G8-1)</f>
        <v>0.970873786407767</v>
      </c>
      <c r="J8">
        <v>2</v>
      </c>
      <c r="K8">
        <f t="shared" ref="K8:K71" si="3">1/(1+0.03)^(J8-1)</f>
        <v>0.970873786407767</v>
      </c>
      <c r="M8">
        <v>2</v>
      </c>
      <c r="N8">
        <f t="shared" ref="N8:N71" si="4">1/(1+0.03)^(M8-1)</f>
        <v>0.970873786407767</v>
      </c>
    </row>
    <row r="9" spans="1:14">
      <c r="A9">
        <v>3</v>
      </c>
      <c r="B9">
        <f t="shared" si="0"/>
        <v>0.94259590913375435</v>
      </c>
      <c r="D9">
        <v>3</v>
      </c>
      <c r="E9">
        <f t="shared" si="1"/>
        <v>0.94259590913375435</v>
      </c>
      <c r="G9">
        <v>3</v>
      </c>
      <c r="H9">
        <f t="shared" si="2"/>
        <v>0.94259590913375435</v>
      </c>
      <c r="J9">
        <v>3</v>
      </c>
      <c r="K9">
        <f t="shared" si="3"/>
        <v>0.94259590913375435</v>
      </c>
      <c r="M9">
        <v>3</v>
      </c>
      <c r="N9">
        <f t="shared" si="4"/>
        <v>0.94259590913375435</v>
      </c>
    </row>
    <row r="10" spans="1:14">
      <c r="A10">
        <v>4</v>
      </c>
      <c r="B10">
        <f t="shared" si="0"/>
        <v>0.91514165935315961</v>
      </c>
      <c r="D10">
        <v>4</v>
      </c>
      <c r="E10">
        <f t="shared" si="1"/>
        <v>0.91514165935315961</v>
      </c>
      <c r="G10">
        <v>4</v>
      </c>
      <c r="H10">
        <f t="shared" si="2"/>
        <v>0.91514165935315961</v>
      </c>
      <c r="J10">
        <v>4</v>
      </c>
      <c r="K10">
        <f t="shared" si="3"/>
        <v>0.91514165935315961</v>
      </c>
      <c r="M10">
        <v>4</v>
      </c>
      <c r="N10">
        <f t="shared" si="4"/>
        <v>0.91514165935315961</v>
      </c>
    </row>
    <row r="11" spans="1:14">
      <c r="A11">
        <v>5</v>
      </c>
      <c r="B11">
        <f t="shared" si="0"/>
        <v>0.888487047915689</v>
      </c>
      <c r="D11">
        <v>5</v>
      </c>
      <c r="E11">
        <f t="shared" si="1"/>
        <v>0.888487047915689</v>
      </c>
      <c r="G11">
        <v>5</v>
      </c>
      <c r="H11">
        <f t="shared" si="2"/>
        <v>0.888487047915689</v>
      </c>
      <c r="J11">
        <v>5</v>
      </c>
      <c r="K11">
        <f t="shared" si="3"/>
        <v>0.888487047915689</v>
      </c>
      <c r="M11">
        <v>5</v>
      </c>
      <c r="N11">
        <f t="shared" si="4"/>
        <v>0.888487047915689</v>
      </c>
    </row>
    <row r="12" spans="1:14">
      <c r="A12">
        <v>6</v>
      </c>
      <c r="B12">
        <f t="shared" si="0"/>
        <v>0.86260878438416411</v>
      </c>
      <c r="D12">
        <v>6</v>
      </c>
      <c r="E12">
        <f t="shared" si="1"/>
        <v>0.86260878438416411</v>
      </c>
      <c r="G12">
        <v>6</v>
      </c>
      <c r="H12">
        <f t="shared" si="2"/>
        <v>0.86260878438416411</v>
      </c>
      <c r="J12">
        <v>6</v>
      </c>
      <c r="K12">
        <f t="shared" si="3"/>
        <v>0.86260878438416411</v>
      </c>
      <c r="M12">
        <v>6</v>
      </c>
      <c r="N12">
        <f t="shared" si="4"/>
        <v>0.86260878438416411</v>
      </c>
    </row>
    <row r="13" spans="1:14">
      <c r="A13">
        <v>7</v>
      </c>
      <c r="B13">
        <f t="shared" si="0"/>
        <v>0.83748425668365445</v>
      </c>
      <c r="D13">
        <v>7</v>
      </c>
      <c r="E13">
        <f t="shared" si="1"/>
        <v>0.83748425668365445</v>
      </c>
      <c r="G13">
        <v>7</v>
      </c>
      <c r="H13">
        <f t="shared" si="2"/>
        <v>0.83748425668365445</v>
      </c>
      <c r="J13">
        <v>7</v>
      </c>
      <c r="K13">
        <f t="shared" si="3"/>
        <v>0.83748425668365445</v>
      </c>
      <c r="M13">
        <v>7</v>
      </c>
      <c r="N13">
        <f t="shared" si="4"/>
        <v>0.83748425668365445</v>
      </c>
    </row>
    <row r="14" spans="1:14">
      <c r="A14">
        <v>8</v>
      </c>
      <c r="B14">
        <f t="shared" si="0"/>
        <v>0.81309151134335378</v>
      </c>
      <c r="D14">
        <v>8</v>
      </c>
      <c r="E14">
        <f t="shared" si="1"/>
        <v>0.81309151134335378</v>
      </c>
      <c r="G14">
        <v>8</v>
      </c>
      <c r="H14">
        <f t="shared" si="2"/>
        <v>0.81309151134335378</v>
      </c>
      <c r="J14">
        <v>8</v>
      </c>
      <c r="K14">
        <f t="shared" si="3"/>
        <v>0.81309151134335378</v>
      </c>
      <c r="M14">
        <v>8</v>
      </c>
      <c r="N14">
        <f t="shared" si="4"/>
        <v>0.81309151134335378</v>
      </c>
    </row>
    <row r="15" spans="1:14">
      <c r="A15">
        <v>9</v>
      </c>
      <c r="B15">
        <f t="shared" si="0"/>
        <v>0.78940923431393573</v>
      </c>
      <c r="D15">
        <v>9</v>
      </c>
      <c r="E15">
        <f t="shared" si="1"/>
        <v>0.78940923431393573</v>
      </c>
      <c r="G15">
        <v>9</v>
      </c>
      <c r="H15">
        <f t="shared" si="2"/>
        <v>0.78940923431393573</v>
      </c>
      <c r="J15">
        <v>9</v>
      </c>
      <c r="K15">
        <f t="shared" si="3"/>
        <v>0.78940923431393573</v>
      </c>
      <c r="M15">
        <v>9</v>
      </c>
      <c r="N15">
        <f t="shared" si="4"/>
        <v>0.78940923431393573</v>
      </c>
    </row>
    <row r="16" spans="1:14">
      <c r="A16">
        <v>10</v>
      </c>
      <c r="B16">
        <f t="shared" si="0"/>
        <v>0.76641673234362695</v>
      </c>
      <c r="D16">
        <v>10</v>
      </c>
      <c r="E16">
        <f t="shared" si="1"/>
        <v>0.76641673234362695</v>
      </c>
      <c r="G16">
        <v>10</v>
      </c>
      <c r="H16">
        <f t="shared" si="2"/>
        <v>0.76641673234362695</v>
      </c>
      <c r="J16">
        <v>10</v>
      </c>
      <c r="K16">
        <f t="shared" si="3"/>
        <v>0.76641673234362695</v>
      </c>
      <c r="M16">
        <v>10</v>
      </c>
      <c r="N16">
        <f t="shared" si="4"/>
        <v>0.76641673234362695</v>
      </c>
    </row>
    <row r="17" spans="1:14">
      <c r="A17">
        <v>11</v>
      </c>
      <c r="B17">
        <f t="shared" si="0"/>
        <v>0.74409391489672516</v>
      </c>
      <c r="D17">
        <v>11</v>
      </c>
      <c r="E17">
        <f t="shared" si="1"/>
        <v>0.74409391489672516</v>
      </c>
      <c r="G17">
        <v>11</v>
      </c>
      <c r="H17">
        <f t="shared" si="2"/>
        <v>0.74409391489672516</v>
      </c>
      <c r="J17">
        <v>11</v>
      </c>
      <c r="K17">
        <f t="shared" si="3"/>
        <v>0.74409391489672516</v>
      </c>
      <c r="M17">
        <v>11</v>
      </c>
      <c r="N17">
        <f t="shared" si="4"/>
        <v>0.74409391489672516</v>
      </c>
    </row>
    <row r="18" spans="1:14">
      <c r="A18">
        <v>12</v>
      </c>
      <c r="B18">
        <f t="shared" si="0"/>
        <v>0.72242127659876232</v>
      </c>
      <c r="D18">
        <v>12</v>
      </c>
      <c r="E18">
        <f t="shared" si="1"/>
        <v>0.72242127659876232</v>
      </c>
      <c r="G18">
        <v>12</v>
      </c>
      <c r="H18">
        <f t="shared" si="2"/>
        <v>0.72242127659876232</v>
      </c>
      <c r="J18">
        <v>12</v>
      </c>
      <c r="K18">
        <f t="shared" si="3"/>
        <v>0.72242127659876232</v>
      </c>
      <c r="M18">
        <v>12</v>
      </c>
      <c r="N18">
        <f t="shared" si="4"/>
        <v>0.72242127659876232</v>
      </c>
    </row>
    <row r="19" spans="1:14">
      <c r="A19">
        <v>13</v>
      </c>
      <c r="B19">
        <f t="shared" si="0"/>
        <v>0.70137988019297326</v>
      </c>
      <c r="D19">
        <v>13</v>
      </c>
      <c r="E19">
        <f t="shared" si="1"/>
        <v>0.70137988019297326</v>
      </c>
      <c r="G19">
        <v>13</v>
      </c>
      <c r="H19">
        <f t="shared" si="2"/>
        <v>0.70137988019297326</v>
      </c>
      <c r="J19">
        <v>13</v>
      </c>
      <c r="K19">
        <f t="shared" si="3"/>
        <v>0.70137988019297326</v>
      </c>
      <c r="M19">
        <v>13</v>
      </c>
      <c r="N19">
        <f t="shared" si="4"/>
        <v>0.70137988019297326</v>
      </c>
    </row>
    <row r="20" spans="1:14">
      <c r="A20">
        <v>14</v>
      </c>
      <c r="B20">
        <f t="shared" si="0"/>
        <v>0.68095133999317792</v>
      </c>
      <c r="D20">
        <v>14</v>
      </c>
      <c r="E20">
        <f t="shared" si="1"/>
        <v>0.68095133999317792</v>
      </c>
      <c r="G20">
        <v>14</v>
      </c>
      <c r="H20">
        <f t="shared" si="2"/>
        <v>0.68095133999317792</v>
      </c>
      <c r="J20">
        <v>14</v>
      </c>
      <c r="K20">
        <f t="shared" si="3"/>
        <v>0.68095133999317792</v>
      </c>
      <c r="M20">
        <v>14</v>
      </c>
      <c r="N20">
        <f t="shared" si="4"/>
        <v>0.68095133999317792</v>
      </c>
    </row>
    <row r="21" spans="1:14">
      <c r="A21">
        <v>15</v>
      </c>
      <c r="B21">
        <f t="shared" si="0"/>
        <v>0.66111780581861923</v>
      </c>
      <c r="D21">
        <v>15</v>
      </c>
      <c r="E21">
        <f t="shared" si="1"/>
        <v>0.66111780581861923</v>
      </c>
      <c r="G21">
        <v>15</v>
      </c>
      <c r="H21">
        <f t="shared" si="2"/>
        <v>0.66111780581861923</v>
      </c>
      <c r="J21">
        <v>15</v>
      </c>
      <c r="K21">
        <f t="shared" si="3"/>
        <v>0.66111780581861923</v>
      </c>
      <c r="M21">
        <v>15</v>
      </c>
      <c r="N21">
        <f t="shared" si="4"/>
        <v>0.66111780581861923</v>
      </c>
    </row>
    <row r="22" spans="1:14">
      <c r="A22">
        <v>16</v>
      </c>
      <c r="B22">
        <f t="shared" si="0"/>
        <v>0.64186194739671765</v>
      </c>
      <c r="D22">
        <v>16</v>
      </c>
      <c r="E22">
        <f t="shared" si="1"/>
        <v>0.64186194739671765</v>
      </c>
      <c r="G22">
        <v>16</v>
      </c>
      <c r="H22">
        <f t="shared" si="2"/>
        <v>0.64186194739671765</v>
      </c>
      <c r="J22">
        <v>16</v>
      </c>
      <c r="K22">
        <f t="shared" si="3"/>
        <v>0.64186194739671765</v>
      </c>
      <c r="M22">
        <v>16</v>
      </c>
      <c r="N22">
        <f t="shared" si="4"/>
        <v>0.64186194739671765</v>
      </c>
    </row>
    <row r="23" spans="1:14">
      <c r="A23">
        <v>17</v>
      </c>
      <c r="B23">
        <f t="shared" si="0"/>
        <v>0.62316693922011435</v>
      </c>
      <c r="D23">
        <v>17</v>
      </c>
      <c r="E23">
        <f t="shared" si="1"/>
        <v>0.62316693922011435</v>
      </c>
      <c r="G23">
        <v>17</v>
      </c>
      <c r="H23">
        <f t="shared" si="2"/>
        <v>0.62316693922011435</v>
      </c>
      <c r="J23">
        <v>17</v>
      </c>
      <c r="K23">
        <f t="shared" si="3"/>
        <v>0.62316693922011435</v>
      </c>
      <c r="M23">
        <v>17</v>
      </c>
      <c r="N23">
        <f t="shared" si="4"/>
        <v>0.62316693922011435</v>
      </c>
    </row>
    <row r="24" spans="1:14">
      <c r="A24">
        <v>18</v>
      </c>
      <c r="B24">
        <f t="shared" si="0"/>
        <v>0.60501644584477121</v>
      </c>
      <c r="D24">
        <v>18</v>
      </c>
      <c r="E24">
        <f t="shared" si="1"/>
        <v>0.60501644584477121</v>
      </c>
      <c r="G24">
        <v>18</v>
      </c>
      <c r="H24">
        <f t="shared" si="2"/>
        <v>0.60501644584477121</v>
      </c>
      <c r="J24">
        <v>18</v>
      </c>
      <c r="K24">
        <f t="shared" si="3"/>
        <v>0.60501644584477121</v>
      </c>
      <c r="M24">
        <v>18</v>
      </c>
      <c r="N24">
        <f t="shared" si="4"/>
        <v>0.60501644584477121</v>
      </c>
    </row>
    <row r="25" spans="1:14">
      <c r="A25">
        <v>19</v>
      </c>
      <c r="B25">
        <f t="shared" si="0"/>
        <v>0.5873946076162827</v>
      </c>
      <c r="D25">
        <v>19</v>
      </c>
      <c r="E25">
        <f t="shared" si="1"/>
        <v>0.5873946076162827</v>
      </c>
      <c r="G25">
        <v>19</v>
      </c>
      <c r="H25">
        <f t="shared" si="2"/>
        <v>0.5873946076162827</v>
      </c>
      <c r="J25">
        <v>19</v>
      </c>
      <c r="K25">
        <f t="shared" si="3"/>
        <v>0.5873946076162827</v>
      </c>
      <c r="M25">
        <v>19</v>
      </c>
      <c r="N25">
        <f t="shared" si="4"/>
        <v>0.5873946076162827</v>
      </c>
    </row>
    <row r="26" spans="1:14">
      <c r="A26">
        <v>20</v>
      </c>
      <c r="B26">
        <f t="shared" si="0"/>
        <v>0.57028602681192497</v>
      </c>
      <c r="D26">
        <v>20</v>
      </c>
      <c r="E26">
        <f t="shared" si="1"/>
        <v>0.57028602681192497</v>
      </c>
      <c r="G26">
        <v>20</v>
      </c>
      <c r="H26">
        <f t="shared" si="2"/>
        <v>0.57028602681192497</v>
      </c>
      <c r="J26">
        <v>20</v>
      </c>
      <c r="K26">
        <f t="shared" si="3"/>
        <v>0.57028602681192497</v>
      </c>
      <c r="M26">
        <v>20</v>
      </c>
      <c r="N26">
        <f t="shared" si="4"/>
        <v>0.57028602681192497</v>
      </c>
    </row>
    <row r="27" spans="1:14">
      <c r="A27">
        <v>21</v>
      </c>
      <c r="B27">
        <f t="shared" si="0"/>
        <v>0.55367575418633497</v>
      </c>
      <c r="D27">
        <v>21</v>
      </c>
      <c r="E27">
        <f t="shared" si="1"/>
        <v>0.55367575418633497</v>
      </c>
      <c r="G27">
        <v>21</v>
      </c>
      <c r="H27">
        <f t="shared" si="2"/>
        <v>0.55367575418633497</v>
      </c>
      <c r="J27">
        <v>21</v>
      </c>
      <c r="K27">
        <f t="shared" si="3"/>
        <v>0.55367575418633497</v>
      </c>
      <c r="M27">
        <v>21</v>
      </c>
      <c r="N27">
        <f t="shared" si="4"/>
        <v>0.55367575418633497</v>
      </c>
    </row>
    <row r="28" spans="1:14">
      <c r="A28">
        <v>22</v>
      </c>
      <c r="B28">
        <f t="shared" si="0"/>
        <v>0.5375492759090631</v>
      </c>
      <c r="D28">
        <v>22</v>
      </c>
      <c r="E28">
        <f t="shared" si="1"/>
        <v>0.5375492759090631</v>
      </c>
      <c r="G28">
        <v>22</v>
      </c>
      <c r="H28">
        <f t="shared" si="2"/>
        <v>0.5375492759090631</v>
      </c>
      <c r="J28">
        <v>22</v>
      </c>
      <c r="K28">
        <f t="shared" si="3"/>
        <v>0.5375492759090631</v>
      </c>
      <c r="M28">
        <v>22</v>
      </c>
      <c r="N28">
        <f t="shared" si="4"/>
        <v>0.5375492759090631</v>
      </c>
    </row>
    <row r="29" spans="1:14">
      <c r="A29">
        <v>23</v>
      </c>
      <c r="B29">
        <f t="shared" si="0"/>
        <v>0.52189250088258554</v>
      </c>
      <c r="D29">
        <v>23</v>
      </c>
      <c r="E29">
        <f t="shared" si="1"/>
        <v>0.52189250088258554</v>
      </c>
      <c r="G29">
        <v>23</v>
      </c>
      <c r="H29">
        <f t="shared" si="2"/>
        <v>0.52189250088258554</v>
      </c>
      <c r="J29">
        <v>23</v>
      </c>
      <c r="K29">
        <f t="shared" si="3"/>
        <v>0.52189250088258554</v>
      </c>
      <c r="M29">
        <v>23</v>
      </c>
      <c r="N29">
        <f t="shared" si="4"/>
        <v>0.52189250088258554</v>
      </c>
    </row>
    <row r="30" spans="1:14">
      <c r="A30">
        <v>24</v>
      </c>
      <c r="B30">
        <f t="shared" si="0"/>
        <v>0.50669174842969467</v>
      </c>
      <c r="D30">
        <v>24</v>
      </c>
      <c r="E30">
        <f t="shared" si="1"/>
        <v>0.50669174842969467</v>
      </c>
      <c r="G30">
        <v>24</v>
      </c>
      <c r="H30">
        <f t="shared" si="2"/>
        <v>0.50669174842969467</v>
      </c>
      <c r="J30">
        <v>24</v>
      </c>
      <c r="K30">
        <f t="shared" si="3"/>
        <v>0.50669174842969467</v>
      </c>
      <c r="M30">
        <v>24</v>
      </c>
      <c r="N30">
        <f t="shared" si="4"/>
        <v>0.50669174842969467</v>
      </c>
    </row>
    <row r="31" spans="1:14">
      <c r="A31">
        <v>25</v>
      </c>
      <c r="B31">
        <f t="shared" si="0"/>
        <v>0.49193373633950943</v>
      </c>
      <c r="D31">
        <v>25</v>
      </c>
      <c r="E31">
        <f t="shared" si="1"/>
        <v>0.49193373633950943</v>
      </c>
      <c r="G31">
        <v>25</v>
      </c>
      <c r="H31">
        <f t="shared" si="2"/>
        <v>0.49193373633950943</v>
      </c>
      <c r="J31">
        <v>25</v>
      </c>
      <c r="K31">
        <f t="shared" si="3"/>
        <v>0.49193373633950943</v>
      </c>
      <c r="M31">
        <v>25</v>
      </c>
      <c r="N31">
        <f t="shared" si="4"/>
        <v>0.49193373633950943</v>
      </c>
    </row>
    <row r="32" spans="1:14">
      <c r="A32">
        <v>26</v>
      </c>
      <c r="B32">
        <f t="shared" si="0"/>
        <v>0.47760556926165965</v>
      </c>
      <c r="D32">
        <v>26</v>
      </c>
      <c r="E32">
        <f t="shared" si="1"/>
        <v>0.47760556926165965</v>
      </c>
      <c r="G32">
        <v>26</v>
      </c>
      <c r="H32">
        <f t="shared" si="2"/>
        <v>0.47760556926165965</v>
      </c>
      <c r="J32">
        <v>26</v>
      </c>
      <c r="K32">
        <f t="shared" si="3"/>
        <v>0.47760556926165965</v>
      </c>
      <c r="M32">
        <v>26</v>
      </c>
      <c r="N32">
        <f t="shared" si="4"/>
        <v>0.47760556926165965</v>
      </c>
    </row>
    <row r="33" spans="1:14">
      <c r="A33">
        <v>27</v>
      </c>
      <c r="B33">
        <f t="shared" si="0"/>
        <v>0.46369472743850448</v>
      </c>
      <c r="D33">
        <v>27</v>
      </c>
      <c r="E33">
        <f t="shared" si="1"/>
        <v>0.46369472743850448</v>
      </c>
      <c r="G33">
        <v>27</v>
      </c>
      <c r="H33">
        <f t="shared" si="2"/>
        <v>0.46369472743850448</v>
      </c>
      <c r="J33">
        <v>27</v>
      </c>
      <c r="K33">
        <f t="shared" si="3"/>
        <v>0.46369472743850448</v>
      </c>
      <c r="M33">
        <v>27</v>
      </c>
      <c r="N33">
        <f t="shared" si="4"/>
        <v>0.46369472743850448</v>
      </c>
    </row>
    <row r="34" spans="1:14">
      <c r="A34">
        <v>28</v>
      </c>
      <c r="B34">
        <f t="shared" si="0"/>
        <v>0.45018905576553836</v>
      </c>
      <c r="D34">
        <v>28</v>
      </c>
      <c r="E34">
        <f t="shared" si="1"/>
        <v>0.45018905576553836</v>
      </c>
      <c r="G34">
        <v>28</v>
      </c>
      <c r="H34">
        <f t="shared" si="2"/>
        <v>0.45018905576553836</v>
      </c>
      <c r="J34">
        <v>28</v>
      </c>
      <c r="K34">
        <f t="shared" si="3"/>
        <v>0.45018905576553836</v>
      </c>
      <c r="M34">
        <v>28</v>
      </c>
      <c r="N34">
        <f t="shared" si="4"/>
        <v>0.45018905576553836</v>
      </c>
    </row>
    <row r="35" spans="1:14">
      <c r="A35">
        <v>29</v>
      </c>
      <c r="B35">
        <f t="shared" si="0"/>
        <v>0.4370767531704256</v>
      </c>
      <c r="D35">
        <v>29</v>
      </c>
      <c r="E35">
        <f t="shared" si="1"/>
        <v>0.4370767531704256</v>
      </c>
      <c r="G35">
        <v>29</v>
      </c>
      <c r="H35">
        <f t="shared" si="2"/>
        <v>0.4370767531704256</v>
      </c>
      <c r="J35">
        <v>29</v>
      </c>
      <c r="K35">
        <f t="shared" si="3"/>
        <v>0.4370767531704256</v>
      </c>
      <c r="M35">
        <v>29</v>
      </c>
      <c r="N35">
        <f t="shared" si="4"/>
        <v>0.4370767531704256</v>
      </c>
    </row>
    <row r="36" spans="1:14">
      <c r="A36">
        <v>30</v>
      </c>
      <c r="B36">
        <f t="shared" si="0"/>
        <v>0.42434636230138412</v>
      </c>
      <c r="D36">
        <v>30</v>
      </c>
      <c r="E36">
        <f t="shared" si="1"/>
        <v>0.42434636230138412</v>
      </c>
      <c r="G36">
        <v>30</v>
      </c>
      <c r="H36">
        <f t="shared" si="2"/>
        <v>0.42434636230138412</v>
      </c>
      <c r="J36">
        <v>30</v>
      </c>
      <c r="K36">
        <f t="shared" si="3"/>
        <v>0.42434636230138412</v>
      </c>
      <c r="M36">
        <v>30</v>
      </c>
      <c r="N36">
        <f t="shared" si="4"/>
        <v>0.42434636230138412</v>
      </c>
    </row>
    <row r="37" spans="1:14">
      <c r="A37">
        <v>31</v>
      </c>
      <c r="B37">
        <f t="shared" si="0"/>
        <v>0.41198675951590691</v>
      </c>
      <c r="D37">
        <v>31</v>
      </c>
      <c r="E37">
        <f t="shared" si="1"/>
        <v>0.41198675951590691</v>
      </c>
      <c r="G37">
        <v>31</v>
      </c>
      <c r="H37">
        <f t="shared" si="2"/>
        <v>0.41198675951590691</v>
      </c>
      <c r="J37">
        <v>31</v>
      </c>
      <c r="K37">
        <f t="shared" si="3"/>
        <v>0.41198675951590691</v>
      </c>
      <c r="M37">
        <v>31</v>
      </c>
      <c r="N37">
        <f t="shared" si="4"/>
        <v>0.41198675951590691</v>
      </c>
    </row>
    <row r="38" spans="1:14">
      <c r="A38">
        <v>32</v>
      </c>
      <c r="B38">
        <f t="shared" si="0"/>
        <v>0.39998714516107459</v>
      </c>
      <c r="D38">
        <v>32</v>
      </c>
      <c r="E38">
        <f t="shared" si="1"/>
        <v>0.39998714516107459</v>
      </c>
      <c r="G38">
        <v>32</v>
      </c>
      <c r="H38">
        <f t="shared" si="2"/>
        <v>0.39998714516107459</v>
      </c>
      <c r="J38">
        <v>32</v>
      </c>
      <c r="K38">
        <f t="shared" si="3"/>
        <v>0.39998714516107459</v>
      </c>
      <c r="M38">
        <v>32</v>
      </c>
      <c r="N38">
        <f t="shared" si="4"/>
        <v>0.39998714516107459</v>
      </c>
    </row>
    <row r="39" spans="1:14">
      <c r="A39">
        <v>33</v>
      </c>
      <c r="B39">
        <f t="shared" si="0"/>
        <v>0.38833703413696569</v>
      </c>
      <c r="D39">
        <v>33</v>
      </c>
      <c r="E39">
        <f t="shared" si="1"/>
        <v>0.38833703413696569</v>
      </c>
      <c r="G39">
        <v>33</v>
      </c>
      <c r="H39">
        <f t="shared" si="2"/>
        <v>0.38833703413696569</v>
      </c>
      <c r="J39">
        <v>33</v>
      </c>
      <c r="K39">
        <f t="shared" si="3"/>
        <v>0.38833703413696569</v>
      </c>
      <c r="M39">
        <v>33</v>
      </c>
      <c r="N39">
        <f t="shared" si="4"/>
        <v>0.38833703413696569</v>
      </c>
    </row>
    <row r="40" spans="1:14">
      <c r="A40">
        <v>34</v>
      </c>
      <c r="B40">
        <f t="shared" si="0"/>
        <v>0.37702624673491814</v>
      </c>
      <c r="D40">
        <v>34</v>
      </c>
      <c r="E40">
        <f t="shared" si="1"/>
        <v>0.37702624673491814</v>
      </c>
      <c r="G40">
        <v>34</v>
      </c>
      <c r="H40">
        <f t="shared" si="2"/>
        <v>0.37702624673491814</v>
      </c>
      <c r="J40">
        <v>34</v>
      </c>
      <c r="K40">
        <f t="shared" si="3"/>
        <v>0.37702624673491814</v>
      </c>
      <c r="M40">
        <v>34</v>
      </c>
      <c r="N40">
        <f t="shared" si="4"/>
        <v>0.37702624673491814</v>
      </c>
    </row>
    <row r="41" spans="1:14">
      <c r="A41">
        <v>35</v>
      </c>
      <c r="B41">
        <f t="shared" si="0"/>
        <v>0.36604489974263904</v>
      </c>
      <c r="D41">
        <v>35</v>
      </c>
      <c r="E41">
        <f t="shared" si="1"/>
        <v>0.36604489974263904</v>
      </c>
      <c r="G41">
        <v>35</v>
      </c>
      <c r="H41">
        <f t="shared" si="2"/>
        <v>0.36604489974263904</v>
      </c>
      <c r="J41">
        <v>35</v>
      </c>
      <c r="K41">
        <f t="shared" si="3"/>
        <v>0.36604489974263904</v>
      </c>
      <c r="M41">
        <v>35</v>
      </c>
      <c r="N41">
        <f t="shared" si="4"/>
        <v>0.36604489974263904</v>
      </c>
    </row>
    <row r="42" spans="1:14">
      <c r="A42">
        <v>36</v>
      </c>
      <c r="B42">
        <f t="shared" si="0"/>
        <v>0.35538339780838735</v>
      </c>
      <c r="D42">
        <v>36</v>
      </c>
      <c r="E42">
        <f t="shared" si="1"/>
        <v>0.35538339780838735</v>
      </c>
      <c r="G42">
        <v>36</v>
      </c>
      <c r="H42">
        <f t="shared" si="2"/>
        <v>0.35538339780838735</v>
      </c>
      <c r="J42">
        <v>36</v>
      </c>
      <c r="K42">
        <f t="shared" si="3"/>
        <v>0.35538339780838735</v>
      </c>
      <c r="M42">
        <v>36</v>
      </c>
      <c r="N42">
        <f t="shared" si="4"/>
        <v>0.35538339780838735</v>
      </c>
    </row>
    <row r="43" spans="1:14">
      <c r="A43">
        <v>37</v>
      </c>
      <c r="B43">
        <f t="shared" si="0"/>
        <v>0.34503242505668674</v>
      </c>
      <c r="D43">
        <v>37</v>
      </c>
      <c r="E43">
        <f t="shared" si="1"/>
        <v>0.34503242505668674</v>
      </c>
      <c r="G43">
        <v>37</v>
      </c>
      <c r="H43">
        <f t="shared" si="2"/>
        <v>0.34503242505668674</v>
      </c>
      <c r="J43">
        <v>37</v>
      </c>
      <c r="K43">
        <f t="shared" si="3"/>
        <v>0.34503242505668674</v>
      </c>
      <c r="M43">
        <v>37</v>
      </c>
      <c r="N43">
        <f t="shared" si="4"/>
        <v>0.34503242505668674</v>
      </c>
    </row>
    <row r="44" spans="1:14">
      <c r="A44">
        <v>38</v>
      </c>
      <c r="B44">
        <f t="shared" si="0"/>
        <v>0.33498293694823961</v>
      </c>
      <c r="D44">
        <v>38</v>
      </c>
      <c r="E44">
        <f t="shared" si="1"/>
        <v>0.33498293694823961</v>
      </c>
      <c r="G44">
        <v>38</v>
      </c>
      <c r="H44">
        <f t="shared" si="2"/>
        <v>0.33498293694823961</v>
      </c>
      <c r="J44">
        <v>38</v>
      </c>
      <c r="K44">
        <f t="shared" si="3"/>
        <v>0.33498293694823961</v>
      </c>
      <c r="M44">
        <v>38</v>
      </c>
      <c r="N44">
        <f t="shared" si="4"/>
        <v>0.33498293694823961</v>
      </c>
    </row>
    <row r="45" spans="1:14">
      <c r="A45">
        <v>39</v>
      </c>
      <c r="B45">
        <f t="shared" si="0"/>
        <v>0.3252261523769317</v>
      </c>
      <c r="D45">
        <v>39</v>
      </c>
      <c r="E45">
        <f t="shared" si="1"/>
        <v>0.3252261523769317</v>
      </c>
      <c r="G45">
        <v>39</v>
      </c>
      <c r="H45">
        <f t="shared" si="2"/>
        <v>0.3252261523769317</v>
      </c>
      <c r="J45">
        <v>39</v>
      </c>
      <c r="K45">
        <f t="shared" si="3"/>
        <v>0.3252261523769317</v>
      </c>
      <c r="M45">
        <v>39</v>
      </c>
      <c r="N45">
        <f t="shared" si="4"/>
        <v>0.3252261523769317</v>
      </c>
    </row>
    <row r="46" spans="1:14">
      <c r="A46">
        <v>40</v>
      </c>
      <c r="B46">
        <f t="shared" si="0"/>
        <v>0.31575354599702099</v>
      </c>
      <c r="D46">
        <v>40</v>
      </c>
      <c r="E46">
        <f t="shared" si="1"/>
        <v>0.31575354599702099</v>
      </c>
      <c r="G46">
        <v>40</v>
      </c>
      <c r="H46">
        <f t="shared" si="2"/>
        <v>0.31575354599702099</v>
      </c>
      <c r="J46">
        <v>40</v>
      </c>
      <c r="K46">
        <f t="shared" si="3"/>
        <v>0.31575354599702099</v>
      </c>
      <c r="M46">
        <v>40</v>
      </c>
      <c r="N46">
        <f t="shared" si="4"/>
        <v>0.31575354599702099</v>
      </c>
    </row>
    <row r="47" spans="1:14">
      <c r="A47">
        <v>41</v>
      </c>
      <c r="B47">
        <f t="shared" si="0"/>
        <v>0.30655684077380685</v>
      </c>
      <c r="D47">
        <v>41</v>
      </c>
      <c r="E47">
        <f t="shared" si="1"/>
        <v>0.30655684077380685</v>
      </c>
      <c r="G47">
        <v>41</v>
      </c>
      <c r="H47">
        <f t="shared" si="2"/>
        <v>0.30655684077380685</v>
      </c>
      <c r="J47">
        <v>41</v>
      </c>
      <c r="K47">
        <f t="shared" si="3"/>
        <v>0.30655684077380685</v>
      </c>
      <c r="M47">
        <v>41</v>
      </c>
      <c r="N47">
        <f t="shared" si="4"/>
        <v>0.30655684077380685</v>
      </c>
    </row>
    <row r="48" spans="1:14">
      <c r="A48">
        <v>42</v>
      </c>
      <c r="B48">
        <f t="shared" si="0"/>
        <v>0.29762800075126877</v>
      </c>
      <c r="D48">
        <v>42</v>
      </c>
      <c r="E48">
        <f t="shared" si="1"/>
        <v>0.29762800075126877</v>
      </c>
      <c r="G48">
        <v>42</v>
      </c>
      <c r="H48">
        <f t="shared" si="2"/>
        <v>0.29762800075126877</v>
      </c>
      <c r="J48">
        <v>42</v>
      </c>
      <c r="K48">
        <f t="shared" si="3"/>
        <v>0.29762800075126877</v>
      </c>
      <c r="M48">
        <v>42</v>
      </c>
      <c r="N48">
        <f t="shared" si="4"/>
        <v>0.29762800075126877</v>
      </c>
    </row>
    <row r="49" spans="1:14">
      <c r="A49">
        <v>43</v>
      </c>
      <c r="B49">
        <f t="shared" si="0"/>
        <v>0.28895922403035801</v>
      </c>
      <c r="D49">
        <v>43</v>
      </c>
      <c r="E49">
        <f t="shared" si="1"/>
        <v>0.28895922403035801</v>
      </c>
      <c r="G49">
        <v>43</v>
      </c>
      <c r="H49">
        <f t="shared" si="2"/>
        <v>0.28895922403035801</v>
      </c>
      <c r="J49">
        <v>43</v>
      </c>
      <c r="K49">
        <f t="shared" si="3"/>
        <v>0.28895922403035801</v>
      </c>
      <c r="M49">
        <v>43</v>
      </c>
      <c r="N49">
        <f t="shared" si="4"/>
        <v>0.28895922403035801</v>
      </c>
    </row>
    <row r="50" spans="1:14">
      <c r="A50">
        <v>44</v>
      </c>
      <c r="B50">
        <f t="shared" si="0"/>
        <v>0.28054293595180391</v>
      </c>
      <c r="D50">
        <v>44</v>
      </c>
      <c r="E50">
        <f t="shared" si="1"/>
        <v>0.28054293595180391</v>
      </c>
      <c r="G50">
        <v>44</v>
      </c>
      <c r="H50">
        <f t="shared" si="2"/>
        <v>0.28054293595180391</v>
      </c>
      <c r="J50">
        <v>44</v>
      </c>
      <c r="K50">
        <f t="shared" si="3"/>
        <v>0.28054293595180391</v>
      </c>
      <c r="M50">
        <v>44</v>
      </c>
      <c r="N50">
        <f t="shared" si="4"/>
        <v>0.28054293595180391</v>
      </c>
    </row>
    <row r="51" spans="1:14">
      <c r="A51">
        <v>45</v>
      </c>
      <c r="B51">
        <f t="shared" si="0"/>
        <v>0.27237178247747956</v>
      </c>
      <c r="D51">
        <v>45</v>
      </c>
      <c r="E51">
        <f t="shared" si="1"/>
        <v>0.27237178247747956</v>
      </c>
      <c r="G51">
        <v>45</v>
      </c>
      <c r="H51">
        <f t="shared" si="2"/>
        <v>0.27237178247747956</v>
      </c>
      <c r="J51">
        <v>45</v>
      </c>
      <c r="K51">
        <f t="shared" si="3"/>
        <v>0.27237178247747956</v>
      </c>
      <c r="M51">
        <v>45</v>
      </c>
      <c r="N51">
        <f t="shared" si="4"/>
        <v>0.27237178247747956</v>
      </c>
    </row>
    <row r="52" spans="1:14">
      <c r="A52">
        <v>46</v>
      </c>
      <c r="B52">
        <f t="shared" si="0"/>
        <v>0.26443862376454325</v>
      </c>
      <c r="D52">
        <v>46</v>
      </c>
      <c r="E52">
        <f t="shared" si="1"/>
        <v>0.26443862376454325</v>
      </c>
      <c r="G52">
        <v>46</v>
      </c>
      <c r="H52">
        <f t="shared" si="2"/>
        <v>0.26443862376454325</v>
      </c>
      <c r="J52">
        <v>46</v>
      </c>
      <c r="K52">
        <f t="shared" si="3"/>
        <v>0.26443862376454325</v>
      </c>
      <c r="M52">
        <v>46</v>
      </c>
      <c r="N52">
        <f t="shared" si="4"/>
        <v>0.26443862376454325</v>
      </c>
    </row>
    <row r="53" spans="1:14">
      <c r="A53">
        <v>47</v>
      </c>
      <c r="B53">
        <f t="shared" si="0"/>
        <v>0.25673652792674101</v>
      </c>
      <c r="D53">
        <v>47</v>
      </c>
      <c r="E53">
        <f t="shared" si="1"/>
        <v>0.25673652792674101</v>
      </c>
      <c r="G53">
        <v>47</v>
      </c>
      <c r="H53">
        <f t="shared" si="2"/>
        <v>0.25673652792674101</v>
      </c>
      <c r="J53">
        <v>47</v>
      </c>
      <c r="K53">
        <f t="shared" si="3"/>
        <v>0.25673652792674101</v>
      </c>
      <c r="M53">
        <v>47</v>
      </c>
      <c r="N53">
        <f t="shared" si="4"/>
        <v>0.25673652792674101</v>
      </c>
    </row>
    <row r="54" spans="1:14">
      <c r="A54">
        <v>48</v>
      </c>
      <c r="B54">
        <f t="shared" si="0"/>
        <v>0.24925876497741845</v>
      </c>
      <c r="D54">
        <v>48</v>
      </c>
      <c r="E54">
        <f t="shared" si="1"/>
        <v>0.24925876497741845</v>
      </c>
      <c r="G54">
        <v>48</v>
      </c>
      <c r="H54">
        <f t="shared" si="2"/>
        <v>0.24925876497741845</v>
      </c>
      <c r="J54">
        <v>48</v>
      </c>
      <c r="K54">
        <f t="shared" si="3"/>
        <v>0.24925876497741845</v>
      </c>
      <c r="M54">
        <v>48</v>
      </c>
      <c r="N54">
        <f t="shared" si="4"/>
        <v>0.24925876497741845</v>
      </c>
    </row>
    <row r="55" spans="1:14">
      <c r="A55">
        <v>49</v>
      </c>
      <c r="B55">
        <f t="shared" si="0"/>
        <v>0.24199880094894996</v>
      </c>
      <c r="D55">
        <v>49</v>
      </c>
      <c r="E55">
        <f t="shared" si="1"/>
        <v>0.24199880094894996</v>
      </c>
      <c r="G55">
        <v>49</v>
      </c>
      <c r="H55">
        <f t="shared" si="2"/>
        <v>0.24199880094894996</v>
      </c>
      <c r="J55">
        <v>49</v>
      </c>
      <c r="K55">
        <f t="shared" si="3"/>
        <v>0.24199880094894996</v>
      </c>
      <c r="M55">
        <v>49</v>
      </c>
      <c r="N55">
        <f t="shared" si="4"/>
        <v>0.24199880094894996</v>
      </c>
    </row>
    <row r="56" spans="1:14">
      <c r="A56">
        <v>50</v>
      </c>
      <c r="B56">
        <f t="shared" si="0"/>
        <v>0.2349502921834466</v>
      </c>
      <c r="D56">
        <v>50</v>
      </c>
      <c r="E56">
        <f t="shared" si="1"/>
        <v>0.2349502921834466</v>
      </c>
      <c r="G56">
        <v>50</v>
      </c>
      <c r="H56">
        <f t="shared" si="2"/>
        <v>0.2349502921834466</v>
      </c>
      <c r="J56">
        <v>50</v>
      </c>
      <c r="K56">
        <f t="shared" si="3"/>
        <v>0.2349502921834466</v>
      </c>
      <c r="M56">
        <v>50</v>
      </c>
      <c r="N56">
        <f t="shared" si="4"/>
        <v>0.2349502921834466</v>
      </c>
    </row>
    <row r="57" spans="1:14">
      <c r="A57">
        <v>51</v>
      </c>
      <c r="B57">
        <f t="shared" si="0"/>
        <v>0.22810707978975397</v>
      </c>
      <c r="D57">
        <v>51</v>
      </c>
      <c r="E57">
        <f t="shared" si="1"/>
        <v>0.22810707978975397</v>
      </c>
      <c r="G57">
        <v>51</v>
      </c>
      <c r="H57">
        <f t="shared" si="2"/>
        <v>0.22810707978975397</v>
      </c>
      <c r="J57">
        <v>51</v>
      </c>
      <c r="K57">
        <f t="shared" si="3"/>
        <v>0.22810707978975397</v>
      </c>
      <c r="M57">
        <v>51</v>
      </c>
      <c r="N57">
        <f t="shared" si="4"/>
        <v>0.22810707978975397</v>
      </c>
    </row>
    <row r="58" spans="1:14">
      <c r="A58">
        <v>52</v>
      </c>
      <c r="B58">
        <f t="shared" si="0"/>
        <v>0.22146318426189707</v>
      </c>
      <c r="D58">
        <v>52</v>
      </c>
      <c r="E58">
        <f t="shared" si="1"/>
        <v>0.22146318426189707</v>
      </c>
      <c r="G58">
        <v>52</v>
      </c>
      <c r="H58">
        <f t="shared" si="2"/>
        <v>0.22146318426189707</v>
      </c>
      <c r="J58">
        <v>52</v>
      </c>
      <c r="K58">
        <f t="shared" si="3"/>
        <v>0.22146318426189707</v>
      </c>
      <c r="M58">
        <v>52</v>
      </c>
      <c r="N58">
        <f t="shared" si="4"/>
        <v>0.22146318426189707</v>
      </c>
    </row>
    <row r="59" spans="1:14">
      <c r="A59">
        <v>53</v>
      </c>
      <c r="B59">
        <f t="shared" si="0"/>
        <v>0.215012800254269</v>
      </c>
      <c r="D59">
        <v>53</v>
      </c>
      <c r="E59">
        <f t="shared" si="1"/>
        <v>0.215012800254269</v>
      </c>
      <c r="G59">
        <v>53</v>
      </c>
      <c r="H59">
        <f t="shared" si="2"/>
        <v>0.215012800254269</v>
      </c>
      <c r="J59">
        <v>53</v>
      </c>
      <c r="K59">
        <f t="shared" si="3"/>
        <v>0.215012800254269</v>
      </c>
      <c r="M59">
        <v>53</v>
      </c>
      <c r="N59">
        <f t="shared" si="4"/>
        <v>0.215012800254269</v>
      </c>
    </row>
    <row r="60" spans="1:14">
      <c r="A60">
        <v>54</v>
      </c>
      <c r="B60">
        <f t="shared" si="0"/>
        <v>0.20875029150899907</v>
      </c>
      <c r="D60">
        <v>54</v>
      </c>
      <c r="E60">
        <f t="shared" si="1"/>
        <v>0.20875029150899907</v>
      </c>
      <c r="G60">
        <v>54</v>
      </c>
      <c r="H60">
        <f t="shared" si="2"/>
        <v>0.20875029150899907</v>
      </c>
      <c r="J60">
        <v>54</v>
      </c>
      <c r="K60">
        <f t="shared" si="3"/>
        <v>0.20875029150899907</v>
      </c>
      <c r="M60">
        <v>54</v>
      </c>
      <c r="N60">
        <f t="shared" si="4"/>
        <v>0.20875029150899907</v>
      </c>
    </row>
    <row r="61" spans="1:14">
      <c r="A61">
        <v>55</v>
      </c>
      <c r="B61">
        <f t="shared" si="0"/>
        <v>0.20267018593106703</v>
      </c>
      <c r="D61">
        <v>55</v>
      </c>
      <c r="E61">
        <f t="shared" si="1"/>
        <v>0.20267018593106703</v>
      </c>
      <c r="G61">
        <v>55</v>
      </c>
      <c r="H61">
        <f t="shared" si="2"/>
        <v>0.20267018593106703</v>
      </c>
      <c r="J61">
        <v>55</v>
      </c>
      <c r="K61">
        <f t="shared" si="3"/>
        <v>0.20267018593106703</v>
      </c>
      <c r="M61">
        <v>55</v>
      </c>
      <c r="N61">
        <f t="shared" si="4"/>
        <v>0.20267018593106703</v>
      </c>
    </row>
    <row r="62" spans="1:14">
      <c r="A62">
        <v>56</v>
      </c>
      <c r="B62">
        <f t="shared" si="0"/>
        <v>0.19676717080686118</v>
      </c>
      <c r="D62">
        <v>56</v>
      </c>
      <c r="E62">
        <f t="shared" si="1"/>
        <v>0.19676717080686118</v>
      </c>
      <c r="G62">
        <v>56</v>
      </c>
      <c r="H62">
        <f t="shared" si="2"/>
        <v>0.19676717080686118</v>
      </c>
      <c r="J62">
        <v>56</v>
      </c>
      <c r="K62">
        <f t="shared" si="3"/>
        <v>0.19676717080686118</v>
      </c>
      <c r="M62">
        <v>56</v>
      </c>
      <c r="N62">
        <f t="shared" si="4"/>
        <v>0.19676717080686118</v>
      </c>
    </row>
    <row r="63" spans="1:14">
      <c r="A63">
        <v>57</v>
      </c>
      <c r="B63">
        <f t="shared" si="0"/>
        <v>0.19103608816200118</v>
      </c>
      <c r="D63">
        <v>57</v>
      </c>
      <c r="E63">
        <f t="shared" si="1"/>
        <v>0.19103608816200118</v>
      </c>
      <c r="G63">
        <v>57</v>
      </c>
      <c r="H63">
        <f t="shared" si="2"/>
        <v>0.19103608816200118</v>
      </c>
      <c r="J63">
        <v>57</v>
      </c>
      <c r="K63">
        <f t="shared" si="3"/>
        <v>0.19103608816200118</v>
      </c>
      <c r="M63">
        <v>57</v>
      </c>
      <c r="N63">
        <f t="shared" si="4"/>
        <v>0.19103608816200118</v>
      </c>
    </row>
    <row r="64" spans="1:14">
      <c r="A64">
        <v>58</v>
      </c>
      <c r="B64">
        <f t="shared" si="0"/>
        <v>0.18547193025437006</v>
      </c>
      <c r="D64">
        <v>58</v>
      </c>
      <c r="E64">
        <f t="shared" si="1"/>
        <v>0.18547193025437006</v>
      </c>
      <c r="G64">
        <v>58</v>
      </c>
      <c r="H64">
        <f t="shared" si="2"/>
        <v>0.18547193025437006</v>
      </c>
      <c r="J64">
        <v>58</v>
      </c>
      <c r="K64">
        <f t="shared" si="3"/>
        <v>0.18547193025437006</v>
      </c>
      <c r="M64">
        <v>58</v>
      </c>
      <c r="N64">
        <f t="shared" si="4"/>
        <v>0.18547193025437006</v>
      </c>
    </row>
    <row r="65" spans="1:14">
      <c r="A65">
        <v>59</v>
      </c>
      <c r="B65">
        <f t="shared" si="0"/>
        <v>0.18006983519841754</v>
      </c>
      <c r="D65">
        <v>59</v>
      </c>
      <c r="E65">
        <f t="shared" si="1"/>
        <v>0.18006983519841754</v>
      </c>
      <c r="G65">
        <v>59</v>
      </c>
      <c r="H65">
        <f t="shared" si="2"/>
        <v>0.18006983519841754</v>
      </c>
      <c r="J65">
        <v>59</v>
      </c>
      <c r="K65">
        <f t="shared" si="3"/>
        <v>0.18006983519841754</v>
      </c>
      <c r="M65">
        <v>59</v>
      </c>
      <c r="N65">
        <f t="shared" si="4"/>
        <v>0.18006983519841754</v>
      </c>
    </row>
    <row r="66" spans="1:14">
      <c r="A66">
        <v>60</v>
      </c>
      <c r="B66">
        <f t="shared" si="0"/>
        <v>0.17482508271691022</v>
      </c>
      <c r="D66">
        <v>60</v>
      </c>
      <c r="E66">
        <f t="shared" si="1"/>
        <v>0.17482508271691022</v>
      </c>
      <c r="G66">
        <v>60</v>
      </c>
      <c r="H66">
        <f t="shared" si="2"/>
        <v>0.17482508271691022</v>
      </c>
      <c r="J66">
        <v>60</v>
      </c>
      <c r="K66">
        <f t="shared" si="3"/>
        <v>0.17482508271691022</v>
      </c>
      <c r="M66">
        <v>60</v>
      </c>
      <c r="N66">
        <f t="shared" si="4"/>
        <v>0.17482508271691022</v>
      </c>
    </row>
    <row r="67" spans="1:14">
      <c r="A67">
        <v>61</v>
      </c>
      <c r="B67">
        <f t="shared" si="0"/>
        <v>0.1697330900164177</v>
      </c>
      <c r="D67">
        <v>61</v>
      </c>
      <c r="E67">
        <f t="shared" si="1"/>
        <v>0.1697330900164177</v>
      </c>
      <c r="G67">
        <v>61</v>
      </c>
      <c r="H67">
        <f t="shared" si="2"/>
        <v>0.1697330900164177</v>
      </c>
      <c r="J67">
        <v>61</v>
      </c>
      <c r="K67">
        <f t="shared" si="3"/>
        <v>0.1697330900164177</v>
      </c>
      <c r="M67">
        <v>61</v>
      </c>
      <c r="N67">
        <f t="shared" si="4"/>
        <v>0.1697330900164177</v>
      </c>
    </row>
    <row r="68" spans="1:14">
      <c r="A68">
        <v>62</v>
      </c>
      <c r="B68">
        <f t="shared" si="0"/>
        <v>0.16478940778292983</v>
      </c>
      <c r="D68">
        <v>62</v>
      </c>
      <c r="E68">
        <f t="shared" si="1"/>
        <v>0.16478940778292983</v>
      </c>
      <c r="G68">
        <v>62</v>
      </c>
      <c r="H68">
        <f t="shared" si="2"/>
        <v>0.16478940778292983</v>
      </c>
      <c r="J68">
        <v>62</v>
      </c>
      <c r="K68">
        <f t="shared" si="3"/>
        <v>0.16478940778292983</v>
      </c>
      <c r="M68">
        <v>62</v>
      </c>
      <c r="N68">
        <f t="shared" si="4"/>
        <v>0.16478940778292983</v>
      </c>
    </row>
    <row r="69" spans="1:14">
      <c r="A69">
        <v>63</v>
      </c>
      <c r="B69">
        <f t="shared" si="0"/>
        <v>0.15998971629410663</v>
      </c>
      <c r="D69">
        <v>63</v>
      </c>
      <c r="E69">
        <f t="shared" si="1"/>
        <v>0.15998971629410663</v>
      </c>
      <c r="G69">
        <v>63</v>
      </c>
      <c r="H69">
        <f t="shared" si="2"/>
        <v>0.15998971629410663</v>
      </c>
      <c r="J69">
        <v>63</v>
      </c>
      <c r="K69">
        <f t="shared" si="3"/>
        <v>0.15998971629410663</v>
      </c>
      <c r="M69">
        <v>63</v>
      </c>
      <c r="N69">
        <f t="shared" si="4"/>
        <v>0.15998971629410663</v>
      </c>
    </row>
    <row r="70" spans="1:14">
      <c r="A70">
        <v>64</v>
      </c>
      <c r="B70">
        <f t="shared" si="0"/>
        <v>0.15532982164476369</v>
      </c>
      <c r="D70">
        <v>64</v>
      </c>
      <c r="E70">
        <f t="shared" si="1"/>
        <v>0.15532982164476369</v>
      </c>
      <c r="G70">
        <v>64</v>
      </c>
      <c r="H70">
        <f t="shared" si="2"/>
        <v>0.15532982164476369</v>
      </c>
      <c r="J70">
        <v>64</v>
      </c>
      <c r="K70">
        <f t="shared" si="3"/>
        <v>0.15532982164476369</v>
      </c>
      <c r="M70">
        <v>64</v>
      </c>
      <c r="N70">
        <f t="shared" si="4"/>
        <v>0.15532982164476369</v>
      </c>
    </row>
    <row r="71" spans="1:14">
      <c r="A71">
        <v>65</v>
      </c>
      <c r="B71">
        <f t="shared" si="0"/>
        <v>0.15080565208229488</v>
      </c>
      <c r="D71">
        <v>65</v>
      </c>
      <c r="E71">
        <f t="shared" si="1"/>
        <v>0.15080565208229488</v>
      </c>
      <c r="G71">
        <v>65</v>
      </c>
      <c r="H71">
        <f t="shared" si="2"/>
        <v>0.15080565208229488</v>
      </c>
      <c r="J71">
        <v>65</v>
      </c>
      <c r="K71">
        <f t="shared" si="3"/>
        <v>0.15080565208229488</v>
      </c>
      <c r="M71">
        <v>65</v>
      </c>
      <c r="N71">
        <f t="shared" si="4"/>
        <v>0.15080565208229488</v>
      </c>
    </row>
    <row r="72" spans="1:14">
      <c r="A72">
        <v>66</v>
      </c>
      <c r="B72">
        <f t="shared" ref="B72:B82" si="5">1/(1+0.03)^(A72-1)</f>
        <v>0.14641325444882999</v>
      </c>
      <c r="D72">
        <v>66</v>
      </c>
      <c r="E72">
        <f t="shared" ref="E72:E81" si="6">1/(1+0.03)^(D72-1)</f>
        <v>0.14641325444882999</v>
      </c>
      <c r="G72">
        <v>66</v>
      </c>
      <c r="H72">
        <f t="shared" ref="H72:H81" si="7">1/(1+0.03)^(G72-1)</f>
        <v>0.14641325444882999</v>
      </c>
      <c r="J72">
        <v>66</v>
      </c>
      <c r="K72">
        <f t="shared" ref="K72:K80" si="8">1/(1+0.03)^(J72-1)</f>
        <v>0.14641325444882999</v>
      </c>
      <c r="M72">
        <v>66</v>
      </c>
      <c r="N72">
        <f t="shared" ref="N72:N79" si="9">1/(1+0.03)^(M72-1)</f>
        <v>0.14641325444882999</v>
      </c>
    </row>
    <row r="73" spans="1:14">
      <c r="A73">
        <v>67</v>
      </c>
      <c r="B73">
        <f t="shared" si="5"/>
        <v>0.14214879072701941</v>
      </c>
      <c r="D73">
        <v>67</v>
      </c>
      <c r="E73">
        <f t="shared" si="6"/>
        <v>0.14214879072701941</v>
      </c>
      <c r="G73">
        <v>67</v>
      </c>
      <c r="H73">
        <f t="shared" si="7"/>
        <v>0.14214879072701941</v>
      </c>
      <c r="J73">
        <v>67</v>
      </c>
      <c r="K73">
        <f t="shared" si="8"/>
        <v>0.14214879072701941</v>
      </c>
      <c r="M73">
        <v>67</v>
      </c>
      <c r="N73">
        <f t="shared" si="9"/>
        <v>0.14214879072701941</v>
      </c>
    </row>
    <row r="74" spans="1:14">
      <c r="A74">
        <v>68</v>
      </c>
      <c r="B74">
        <f t="shared" si="5"/>
        <v>0.1380085346864266</v>
      </c>
      <c r="D74">
        <v>68</v>
      </c>
      <c r="E74">
        <f t="shared" si="6"/>
        <v>0.1380085346864266</v>
      </c>
      <c r="G74">
        <v>68</v>
      </c>
      <c r="H74">
        <f t="shared" si="7"/>
        <v>0.1380085346864266</v>
      </c>
      <c r="J74">
        <v>68</v>
      </c>
      <c r="K74">
        <f t="shared" si="8"/>
        <v>0.1380085346864266</v>
      </c>
      <c r="M74">
        <v>68</v>
      </c>
      <c r="N74">
        <f t="shared" si="9"/>
        <v>0.1380085346864266</v>
      </c>
    </row>
    <row r="75" spans="1:14">
      <c r="A75">
        <v>69</v>
      </c>
      <c r="B75">
        <f t="shared" si="5"/>
        <v>0.13398886862759865</v>
      </c>
      <c r="D75">
        <v>69</v>
      </c>
      <c r="E75">
        <f t="shared" si="6"/>
        <v>0.13398886862759865</v>
      </c>
      <c r="G75">
        <v>69</v>
      </c>
      <c r="H75">
        <f t="shared" si="7"/>
        <v>0.13398886862759865</v>
      </c>
      <c r="J75">
        <v>69</v>
      </c>
      <c r="K75">
        <f t="shared" si="8"/>
        <v>0.13398886862759865</v>
      </c>
      <c r="M75">
        <v>69</v>
      </c>
      <c r="N75">
        <f t="shared" si="9"/>
        <v>0.13398886862759865</v>
      </c>
    </row>
    <row r="76" spans="1:14">
      <c r="A76">
        <v>70</v>
      </c>
      <c r="B76">
        <f t="shared" si="5"/>
        <v>0.13008628022096957</v>
      </c>
      <c r="D76">
        <v>70</v>
      </c>
      <c r="E76">
        <f t="shared" si="6"/>
        <v>0.13008628022096957</v>
      </c>
      <c r="G76">
        <v>70</v>
      </c>
      <c r="H76">
        <f t="shared" si="7"/>
        <v>0.13008628022096957</v>
      </c>
      <c r="J76">
        <v>70</v>
      </c>
      <c r="K76">
        <f t="shared" si="8"/>
        <v>0.13008628022096957</v>
      </c>
      <c r="M76">
        <v>70</v>
      </c>
      <c r="N76">
        <f t="shared" si="9"/>
        <v>0.13008628022096957</v>
      </c>
    </row>
    <row r="77" spans="1:14">
      <c r="A77">
        <v>71</v>
      </c>
      <c r="B77">
        <f t="shared" si="5"/>
        <v>0.12629735943783454</v>
      </c>
      <c r="D77">
        <v>71</v>
      </c>
      <c r="E77">
        <f t="shared" si="6"/>
        <v>0.12629735943783454</v>
      </c>
      <c r="G77">
        <v>71</v>
      </c>
      <c r="H77">
        <f t="shared" si="7"/>
        <v>0.12629735943783454</v>
      </c>
      <c r="J77">
        <v>71</v>
      </c>
      <c r="K77">
        <f t="shared" si="8"/>
        <v>0.12629735943783454</v>
      </c>
      <c r="M77">
        <v>71</v>
      </c>
      <c r="N77">
        <f t="shared" si="9"/>
        <v>0.12629735943783454</v>
      </c>
    </row>
    <row r="78" spans="1:14">
      <c r="A78">
        <v>72</v>
      </c>
      <c r="B78">
        <f t="shared" si="5"/>
        <v>0.12261879557071313</v>
      </c>
      <c r="D78">
        <v>72</v>
      </c>
      <c r="E78">
        <f t="shared" si="6"/>
        <v>0.12261879557071313</v>
      </c>
      <c r="G78">
        <v>72</v>
      </c>
      <c r="H78">
        <f t="shared" si="7"/>
        <v>0.12261879557071313</v>
      </c>
      <c r="J78">
        <v>72</v>
      </c>
      <c r="K78">
        <f t="shared" si="8"/>
        <v>0.12261879557071313</v>
      </c>
      <c r="M78">
        <v>72</v>
      </c>
      <c r="N78">
        <f t="shared" si="9"/>
        <v>0.12261879557071313</v>
      </c>
    </row>
    <row r="79" spans="1:14">
      <c r="A79">
        <v>73</v>
      </c>
      <c r="B79">
        <f t="shared" si="5"/>
        <v>0.1190473743404982</v>
      </c>
      <c r="D79">
        <v>73</v>
      </c>
      <c r="E79">
        <f t="shared" si="6"/>
        <v>0.1190473743404982</v>
      </c>
      <c r="G79">
        <v>73</v>
      </c>
      <c r="H79">
        <f t="shared" si="7"/>
        <v>0.1190473743404982</v>
      </c>
      <c r="J79">
        <v>73</v>
      </c>
      <c r="K79">
        <f t="shared" si="8"/>
        <v>0.1190473743404982</v>
      </c>
      <c r="M79">
        <v>72.099999999999994</v>
      </c>
      <c r="N79">
        <f>0.1/(1+0.03)^(M79-1)</f>
        <v>1.2225688424455004E-2</v>
      </c>
    </row>
    <row r="80" spans="1:14">
      <c r="A80">
        <v>74</v>
      </c>
      <c r="B80">
        <f t="shared" si="5"/>
        <v>0.11557997508786232</v>
      </c>
      <c r="D80">
        <v>74</v>
      </c>
      <c r="E80">
        <f t="shared" si="6"/>
        <v>0.11557997508786232</v>
      </c>
      <c r="G80">
        <v>74</v>
      </c>
      <c r="H80">
        <f t="shared" si="7"/>
        <v>0.11557997508786232</v>
      </c>
      <c r="J80">
        <v>73.099999999999994</v>
      </c>
      <c r="K80">
        <f>0.1/(1+0.03)^(J80-1)</f>
        <v>1.1869600412092236E-2</v>
      </c>
    </row>
    <row r="81" spans="1:8">
      <c r="A81">
        <v>75</v>
      </c>
      <c r="B81">
        <f t="shared" si="5"/>
        <v>0.11221356804646829</v>
      </c>
      <c r="D81">
        <v>75</v>
      </c>
      <c r="E81">
        <f t="shared" si="6"/>
        <v>0.11221356804646829</v>
      </c>
      <c r="G81">
        <v>74.099999999999994</v>
      </c>
      <c r="H81">
        <f>0.1/(1+0.03)^(G81-1)</f>
        <v>1.1523883895235182E-2</v>
      </c>
    </row>
    <row r="82" spans="1:8">
      <c r="A82">
        <v>76</v>
      </c>
      <c r="B82">
        <f t="shared" si="5"/>
        <v>0.10894521169560026</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8"/>
  <sheetViews>
    <sheetView workbookViewId="0">
      <pane ySplit="12" topLeftCell="A13" activePane="bottomLeft" state="frozen"/>
      <selection pane="bottomLeft" activeCell="I28" sqref="I28"/>
    </sheetView>
  </sheetViews>
  <sheetFormatPr defaultRowHeight="15"/>
  <cols>
    <col min="1" max="1" width="20" style="188" customWidth="1"/>
    <col min="2" max="255" width="8" style="188" customWidth="1"/>
    <col min="256" max="16384" width="9.140625" style="188"/>
  </cols>
  <sheetData>
    <row r="1" spans="1:14" ht="15.75">
      <c r="A1" s="198" t="s">
        <v>1999</v>
      </c>
      <c r="B1" s="195"/>
      <c r="C1" s="195"/>
      <c r="D1" s="195"/>
      <c r="E1" s="195"/>
      <c r="F1" s="195"/>
      <c r="G1" s="195"/>
      <c r="H1" s="195"/>
      <c r="I1" s="195"/>
      <c r="J1" s="195"/>
      <c r="K1" s="195"/>
    </row>
    <row r="2" spans="1:14" ht="15.75">
      <c r="A2" s="198" t="s">
        <v>1998</v>
      </c>
      <c r="B2" s="192"/>
      <c r="C2" s="192"/>
      <c r="D2" s="192"/>
      <c r="E2" s="192"/>
      <c r="F2" s="192"/>
    </row>
    <row r="3" spans="1:14">
      <c r="A3" s="192"/>
      <c r="B3" s="192"/>
      <c r="C3" s="192"/>
      <c r="D3" s="192"/>
      <c r="E3" s="192"/>
      <c r="F3" s="192"/>
    </row>
    <row r="4" spans="1:14">
      <c r="A4" s="194" t="s">
        <v>1997</v>
      </c>
      <c r="B4" s="196" t="s">
        <v>1996</v>
      </c>
      <c r="C4" s="192"/>
      <c r="D4" s="192"/>
      <c r="E4" s="192"/>
      <c r="F4" s="192"/>
    </row>
    <row r="5" spans="1:14">
      <c r="A5" s="197" t="s">
        <v>1995</v>
      </c>
      <c r="B5" s="192"/>
      <c r="C5" s="192"/>
      <c r="D5" s="192"/>
      <c r="E5" s="192"/>
      <c r="F5" s="192"/>
    </row>
    <row r="6" spans="1:14">
      <c r="A6" s="194" t="s">
        <v>1994</v>
      </c>
      <c r="B6" s="196" t="s">
        <v>1992</v>
      </c>
      <c r="C6" s="192"/>
      <c r="D6" s="192"/>
      <c r="E6" s="192"/>
      <c r="F6" s="192"/>
    </row>
    <row r="7" spans="1:14">
      <c r="A7" s="194" t="s">
        <v>1993</v>
      </c>
      <c r="B7" s="196" t="s">
        <v>1992</v>
      </c>
      <c r="C7" s="192"/>
      <c r="D7" s="192"/>
      <c r="E7" s="192"/>
      <c r="F7" s="192"/>
    </row>
    <row r="8" spans="1:14">
      <c r="A8" s="194" t="s">
        <v>1991</v>
      </c>
      <c r="B8" s="196" t="s">
        <v>1990</v>
      </c>
      <c r="C8" s="192"/>
      <c r="D8" s="192"/>
      <c r="E8" s="192"/>
      <c r="F8" s="192"/>
    </row>
    <row r="9" spans="1:14">
      <c r="A9" s="194" t="s">
        <v>1989</v>
      </c>
      <c r="B9" s="196" t="s">
        <v>1988</v>
      </c>
      <c r="C9" s="195"/>
      <c r="D9" s="195"/>
      <c r="E9" s="195"/>
      <c r="F9" s="195"/>
      <c r="G9" s="195"/>
      <c r="H9" s="195"/>
      <c r="I9" s="195"/>
      <c r="J9" s="195"/>
      <c r="K9" s="195"/>
      <c r="L9" s="195"/>
    </row>
    <row r="10" spans="1:14">
      <c r="A10" s="194" t="s">
        <v>1987</v>
      </c>
      <c r="B10" s="193" t="s">
        <v>1986</v>
      </c>
      <c r="C10" s="192"/>
      <c r="D10" s="192"/>
      <c r="E10" s="192"/>
      <c r="F10" s="192"/>
    </row>
    <row r="12" spans="1:14" ht="15.75" thickBot="1">
      <c r="A12" s="191" t="s">
        <v>1965</v>
      </c>
      <c r="B12" s="191" t="s">
        <v>1985</v>
      </c>
      <c r="C12" s="191" t="s">
        <v>1984</v>
      </c>
      <c r="D12" s="191" t="s">
        <v>1983</v>
      </c>
      <c r="E12" s="191" t="s">
        <v>1982</v>
      </c>
      <c r="F12" s="191" t="s">
        <v>1981</v>
      </c>
      <c r="G12" s="191" t="s">
        <v>1980</v>
      </c>
      <c r="H12" s="191" t="s">
        <v>1979</v>
      </c>
      <c r="I12" s="191" t="s">
        <v>1978</v>
      </c>
      <c r="J12" s="191" t="s">
        <v>1977</v>
      </c>
      <c r="K12" s="191" t="s">
        <v>1976</v>
      </c>
      <c r="L12" s="191" t="s">
        <v>1975</v>
      </c>
      <c r="M12" s="191" t="s">
        <v>1974</v>
      </c>
      <c r="N12" s="191" t="s">
        <v>1973</v>
      </c>
    </row>
    <row r="13" spans="1:14" ht="15.75" thickTop="1">
      <c r="A13" s="190">
        <v>2006</v>
      </c>
      <c r="D13" s="189">
        <v>20.04</v>
      </c>
      <c r="E13" s="189">
        <v>20.16</v>
      </c>
      <c r="F13" s="189">
        <v>20.13</v>
      </c>
      <c r="G13" s="189">
        <v>20.22</v>
      </c>
      <c r="H13" s="189">
        <v>20.3</v>
      </c>
      <c r="I13" s="189">
        <v>20.32</v>
      </c>
      <c r="J13" s="189">
        <v>20.41</v>
      </c>
      <c r="K13" s="189">
        <v>20.440000000000001</v>
      </c>
      <c r="L13" s="189">
        <v>20.48</v>
      </c>
      <c r="M13" s="189">
        <v>20.57</v>
      </c>
    </row>
    <row r="14" spans="1:14">
      <c r="A14" s="190">
        <v>2007</v>
      </c>
      <c r="B14" s="189">
        <v>20.6</v>
      </c>
      <c r="C14" s="189">
        <v>20.68</v>
      </c>
      <c r="D14" s="189">
        <v>20.77</v>
      </c>
      <c r="E14" s="189">
        <v>20.83</v>
      </c>
      <c r="F14" s="189">
        <v>20.88</v>
      </c>
      <c r="G14" s="189">
        <v>21</v>
      </c>
      <c r="H14" s="189">
        <v>21</v>
      </c>
      <c r="I14" s="189">
        <v>21.04</v>
      </c>
      <c r="J14" s="189">
        <v>21.07</v>
      </c>
      <c r="K14" s="189">
        <v>21.11</v>
      </c>
      <c r="L14" s="189">
        <v>21.16</v>
      </c>
      <c r="M14" s="189">
        <v>21.21</v>
      </c>
    </row>
    <row r="15" spans="1:14">
      <c r="A15" s="190">
        <v>2008</v>
      </c>
      <c r="B15" s="189">
        <v>21.24</v>
      </c>
      <c r="C15" s="189">
        <v>21.31</v>
      </c>
      <c r="D15" s="189">
        <v>21.4</v>
      </c>
      <c r="E15" s="189">
        <v>21.42</v>
      </c>
      <c r="F15" s="189">
        <v>21.51</v>
      </c>
      <c r="G15" s="189">
        <v>21.56</v>
      </c>
      <c r="H15" s="189">
        <v>21.63</v>
      </c>
      <c r="I15" s="189">
        <v>21.73</v>
      </c>
      <c r="J15" s="189">
        <v>21.76</v>
      </c>
      <c r="K15" s="189">
        <v>21.81</v>
      </c>
      <c r="L15" s="189">
        <v>21.92</v>
      </c>
      <c r="M15" s="189">
        <v>21.98</v>
      </c>
    </row>
    <row r="16" spans="1:14">
      <c r="A16" s="190">
        <v>2009</v>
      </c>
      <c r="B16" s="189">
        <v>21.99</v>
      </c>
      <c r="C16" s="189">
        <v>22.05</v>
      </c>
      <c r="D16" s="189">
        <v>22.08</v>
      </c>
      <c r="E16" s="189">
        <v>22.11</v>
      </c>
      <c r="F16" s="189">
        <v>22.12</v>
      </c>
      <c r="G16" s="189">
        <v>22.15</v>
      </c>
      <c r="H16" s="189">
        <v>22.19</v>
      </c>
      <c r="I16" s="189">
        <v>22.26</v>
      </c>
      <c r="J16" s="189">
        <v>22.26</v>
      </c>
      <c r="K16" s="189">
        <v>22.32</v>
      </c>
      <c r="L16" s="189">
        <v>22.37</v>
      </c>
      <c r="M16" s="189">
        <v>22.38</v>
      </c>
    </row>
    <row r="17" spans="1:13">
      <c r="A17" s="190">
        <v>2010</v>
      </c>
      <c r="B17" s="189">
        <v>22.42</v>
      </c>
      <c r="C17" s="189">
        <v>22.45</v>
      </c>
      <c r="D17" s="189">
        <v>22.47</v>
      </c>
      <c r="E17" s="189">
        <v>22.5</v>
      </c>
      <c r="F17" s="189">
        <v>22.54</v>
      </c>
      <c r="G17" s="189">
        <v>22.54</v>
      </c>
      <c r="H17" s="189">
        <v>22.6</v>
      </c>
      <c r="I17" s="189">
        <v>22.64</v>
      </c>
      <c r="J17" s="189">
        <v>22.68</v>
      </c>
      <c r="K17" s="189">
        <v>22.74</v>
      </c>
      <c r="L17" s="189">
        <v>22.74</v>
      </c>
      <c r="M17" s="189">
        <v>22.77</v>
      </c>
    </row>
    <row r="18" spans="1:13">
      <c r="A18" s="190">
        <v>2011</v>
      </c>
      <c r="B18" s="189">
        <v>22.86</v>
      </c>
      <c r="C18" s="189">
        <v>22.86</v>
      </c>
      <c r="D18" s="189">
        <v>22.88</v>
      </c>
      <c r="E18" s="189">
        <v>22.93</v>
      </c>
      <c r="F18" s="189">
        <v>23</v>
      </c>
      <c r="G18" s="189">
        <v>23.02</v>
      </c>
      <c r="H18" s="189">
        <v>23.11</v>
      </c>
      <c r="I18" s="189">
        <v>23.08</v>
      </c>
      <c r="J18" s="189">
        <v>23.12</v>
      </c>
      <c r="K18" s="189">
        <v>23.22</v>
      </c>
      <c r="L18" s="189">
        <v>23.2</v>
      </c>
      <c r="M18" s="189">
        <v>23.22</v>
      </c>
    </row>
    <row r="19" spans="1:13">
      <c r="A19" s="190">
        <v>2012</v>
      </c>
      <c r="B19" s="189">
        <v>23.25</v>
      </c>
      <c r="C19" s="189">
        <v>23.3</v>
      </c>
      <c r="D19" s="189">
        <v>23.37</v>
      </c>
      <c r="E19" s="189">
        <v>23.4</v>
      </c>
      <c r="F19" s="189">
        <v>23.41</v>
      </c>
      <c r="G19" s="189">
        <v>23.47</v>
      </c>
      <c r="H19" s="189">
        <v>23.52</v>
      </c>
      <c r="I19" s="189">
        <v>23.51</v>
      </c>
      <c r="J19" s="189">
        <v>23.58</v>
      </c>
      <c r="K19" s="189">
        <v>23.56</v>
      </c>
      <c r="L19" s="189">
        <v>23.64</v>
      </c>
      <c r="M19" s="189">
        <v>23.71</v>
      </c>
    </row>
    <row r="20" spans="1:13">
      <c r="A20" s="190">
        <v>2013</v>
      </c>
      <c r="B20" s="189">
        <v>23.75</v>
      </c>
      <c r="C20" s="189">
        <v>23.79</v>
      </c>
      <c r="D20" s="189">
        <v>23.81</v>
      </c>
      <c r="E20" s="189">
        <v>23.86</v>
      </c>
      <c r="F20" s="189">
        <v>23.89</v>
      </c>
      <c r="G20" s="189">
        <v>23.98</v>
      </c>
      <c r="H20" s="189">
        <v>23.97</v>
      </c>
      <c r="I20" s="189">
        <v>24.03</v>
      </c>
      <c r="J20" s="189">
        <v>24.06</v>
      </c>
      <c r="K20" s="189">
        <v>24.09</v>
      </c>
      <c r="L20" s="189">
        <v>24.15</v>
      </c>
      <c r="M20" s="189">
        <v>24.17</v>
      </c>
    </row>
    <row r="21" spans="1:13">
      <c r="A21" s="190">
        <v>2014</v>
      </c>
      <c r="B21" s="189">
        <v>24.22</v>
      </c>
      <c r="C21" s="189">
        <v>24.29</v>
      </c>
      <c r="D21" s="189">
        <v>24.32</v>
      </c>
      <c r="E21" s="189">
        <v>24.33</v>
      </c>
      <c r="F21" s="189">
        <v>24.38</v>
      </c>
      <c r="G21" s="189">
        <v>24.45</v>
      </c>
      <c r="H21" s="189">
        <v>24.47</v>
      </c>
      <c r="I21" s="189">
        <v>24.53</v>
      </c>
    </row>
    <row r="27" spans="1:13">
      <c r="A27" s="188" t="s">
        <v>1972</v>
      </c>
      <c r="B27" s="188">
        <v>34.4</v>
      </c>
      <c r="H27" s="188">
        <f>B27*H19/5</f>
        <v>161.8176</v>
      </c>
      <c r="I27" s="188" t="s">
        <v>1971</v>
      </c>
    </row>
    <row r="28" spans="1:13">
      <c r="A28" s="188" t="s">
        <v>1970</v>
      </c>
    </row>
  </sheetData>
  <mergeCells count="10">
    <mergeCell ref="A1:K1"/>
    <mergeCell ref="B6:F6"/>
    <mergeCell ref="B7:F7"/>
    <mergeCell ref="B8:F8"/>
    <mergeCell ref="B10:F10"/>
    <mergeCell ref="B9:L9"/>
    <mergeCell ref="A2:F2"/>
    <mergeCell ref="A3:F3"/>
    <mergeCell ref="B4:F4"/>
    <mergeCell ref="A5:F5"/>
  </mergeCells>
  <pageMargins left="0.7" right="0.7" top="0.75" bottom="0.75" header="0.3" footer="0.3"/>
  <pageSetup orientation="landscape"/>
  <headerFooter>
    <oddHeader>&amp;CBureau of Labor Statistics</oddHeader>
    <oddFooter>&amp;LSource: Bureau of Labor Statistics&amp;RGenerated on: September 23, 2014 (02:47:02 PM)</oddFooter>
  </headerFooter>
  <legacyDrawing r:id="rId1"/>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6"/>
  <sheetViews>
    <sheetView showGridLines="0" topLeftCell="E1" workbookViewId="0">
      <selection activeCell="K13" sqref="K13"/>
    </sheetView>
  </sheetViews>
  <sheetFormatPr defaultRowHeight="14.25"/>
  <cols>
    <col min="1" max="1" width="10.28515625" style="199" bestFit="1" customWidth="1"/>
    <col min="2" max="2" width="6.28515625" style="199" customWidth="1"/>
    <col min="3" max="3" width="27.42578125" style="199" bestFit="1" customWidth="1"/>
    <col min="4" max="5" width="34.85546875" style="199" bestFit="1" customWidth="1"/>
    <col min="6" max="6" width="36.5703125" style="199" bestFit="1" customWidth="1"/>
    <col min="7" max="7" width="19.42578125" style="199" bestFit="1" customWidth="1"/>
    <col min="8" max="8" width="21.140625" style="199" bestFit="1" customWidth="1"/>
    <col min="9" max="9" width="16.7109375" style="199" bestFit="1" customWidth="1"/>
    <col min="10" max="10" width="18.5703125" style="199" bestFit="1" customWidth="1"/>
    <col min="11" max="16384" width="9.140625" style="199"/>
  </cols>
  <sheetData>
    <row r="1" spans="1:11" ht="17.25" customHeight="1">
      <c r="A1" s="226" t="s">
        <v>2019</v>
      </c>
      <c r="B1" s="226"/>
      <c r="C1" s="226"/>
      <c r="D1" s="226"/>
      <c r="E1" s="226"/>
      <c r="F1" s="226"/>
      <c r="G1" s="226"/>
      <c r="H1" s="226"/>
    </row>
    <row r="2" spans="1:11" ht="17.25" customHeight="1">
      <c r="A2" s="226" t="s">
        <v>2018</v>
      </c>
      <c r="B2" s="226"/>
      <c r="C2" s="226"/>
      <c r="D2" s="226"/>
      <c r="E2" s="226"/>
      <c r="F2" s="226"/>
      <c r="G2" s="226"/>
      <c r="H2" s="226"/>
    </row>
    <row r="3" spans="1:11">
      <c r="A3" s="225"/>
      <c r="B3" s="225"/>
      <c r="C3" s="225"/>
      <c r="D3" s="225"/>
      <c r="E3" s="225"/>
      <c r="F3" s="225"/>
      <c r="G3" s="225"/>
      <c r="H3" s="225"/>
    </row>
    <row r="5" spans="1:11" ht="15" customHeight="1">
      <c r="A5" s="212" t="s">
        <v>2012</v>
      </c>
      <c r="B5" s="212"/>
      <c r="C5" s="212"/>
      <c r="D5" s="212"/>
      <c r="E5" s="212"/>
      <c r="F5" s="212"/>
      <c r="G5" s="212"/>
      <c r="H5" s="212"/>
      <c r="I5" s="212"/>
      <c r="J5" s="212"/>
    </row>
    <row r="6" spans="1:11" ht="15" customHeight="1">
      <c r="A6" s="211" t="s">
        <v>2017</v>
      </c>
      <c r="B6" s="211"/>
      <c r="C6" s="211"/>
      <c r="D6" s="211"/>
      <c r="E6" s="211"/>
      <c r="F6" s="211"/>
      <c r="G6" s="211"/>
      <c r="H6" s="211"/>
      <c r="I6" s="211"/>
      <c r="J6" s="211"/>
    </row>
    <row r="7" spans="1:11">
      <c r="A7" s="221"/>
      <c r="B7" s="220"/>
      <c r="C7" s="224" t="s">
        <v>2010</v>
      </c>
      <c r="D7" s="223"/>
      <c r="E7" s="222" t="s">
        <v>2009</v>
      </c>
      <c r="F7" s="222" t="s">
        <v>2016</v>
      </c>
      <c r="G7" s="222" t="s">
        <v>2008</v>
      </c>
      <c r="H7" s="222" t="s">
        <v>2015</v>
      </c>
      <c r="I7" s="222" t="s">
        <v>2007</v>
      </c>
      <c r="J7" s="222" t="s">
        <v>2014</v>
      </c>
    </row>
    <row r="8" spans="1:11">
      <c r="A8" s="221" t="s">
        <v>2006</v>
      </c>
      <c r="B8" s="220"/>
      <c r="C8" s="213">
        <v>11490.3453051125</v>
      </c>
      <c r="D8" s="215">
        <v>1</v>
      </c>
      <c r="E8" s="214">
        <v>2.8131972229398299</v>
      </c>
      <c r="F8" s="214">
        <v>2</v>
      </c>
      <c r="G8" s="213">
        <v>18272.450163919799</v>
      </c>
      <c r="H8" s="213">
        <v>9693</v>
      </c>
      <c r="I8" s="213">
        <v>5416.41279416828</v>
      </c>
      <c r="J8" s="213">
        <v>2916.42</v>
      </c>
    </row>
    <row r="9" spans="1:11">
      <c r="A9" s="219" t="s">
        <v>1024</v>
      </c>
      <c r="B9" s="216" t="s">
        <v>2005</v>
      </c>
      <c r="C9" s="213">
        <v>3970.49295945928</v>
      </c>
      <c r="D9" s="215">
        <v>0.34555036023962254</v>
      </c>
      <c r="E9" s="214">
        <v>2.7940714974301102</v>
      </c>
      <c r="F9" s="214">
        <v>2</v>
      </c>
      <c r="G9" s="213">
        <v>16866.071304986799</v>
      </c>
      <c r="H9" s="213">
        <v>9196</v>
      </c>
      <c r="I9" s="213">
        <v>4852.1525285423604</v>
      </c>
      <c r="J9" s="213">
        <v>2677.4119999999998</v>
      </c>
    </row>
    <row r="10" spans="1:11">
      <c r="A10" s="218"/>
      <c r="B10" s="216" t="s">
        <v>2004</v>
      </c>
      <c r="C10" s="213">
        <v>3990.8115418617099</v>
      </c>
      <c r="D10" s="215">
        <v>0.34731867806322958</v>
      </c>
      <c r="E10" s="214">
        <v>2.70031002715865</v>
      </c>
      <c r="F10" s="214">
        <v>2</v>
      </c>
      <c r="G10" s="213">
        <v>15858.9418570744</v>
      </c>
      <c r="H10" s="213">
        <v>9216</v>
      </c>
      <c r="I10" s="213">
        <v>4743.5530114148396</v>
      </c>
      <c r="J10" s="213">
        <v>2761.3739999999998</v>
      </c>
    </row>
    <row r="11" spans="1:11">
      <c r="A11" s="218"/>
      <c r="B11" s="216" t="s">
        <v>2003</v>
      </c>
      <c r="C11" s="213">
        <v>2163.1789703284198</v>
      </c>
      <c r="D11" s="215">
        <v>0.18826057119153222</v>
      </c>
      <c r="E11" s="214">
        <v>2.8265067988933401</v>
      </c>
      <c r="F11" s="214">
        <v>2</v>
      </c>
      <c r="G11" s="213">
        <v>20289.3727281869</v>
      </c>
      <c r="H11" s="213">
        <v>10598</v>
      </c>
      <c r="I11" s="213">
        <v>6048.9006075437101</v>
      </c>
      <c r="J11" s="213">
        <v>3270.5439999999999</v>
      </c>
      <c r="K11" s="199">
        <f>I11/E11</f>
        <v>2140.0622881614972</v>
      </c>
    </row>
    <row r="12" spans="1:11">
      <c r="A12" s="218"/>
      <c r="B12" s="216" t="s">
        <v>2002</v>
      </c>
      <c r="C12" s="213">
        <v>929.68087722283497</v>
      </c>
      <c r="D12" s="215">
        <v>8.0909742269380178E-2</v>
      </c>
      <c r="E12" s="214">
        <v>3.2622480263249201</v>
      </c>
      <c r="F12" s="214">
        <v>2</v>
      </c>
      <c r="G12" s="213">
        <v>27042.190918782901</v>
      </c>
      <c r="H12" s="213">
        <v>12380</v>
      </c>
      <c r="I12" s="213">
        <v>8087.3929040750199</v>
      </c>
      <c r="J12" s="213">
        <v>3858.8620000000001</v>
      </c>
      <c r="K12" s="199" t="s">
        <v>2013</v>
      </c>
    </row>
    <row r="13" spans="1:11">
      <c r="A13" s="217"/>
      <c r="B13" s="216" t="s">
        <v>2001</v>
      </c>
      <c r="C13" s="213">
        <v>436.18095624042797</v>
      </c>
      <c r="D13" s="215">
        <v>3.7960648236250498E-2</v>
      </c>
      <c r="E13" s="214">
        <v>2.99703180253282</v>
      </c>
      <c r="F13" s="214">
        <v>2</v>
      </c>
      <c r="G13" s="213">
        <v>24682.560558990499</v>
      </c>
      <c r="H13" s="213">
        <v>12632</v>
      </c>
      <c r="I13" s="213">
        <v>7941.8415507106902</v>
      </c>
      <c r="J13" s="213">
        <v>3667.3760000000002</v>
      </c>
    </row>
    <row r="16" spans="1:11" ht="15" customHeight="1">
      <c r="A16" s="212" t="s">
        <v>2012</v>
      </c>
      <c r="B16" s="212"/>
      <c r="C16" s="212"/>
      <c r="D16" s="212"/>
      <c r="E16" s="212"/>
      <c r="F16" s="212"/>
    </row>
    <row r="17" spans="1:10" ht="15" customHeight="1">
      <c r="A17" s="211" t="s">
        <v>2011</v>
      </c>
      <c r="B17" s="211"/>
      <c r="C17" s="211"/>
      <c r="D17" s="211"/>
      <c r="E17" s="211"/>
      <c r="F17" s="211"/>
    </row>
    <row r="18" spans="1:10">
      <c r="A18" s="209"/>
      <c r="B18" s="208"/>
      <c r="C18" s="210" t="s">
        <v>2010</v>
      </c>
      <c r="D18" s="210" t="s">
        <v>2009</v>
      </c>
      <c r="E18" s="210" t="s">
        <v>2008</v>
      </c>
      <c r="F18" s="210" t="s">
        <v>2007</v>
      </c>
    </row>
    <row r="19" spans="1:10">
      <c r="A19" s="209" t="s">
        <v>2006</v>
      </c>
      <c r="B19" s="208"/>
      <c r="C19" s="202">
        <v>492.52791711930399</v>
      </c>
      <c r="D19" s="203">
        <v>4.9208470605995903E-2</v>
      </c>
      <c r="E19" s="202">
        <v>849.11465912060999</v>
      </c>
      <c r="F19" s="202">
        <v>242.87117265119301</v>
      </c>
    </row>
    <row r="20" spans="1:10">
      <c r="A20" s="207" t="s">
        <v>1024</v>
      </c>
      <c r="B20" s="204" t="s">
        <v>2005</v>
      </c>
      <c r="C20" s="202">
        <v>185.05225269425</v>
      </c>
      <c r="D20" s="203">
        <v>7.4644062775732295E-2</v>
      </c>
      <c r="E20" s="202">
        <v>1273.3073834439399</v>
      </c>
      <c r="F20" s="202">
        <v>357.55869912535599</v>
      </c>
    </row>
    <row r="21" spans="1:10">
      <c r="A21" s="206"/>
      <c r="B21" s="204" t="s">
        <v>2004</v>
      </c>
      <c r="C21" s="202">
        <v>181.07256518049701</v>
      </c>
      <c r="D21" s="203">
        <v>5.75532277792715E-2</v>
      </c>
      <c r="E21" s="202">
        <v>850.14337419443905</v>
      </c>
      <c r="F21" s="202">
        <v>219.11888162319701</v>
      </c>
    </row>
    <row r="22" spans="1:10">
      <c r="A22" s="206"/>
      <c r="B22" s="204" t="s">
        <v>2003</v>
      </c>
      <c r="C22" s="202">
        <v>110.23592264358901</v>
      </c>
      <c r="D22" s="203">
        <v>8.01671191023937E-2</v>
      </c>
      <c r="E22" s="202">
        <v>1318.93038937499</v>
      </c>
      <c r="F22" s="202">
        <v>391.81272078340601</v>
      </c>
    </row>
    <row r="23" spans="1:10">
      <c r="A23" s="206"/>
      <c r="B23" s="204" t="s">
        <v>2002</v>
      </c>
      <c r="C23" s="202">
        <v>57.920047329024896</v>
      </c>
      <c r="D23" s="203">
        <v>0.15895871602564099</v>
      </c>
      <c r="E23" s="202">
        <v>2456.6462787924402</v>
      </c>
      <c r="F23" s="202">
        <v>670.06984098393605</v>
      </c>
    </row>
    <row r="24" spans="1:10">
      <c r="A24" s="205"/>
      <c r="B24" s="204" t="s">
        <v>2001</v>
      </c>
      <c r="C24" s="202">
        <v>32.083373546382397</v>
      </c>
      <c r="D24" s="203">
        <v>0.26789061519681001</v>
      </c>
      <c r="E24" s="202">
        <v>3848.18394971613</v>
      </c>
      <c r="F24" s="202">
        <v>1762.5838088394801</v>
      </c>
    </row>
    <row r="26" spans="1:10" ht="29.25" customHeight="1">
      <c r="A26" s="201" t="s">
        <v>2000</v>
      </c>
      <c r="B26" s="200"/>
      <c r="C26" s="200"/>
      <c r="D26" s="200"/>
      <c r="E26" s="200"/>
      <c r="F26" s="200"/>
      <c r="G26" s="200"/>
      <c r="H26" s="200"/>
      <c r="I26" s="200"/>
      <c r="J26" s="200"/>
    </row>
  </sheetData>
  <mergeCells count="15">
    <mergeCell ref="A1:H1"/>
    <mergeCell ref="A2:H2"/>
    <mergeCell ref="A3:H3"/>
    <mergeCell ref="A7:B7"/>
    <mergeCell ref="C7:D7"/>
    <mergeCell ref="A8:B8"/>
    <mergeCell ref="A26:J26"/>
    <mergeCell ref="A9:A13"/>
    <mergeCell ref="A5:J5"/>
    <mergeCell ref="A6:J6"/>
    <mergeCell ref="A18:B18"/>
    <mergeCell ref="A19:B19"/>
    <mergeCell ref="A20:A24"/>
    <mergeCell ref="A16:F16"/>
    <mergeCell ref="A17:F17"/>
  </mergeCells>
  <pageMargins left="0.75" right="0.75" top="1" bottom="1" header="0.5" footer="0.5"/>
  <drawing r:id="rId1"/>
  <legacyDrawing r:id="rId2"/>
  <controls>
    <mc:AlternateContent xmlns:mc="http://schemas.openxmlformats.org/markup-compatibility/2006">
      <mc:Choice Requires="x14">
        <control shapeId="65539" r:id="rId3" name="Control 3">
          <controlPr defaultSize="0" r:id="rId4">
            <anchor moveWithCells="1">
              <from>
                <xdr:col>1</xdr:col>
                <xdr:colOff>0</xdr:colOff>
                <xdr:row>3</xdr:row>
                <xdr:rowOff>0</xdr:rowOff>
              </from>
              <to>
                <xdr:col>2</xdr:col>
                <xdr:colOff>495300</xdr:colOff>
                <xdr:row>4</xdr:row>
                <xdr:rowOff>47625</xdr:rowOff>
              </to>
            </anchor>
          </controlPr>
        </control>
      </mc:Choice>
      <mc:Fallback>
        <control shapeId="65539" r:id="rId3" name="Control 3"/>
      </mc:Fallback>
    </mc:AlternateContent>
    <mc:AlternateContent xmlns:mc="http://schemas.openxmlformats.org/markup-compatibility/2006">
      <mc:Choice Requires="x14">
        <control shapeId="65538" r:id="rId5" name="Control 2">
          <controlPr defaultSize="0" r:id="rId6">
            <anchor moveWithCells="1">
              <from>
                <xdr:col>0</xdr:col>
                <xdr:colOff>619125</xdr:colOff>
                <xdr:row>3</xdr:row>
                <xdr:rowOff>0</xdr:rowOff>
              </from>
              <to>
                <xdr:col>2</xdr:col>
                <xdr:colOff>428625</xdr:colOff>
                <xdr:row>4</xdr:row>
                <xdr:rowOff>47625</xdr:rowOff>
              </to>
            </anchor>
          </controlPr>
        </control>
      </mc:Choice>
      <mc:Fallback>
        <control shapeId="65538" r:id="rId5" name="Control 2"/>
      </mc:Fallback>
    </mc:AlternateContent>
    <mc:AlternateContent xmlns:mc="http://schemas.openxmlformats.org/markup-compatibility/2006">
      <mc:Choice Requires="x14">
        <control shapeId="65537" r:id="rId7" name="Control 1">
          <controlPr defaultSize="0" r:id="rId8">
            <anchor moveWithCells="1">
              <from>
                <xdr:col>0</xdr:col>
                <xdr:colOff>0</xdr:colOff>
                <xdr:row>3</xdr:row>
                <xdr:rowOff>0</xdr:rowOff>
              </from>
              <to>
                <xdr:col>1</xdr:col>
                <xdr:colOff>228600</xdr:colOff>
                <xdr:row>4</xdr:row>
                <xdr:rowOff>47625</xdr:rowOff>
              </to>
            </anchor>
          </controlPr>
        </control>
      </mc:Choice>
      <mc:Fallback>
        <control shapeId="65537" r:id="rId7" name="Control 1"/>
      </mc:Fallback>
    </mc:AlternateContent>
  </controls>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26"/>
  <sheetViews>
    <sheetView showGridLines="0" tabSelected="1" topLeftCell="E1" workbookViewId="0">
      <selection activeCell="B11" sqref="A11:XFD11"/>
    </sheetView>
  </sheetViews>
  <sheetFormatPr defaultRowHeight="14.25"/>
  <cols>
    <col min="1" max="1" width="10.28515625" style="199" bestFit="1" customWidth="1"/>
    <col min="2" max="2" width="6.28515625" style="199" customWidth="1"/>
    <col min="3" max="3" width="27.42578125" style="199" bestFit="1" customWidth="1"/>
    <col min="4" max="5" width="34.85546875" style="199" bestFit="1" customWidth="1"/>
    <col min="6" max="6" width="36.5703125" style="199" bestFit="1" customWidth="1"/>
    <col min="7" max="7" width="19.42578125" style="199" bestFit="1" customWidth="1"/>
    <col min="8" max="8" width="21.140625" style="199" bestFit="1" customWidth="1"/>
    <col min="9" max="9" width="16.7109375" style="199" bestFit="1" customWidth="1"/>
    <col min="10" max="10" width="18.5703125" style="199" bestFit="1" customWidth="1"/>
    <col min="11" max="16384" width="9.140625" style="199"/>
  </cols>
  <sheetData>
    <row r="1" spans="1:10" ht="17.25" customHeight="1">
      <c r="A1" s="226" t="s">
        <v>2019</v>
      </c>
      <c r="B1" s="226"/>
      <c r="C1" s="226"/>
      <c r="D1" s="226"/>
      <c r="E1" s="226"/>
      <c r="F1" s="226"/>
      <c r="G1" s="226"/>
      <c r="H1" s="226"/>
    </row>
    <row r="2" spans="1:10" ht="17.25" customHeight="1">
      <c r="A2" s="226" t="s">
        <v>2018</v>
      </c>
      <c r="B2" s="226"/>
      <c r="C2" s="226"/>
      <c r="D2" s="226"/>
      <c r="E2" s="226"/>
      <c r="F2" s="226"/>
      <c r="G2" s="226"/>
      <c r="H2" s="226"/>
    </row>
    <row r="3" spans="1:10">
      <c r="A3" s="225"/>
      <c r="B3" s="225"/>
      <c r="C3" s="225"/>
      <c r="D3" s="225"/>
      <c r="E3" s="225"/>
      <c r="F3" s="225"/>
      <c r="G3" s="225"/>
      <c r="H3" s="225"/>
    </row>
    <row r="5" spans="1:10" ht="15" customHeight="1">
      <c r="A5" s="212" t="s">
        <v>2012</v>
      </c>
      <c r="B5" s="212"/>
      <c r="C5" s="212"/>
      <c r="D5" s="212"/>
      <c r="E5" s="212"/>
      <c r="F5" s="212"/>
      <c r="G5" s="212"/>
      <c r="H5" s="212"/>
      <c r="I5" s="212"/>
      <c r="J5" s="212"/>
    </row>
    <row r="6" spans="1:10" ht="15" customHeight="1">
      <c r="A6" s="211" t="s">
        <v>2021</v>
      </c>
      <c r="B6" s="211"/>
      <c r="C6" s="211"/>
      <c r="D6" s="211"/>
      <c r="E6" s="211"/>
      <c r="F6" s="211"/>
      <c r="G6" s="211"/>
      <c r="H6" s="211"/>
      <c r="I6" s="211"/>
      <c r="J6" s="211"/>
    </row>
    <row r="7" spans="1:10">
      <c r="A7" s="221"/>
      <c r="B7" s="220"/>
      <c r="C7" s="224" t="s">
        <v>2010</v>
      </c>
      <c r="D7" s="223"/>
      <c r="E7" s="222" t="s">
        <v>2009</v>
      </c>
      <c r="F7" s="222" t="s">
        <v>2016</v>
      </c>
      <c r="G7" s="222" t="s">
        <v>2008</v>
      </c>
      <c r="H7" s="222" t="s">
        <v>2015</v>
      </c>
      <c r="I7" s="222" t="s">
        <v>2007</v>
      </c>
      <c r="J7" s="222" t="s">
        <v>2014</v>
      </c>
    </row>
    <row r="8" spans="1:10">
      <c r="A8" s="221" t="s">
        <v>2006</v>
      </c>
      <c r="B8" s="220"/>
      <c r="C8" s="213">
        <v>123053.505717961</v>
      </c>
      <c r="D8" s="215">
        <v>1</v>
      </c>
      <c r="E8" s="214">
        <v>2.1032730514925801</v>
      </c>
      <c r="F8" s="214">
        <v>2</v>
      </c>
      <c r="G8" s="213">
        <v>14548.3826974518</v>
      </c>
      <c r="H8" s="213">
        <v>9926</v>
      </c>
      <c r="I8" s="213">
        <v>4233.0039232542204</v>
      </c>
      <c r="J8" s="213">
        <v>2947.4659999999999</v>
      </c>
    </row>
    <row r="9" spans="1:10">
      <c r="A9" s="219" t="s">
        <v>1024</v>
      </c>
      <c r="B9" s="216" t="s">
        <v>2005</v>
      </c>
      <c r="C9" s="213">
        <v>4966.0923675270496</v>
      </c>
      <c r="D9" s="215">
        <v>4.0357179086870941E-2</v>
      </c>
      <c r="E9" s="214">
        <v>2.2795793925814598</v>
      </c>
      <c r="F9" s="214">
        <v>2</v>
      </c>
      <c r="G9" s="213">
        <v>13444.428591583701</v>
      </c>
      <c r="H9" s="213">
        <v>9431</v>
      </c>
      <c r="I9" s="213">
        <v>3734.3863940055198</v>
      </c>
      <c r="J9" s="213">
        <v>2718.991</v>
      </c>
    </row>
    <row r="10" spans="1:10">
      <c r="A10" s="218"/>
      <c r="B10" s="216" t="s">
        <v>2004</v>
      </c>
      <c r="C10" s="213">
        <v>54767.842034831301</v>
      </c>
      <c r="D10" s="215">
        <v>0.44507339888681724</v>
      </c>
      <c r="E10" s="214">
        <v>1.9409684649365</v>
      </c>
      <c r="F10" s="214">
        <v>2</v>
      </c>
      <c r="G10" s="213">
        <v>13042.623497660799</v>
      </c>
      <c r="H10" s="213">
        <v>9075</v>
      </c>
      <c r="I10" s="213">
        <v>3794.0852408487399</v>
      </c>
      <c r="J10" s="213">
        <v>2713.002</v>
      </c>
    </row>
    <row r="11" spans="1:10">
      <c r="A11" s="218"/>
      <c r="B11" s="216" t="s">
        <v>2003</v>
      </c>
      <c r="C11" s="213">
        <v>39598.491558344998</v>
      </c>
      <c r="D11" s="215">
        <v>0.321798971328008</v>
      </c>
      <c r="E11" s="214">
        <v>2.10280407439953</v>
      </c>
      <c r="F11" s="214">
        <v>2</v>
      </c>
      <c r="G11" s="213">
        <v>14634.8339145024</v>
      </c>
      <c r="H11" s="213">
        <v>10234</v>
      </c>
      <c r="I11" s="213">
        <v>4295.4566427931004</v>
      </c>
      <c r="J11" s="213">
        <v>3042.9</v>
      </c>
    </row>
    <row r="12" spans="1:10">
      <c r="A12" s="218"/>
      <c r="B12" s="216" t="s">
        <v>2002</v>
      </c>
      <c r="C12" s="213">
        <v>18276.998129859599</v>
      </c>
      <c r="D12" s="215">
        <v>0.14852886980522548</v>
      </c>
      <c r="E12" s="214">
        <v>2.42823182133945</v>
      </c>
      <c r="F12" s="214">
        <v>2</v>
      </c>
      <c r="G12" s="213">
        <v>17900.754654693999</v>
      </c>
      <c r="H12" s="213">
        <v>11638</v>
      </c>
      <c r="I12" s="213">
        <v>5196.0737146909996</v>
      </c>
      <c r="J12" s="213">
        <v>3497.0259999999998</v>
      </c>
    </row>
    <row r="13" spans="1:10">
      <c r="A13" s="217"/>
      <c r="B13" s="216" t="s">
        <v>2001</v>
      </c>
      <c r="C13" s="213">
        <v>5444.0816274441504</v>
      </c>
      <c r="D13" s="215">
        <v>4.4241580893452981E-2</v>
      </c>
      <c r="E13" s="214">
        <v>2.4876938745077402</v>
      </c>
      <c r="F13" s="214">
        <v>2</v>
      </c>
      <c r="G13" s="213">
        <v>18844.637188230499</v>
      </c>
      <c r="H13" s="213">
        <v>12162</v>
      </c>
      <c r="I13" s="213">
        <v>5423.4865707073895</v>
      </c>
      <c r="J13" s="213">
        <v>3645.32</v>
      </c>
    </row>
    <row r="16" spans="1:10" ht="15" customHeight="1">
      <c r="A16" s="212" t="s">
        <v>2012</v>
      </c>
      <c r="B16" s="212"/>
      <c r="C16" s="212"/>
      <c r="D16" s="212"/>
      <c r="E16" s="212"/>
      <c r="F16" s="212"/>
    </row>
    <row r="17" spans="1:10" ht="15" customHeight="1">
      <c r="A17" s="211" t="s">
        <v>2020</v>
      </c>
      <c r="B17" s="211"/>
      <c r="C17" s="211"/>
      <c r="D17" s="211"/>
      <c r="E17" s="211"/>
      <c r="F17" s="211"/>
    </row>
    <row r="18" spans="1:10">
      <c r="A18" s="209"/>
      <c r="B18" s="208"/>
      <c r="C18" s="210" t="s">
        <v>2010</v>
      </c>
      <c r="D18" s="210" t="s">
        <v>2009</v>
      </c>
      <c r="E18" s="210" t="s">
        <v>2008</v>
      </c>
      <c r="F18" s="210" t="s">
        <v>2007</v>
      </c>
    </row>
    <row r="19" spans="1:10">
      <c r="A19" s="209" t="s">
        <v>2006</v>
      </c>
      <c r="B19" s="208"/>
      <c r="C19" s="202">
        <v>5599.6949999382696</v>
      </c>
      <c r="D19" s="203">
        <v>2.76476052789262E-2</v>
      </c>
      <c r="E19" s="202">
        <v>490.78913857215201</v>
      </c>
      <c r="F19" s="202">
        <v>121.594084956904</v>
      </c>
    </row>
    <row r="20" spans="1:10">
      <c r="A20" s="207" t="s">
        <v>1024</v>
      </c>
      <c r="B20" s="204" t="s">
        <v>2005</v>
      </c>
      <c r="C20" s="202">
        <v>250.74380462445399</v>
      </c>
      <c r="D20" s="203">
        <v>4.8877888572274E-2</v>
      </c>
      <c r="E20" s="202">
        <v>548.94648206056797</v>
      </c>
      <c r="F20" s="202">
        <v>134.22142656765499</v>
      </c>
    </row>
    <row r="21" spans="1:10">
      <c r="A21" s="206"/>
      <c r="B21" s="204" t="s">
        <v>2004</v>
      </c>
      <c r="C21" s="202">
        <v>2575.3164260671201</v>
      </c>
      <c r="D21" s="203">
        <v>2.5627738431902001E-2</v>
      </c>
      <c r="E21" s="202">
        <v>482.41459740798501</v>
      </c>
      <c r="F21" s="202">
        <v>112.931253424668</v>
      </c>
    </row>
    <row r="22" spans="1:10">
      <c r="A22" s="206"/>
      <c r="B22" s="204" t="s">
        <v>2003</v>
      </c>
      <c r="C22" s="202">
        <v>1800.9040261820801</v>
      </c>
      <c r="D22" s="203">
        <v>2.9415186755297001E-2</v>
      </c>
      <c r="E22" s="202">
        <v>497.00938518872499</v>
      </c>
      <c r="F22" s="202">
        <v>129.84896270270301</v>
      </c>
    </row>
    <row r="23" spans="1:10">
      <c r="A23" s="206"/>
      <c r="B23" s="204" t="s">
        <v>2002</v>
      </c>
      <c r="C23" s="202">
        <v>906.05349260485104</v>
      </c>
      <c r="D23" s="203">
        <v>4.1170553379229403E-2</v>
      </c>
      <c r="E23" s="202">
        <v>738.89805112661202</v>
      </c>
      <c r="F23" s="202">
        <v>194.26870425966999</v>
      </c>
    </row>
    <row r="24" spans="1:10">
      <c r="A24" s="205"/>
      <c r="B24" s="204" t="s">
        <v>2001</v>
      </c>
      <c r="C24" s="202">
        <v>278.71459188265902</v>
      </c>
      <c r="D24" s="203">
        <v>4.8791927245321297E-2</v>
      </c>
      <c r="E24" s="202">
        <v>777.50547723698003</v>
      </c>
      <c r="F24" s="202">
        <v>186.22774773673001</v>
      </c>
    </row>
    <row r="26" spans="1:10" ht="29.25" customHeight="1">
      <c r="A26" s="201" t="s">
        <v>2000</v>
      </c>
      <c r="B26" s="200"/>
      <c r="C26" s="200"/>
      <c r="D26" s="200"/>
      <c r="E26" s="200"/>
      <c r="F26" s="200"/>
      <c r="G26" s="200"/>
      <c r="H26" s="200"/>
      <c r="I26" s="200"/>
      <c r="J26" s="200"/>
    </row>
  </sheetData>
  <mergeCells count="15">
    <mergeCell ref="A1:H1"/>
    <mergeCell ref="A2:H2"/>
    <mergeCell ref="A3:H3"/>
    <mergeCell ref="A7:B7"/>
    <mergeCell ref="C7:D7"/>
    <mergeCell ref="A8:B8"/>
    <mergeCell ref="A26:J26"/>
    <mergeCell ref="A9:A13"/>
    <mergeCell ref="A5:J5"/>
    <mergeCell ref="A6:J6"/>
    <mergeCell ref="A18:B18"/>
    <mergeCell ref="A19:B19"/>
    <mergeCell ref="A20:A24"/>
    <mergeCell ref="A16:F16"/>
    <mergeCell ref="A17:F17"/>
  </mergeCells>
  <pageMargins left="0.75" right="0.75" top="1" bottom="1" header="0.5" footer="0.5"/>
  <drawing r:id="rId1"/>
  <legacyDrawing r:id="rId2"/>
  <controls>
    <mc:AlternateContent xmlns:mc="http://schemas.openxmlformats.org/markup-compatibility/2006">
      <mc:Choice Requires="x14">
        <control shapeId="66563" r:id="rId3" name="Control 3">
          <controlPr defaultSize="0" r:id="rId4">
            <anchor moveWithCells="1">
              <from>
                <xdr:col>1</xdr:col>
                <xdr:colOff>0</xdr:colOff>
                <xdr:row>3</xdr:row>
                <xdr:rowOff>0</xdr:rowOff>
              </from>
              <to>
                <xdr:col>2</xdr:col>
                <xdr:colOff>495300</xdr:colOff>
                <xdr:row>4</xdr:row>
                <xdr:rowOff>47625</xdr:rowOff>
              </to>
            </anchor>
          </controlPr>
        </control>
      </mc:Choice>
      <mc:Fallback>
        <control shapeId="66563" r:id="rId3" name="Control 3"/>
      </mc:Fallback>
    </mc:AlternateContent>
    <mc:AlternateContent xmlns:mc="http://schemas.openxmlformats.org/markup-compatibility/2006">
      <mc:Choice Requires="x14">
        <control shapeId="66562" r:id="rId5" name="Control 2">
          <controlPr defaultSize="0" r:id="rId6">
            <anchor moveWithCells="1">
              <from>
                <xdr:col>0</xdr:col>
                <xdr:colOff>619125</xdr:colOff>
                <xdr:row>3</xdr:row>
                <xdr:rowOff>0</xdr:rowOff>
              </from>
              <to>
                <xdr:col>2</xdr:col>
                <xdr:colOff>428625</xdr:colOff>
                <xdr:row>4</xdr:row>
                <xdr:rowOff>47625</xdr:rowOff>
              </to>
            </anchor>
          </controlPr>
        </control>
      </mc:Choice>
      <mc:Fallback>
        <control shapeId="66562" r:id="rId5" name="Control 2"/>
      </mc:Fallback>
    </mc:AlternateContent>
    <mc:AlternateContent xmlns:mc="http://schemas.openxmlformats.org/markup-compatibility/2006">
      <mc:Choice Requires="x14">
        <control shapeId="66561" r:id="rId7" name="Control 1">
          <controlPr defaultSize="0" r:id="rId8">
            <anchor moveWithCells="1">
              <from>
                <xdr:col>0</xdr:col>
                <xdr:colOff>0</xdr:colOff>
                <xdr:row>3</xdr:row>
                <xdr:rowOff>0</xdr:rowOff>
              </from>
              <to>
                <xdr:col>1</xdr:col>
                <xdr:colOff>228600</xdr:colOff>
                <xdr:row>4</xdr:row>
                <xdr:rowOff>47625</xdr:rowOff>
              </to>
            </anchor>
          </controlPr>
        </control>
      </mc:Choice>
      <mc:Fallback>
        <control shapeId="66561" r:id="rId7" name="Control 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64</vt:i4>
      </vt:variant>
    </vt:vector>
  </HeadingPairs>
  <TitlesOfParts>
    <vt:vector size="64" baseType="lpstr">
      <vt:lpstr>Index</vt:lpstr>
      <vt:lpstr>FluDeaths</vt:lpstr>
      <vt:lpstr>FluDeathsWithRespCirc</vt:lpstr>
      <vt:lpstr>Luce T1</vt:lpstr>
      <vt:lpstr>Luce T2</vt:lpstr>
      <vt:lpstr>Luce T3</vt:lpstr>
      <vt:lpstr>Luce T4</vt:lpstr>
      <vt:lpstr>Luce T5</vt:lpstr>
      <vt:lpstr>Luce T6</vt:lpstr>
      <vt:lpstr>DiazGranados T1</vt:lpstr>
      <vt:lpstr>DiazGranados T2</vt:lpstr>
      <vt:lpstr>DiazGranados T3</vt:lpstr>
      <vt:lpstr>DiazGranados T4</vt:lpstr>
      <vt:lpstr>Linder T1</vt:lpstr>
      <vt:lpstr>White T1</vt:lpstr>
      <vt:lpstr>White T2</vt:lpstr>
      <vt:lpstr>White T3</vt:lpstr>
      <vt:lpstr>Sekhsaria T1</vt:lpstr>
      <vt:lpstr>Salo T1</vt:lpstr>
      <vt:lpstr>Salo T2</vt:lpstr>
      <vt:lpstr>Salo T3</vt:lpstr>
      <vt:lpstr>Stevens T1</vt:lpstr>
      <vt:lpstr>Stevens T2</vt:lpstr>
      <vt:lpstr>Stevens T3</vt:lpstr>
      <vt:lpstr>Stevens T4</vt:lpstr>
      <vt:lpstr>Stevens T5</vt:lpstr>
      <vt:lpstr>Revicki T1</vt:lpstr>
      <vt:lpstr>Revicki T2</vt:lpstr>
      <vt:lpstr>Prosser T1</vt:lpstr>
      <vt:lpstr>Prosser T2</vt:lpstr>
      <vt:lpstr>Prosser T3</vt:lpstr>
      <vt:lpstr>Prosser T4</vt:lpstr>
      <vt:lpstr>Prosser T5</vt:lpstr>
      <vt:lpstr>Poehling T1</vt:lpstr>
      <vt:lpstr>Poehling T2</vt:lpstr>
      <vt:lpstr>Poehling T3</vt:lpstr>
      <vt:lpstr>Poehling T4</vt:lpstr>
      <vt:lpstr>Pisu T1</vt:lpstr>
      <vt:lpstr>Pisu T2</vt:lpstr>
      <vt:lpstr>Pisu T3</vt:lpstr>
      <vt:lpstr>Pisu T4</vt:lpstr>
      <vt:lpstr>Pisu T5</vt:lpstr>
      <vt:lpstr>Mittmann T1</vt:lpstr>
      <vt:lpstr>Mittmann T2</vt:lpstr>
      <vt:lpstr>Mittmann T3</vt:lpstr>
      <vt:lpstr>Meltzer T1</vt:lpstr>
      <vt:lpstr>Meltzer T2</vt:lpstr>
      <vt:lpstr>Meltzer T3</vt:lpstr>
      <vt:lpstr>Mauskopf T1</vt:lpstr>
      <vt:lpstr>Mauskopf T2</vt:lpstr>
      <vt:lpstr>Mauskopf T3</vt:lpstr>
      <vt:lpstr>Bhat T1</vt:lpstr>
      <vt:lpstr>Bhat T2</vt:lpstr>
      <vt:lpstr>Bhat T3</vt:lpstr>
      <vt:lpstr>Bhat T4</vt:lpstr>
      <vt:lpstr>Belshe T1</vt:lpstr>
      <vt:lpstr>Belshe T2</vt:lpstr>
      <vt:lpstr>Belshe T3</vt:lpstr>
      <vt:lpstr>Belshe T4</vt:lpstr>
      <vt:lpstr>Luce, et al T1</vt:lpstr>
      <vt:lpstr>Discounted life expectancy</vt:lpstr>
      <vt:lpstr>BLS Data Series-Wages</vt:lpstr>
      <vt:lpstr>HCUPnet Influenza</vt:lpstr>
      <vt:lpstr>HCUPnet Asthma</vt:lpstr>
    </vt:vector>
  </TitlesOfParts>
  <Company>UPMC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Breegle, Elizabeth</dc:creator>
  <cp:lastModifiedBy>Smith, Kenneth</cp:lastModifiedBy>
  <cp:lastPrinted>2014-08-29T16:50:27Z</cp:lastPrinted>
  <dcterms:created xsi:type="dcterms:W3CDTF">2014-08-27T12:40:49Z</dcterms:created>
  <dcterms:modified xsi:type="dcterms:W3CDTF">2014-09-23T19:50:03Z</dcterms:modified>
</cp:coreProperties>
</file>