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Yingheng\Project\DP_MBQC\example\"/>
    </mc:Choice>
  </mc:AlternateContent>
  <xr:revisionPtr revIDLastSave="0" documentId="13_ncr:1_{CDB07577-D0A0-44D1-A0F1-F8269EBC41B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G2" i="1"/>
  <c r="F2" i="1"/>
  <c r="J14" i="2"/>
  <c r="J13" i="2"/>
  <c r="J12" i="2"/>
  <c r="J11" i="2"/>
  <c r="J10" i="2"/>
  <c r="J9" i="2"/>
  <c r="J8" i="2"/>
  <c r="J7" i="2"/>
  <c r="J6" i="2"/>
  <c r="J5" i="2"/>
  <c r="J4" i="2"/>
  <c r="J3" i="2"/>
  <c r="J2" i="2"/>
  <c r="H12" i="2"/>
  <c r="H13" i="2"/>
  <c r="H14" i="2"/>
  <c r="G12" i="2"/>
  <c r="G13" i="2"/>
  <c r="G14" i="2"/>
  <c r="F12" i="2"/>
  <c r="F13" i="2"/>
  <c r="F14" i="2"/>
  <c r="H6" i="2"/>
  <c r="H7" i="2"/>
  <c r="H11" i="2"/>
  <c r="G6" i="2"/>
  <c r="G7" i="2"/>
  <c r="G11" i="2"/>
  <c r="F6" i="2"/>
  <c r="F7" i="2"/>
  <c r="F11" i="2"/>
  <c r="H9" i="2"/>
  <c r="H10" i="2"/>
  <c r="H5" i="2"/>
  <c r="G9" i="2"/>
  <c r="G10" i="2"/>
  <c r="G5" i="2"/>
  <c r="F9" i="2"/>
  <c r="I9" i="2" s="1"/>
  <c r="F10" i="2"/>
  <c r="F5" i="2"/>
  <c r="H3" i="2"/>
  <c r="H4" i="2"/>
  <c r="H8" i="2"/>
  <c r="G3" i="2"/>
  <c r="G4" i="2"/>
  <c r="G8" i="2"/>
  <c r="I8" i="2" s="1"/>
  <c r="F3" i="2"/>
  <c r="F4" i="2"/>
  <c r="F8" i="2"/>
  <c r="H2" i="2"/>
  <c r="G2" i="2"/>
  <c r="F2" i="2"/>
  <c r="I2" i="2" s="1"/>
  <c r="I12" i="2" l="1"/>
  <c r="I13" i="2"/>
  <c r="I10" i="2"/>
  <c r="I3" i="2"/>
  <c r="I14" i="2"/>
  <c r="I6" i="2"/>
  <c r="I7" i="2"/>
  <c r="I4" i="2"/>
  <c r="I11" i="2"/>
  <c r="I5" i="2"/>
  <c r="I15" i="1" l="1"/>
  <c r="J15" i="1" s="1"/>
  <c r="I16" i="1"/>
  <c r="J16" i="1" s="1"/>
  <c r="I17" i="1"/>
  <c r="J17" i="1" s="1"/>
  <c r="H15" i="1"/>
  <c r="H16" i="1"/>
  <c r="H17" i="1"/>
  <c r="H18" i="1"/>
  <c r="I18" i="1"/>
  <c r="J18" i="1" s="1"/>
  <c r="I7" i="1"/>
  <c r="J7" i="1" s="1"/>
  <c r="I8" i="1"/>
  <c r="J8" i="1" s="1"/>
  <c r="I9" i="1"/>
  <c r="J9" i="1" s="1"/>
  <c r="I10" i="1"/>
  <c r="J10" i="1" s="1"/>
  <c r="I11" i="1"/>
  <c r="J11" i="1" s="1"/>
  <c r="I2" i="1"/>
  <c r="J2" i="1" s="1"/>
  <c r="I12" i="1"/>
  <c r="J12" i="1" s="1"/>
  <c r="H11" i="1"/>
  <c r="H12" i="1"/>
  <c r="H13" i="1"/>
  <c r="H14" i="1"/>
  <c r="H7" i="1"/>
  <c r="H8" i="1"/>
  <c r="H9" i="1"/>
  <c r="H10" i="1"/>
  <c r="I3" i="1"/>
  <c r="J3" i="1" s="1"/>
  <c r="I4" i="1"/>
  <c r="J4" i="1" s="1"/>
  <c r="I5" i="1"/>
  <c r="J5" i="1" s="1"/>
  <c r="H3" i="1"/>
  <c r="H4" i="1"/>
  <c r="H5" i="1"/>
  <c r="H6" i="1"/>
  <c r="I6" i="1"/>
  <c r="J6" i="1" s="1"/>
  <c r="H2" i="1"/>
  <c r="I14" i="1" l="1"/>
  <c r="J14" i="1" s="1"/>
  <c r="I13" i="1"/>
  <c r="J13" i="1" s="1"/>
</calcChain>
</file>

<file path=xl/sharedStrings.xml><?xml version="1.0" encoding="utf-8"?>
<sst xmlns="http://schemas.openxmlformats.org/spreadsheetml/2006/main" count="65" uniqueCount="55">
  <si>
    <t>Bench</t>
  </si>
  <si>
    <t>BV5(15)</t>
  </si>
  <si>
    <t>BV5(13)</t>
  </si>
  <si>
    <t>BV5(11)</t>
  </si>
  <si>
    <t>BV5(9)</t>
  </si>
  <si>
    <t>IQP5(15)</t>
  </si>
  <si>
    <t>IQP5(13)</t>
  </si>
  <si>
    <t>IQP5(11)</t>
  </si>
  <si>
    <t>IQP5(9)</t>
  </si>
  <si>
    <t>qft5(15)</t>
  </si>
  <si>
    <t>qft5(13)</t>
  </si>
  <si>
    <t>qft5(11)</t>
  </si>
  <si>
    <t>qft5(9)</t>
  </si>
  <si>
    <t>DP reduction</t>
  </si>
  <si>
    <t>DP depth</t>
  </si>
  <si>
    <t>Original Depth</t>
  </si>
  <si>
    <t>Original reduction</t>
  </si>
  <si>
    <t>Original total</t>
  </si>
  <si>
    <t>DP total</t>
  </si>
  <si>
    <t>single improvement</t>
  </si>
  <si>
    <t>Total improvement</t>
  </si>
  <si>
    <t>hlf7(20)</t>
  </si>
  <si>
    <t>hlf7(18)</t>
  </si>
  <si>
    <t>hlf7(15)</t>
  </si>
  <si>
    <t>hlf7(13)</t>
  </si>
  <si>
    <t>HC6(13)</t>
  </si>
  <si>
    <t>HC6(11)</t>
  </si>
  <si>
    <t>HC6(17)</t>
  </si>
  <si>
    <t>BV15(50)</t>
  </si>
  <si>
    <t>BV15(40)</t>
  </si>
  <si>
    <t>BV15(29)</t>
  </si>
  <si>
    <t>qft15(29)</t>
  </si>
  <si>
    <t>IQP15(29)</t>
  </si>
  <si>
    <t>hlf15(37)</t>
  </si>
  <si>
    <t>hlf15(29)</t>
  </si>
  <si>
    <t>vqe14(27)</t>
  </si>
  <si>
    <t>qft15(45)</t>
  </si>
  <si>
    <t>qft15(37)</t>
  </si>
  <si>
    <t>IQP15(45)</t>
  </si>
  <si>
    <t>IQP15(37)</t>
  </si>
  <si>
    <t>hlf15(45)</t>
  </si>
  <si>
    <t>vqe14(41)</t>
  </si>
  <si>
    <t>vqe14(34)</t>
  </si>
  <si>
    <t>Second improvement</t>
  </si>
  <si>
    <t>BV5</t>
  </si>
  <si>
    <t>IQP5</t>
  </si>
  <si>
    <t>QFT5</t>
  </si>
  <si>
    <t>HLF7</t>
  </si>
  <si>
    <t>VQE6</t>
  </si>
  <si>
    <t>BV15</t>
  </si>
  <si>
    <t>IQP15</t>
  </si>
  <si>
    <t>QFT15</t>
  </si>
  <si>
    <t>VQE14</t>
  </si>
  <si>
    <t>HLF15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</si>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</sst>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 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Sheet1!$A$22:$A$26</c:f>
              <c:strCache>
                <c:ptCount val="5"/>
                <c:pt idx="0">
                  <c:v>BV5</c:v>
                </c:pt>
                <c:pt idx="1">
                  <c:v>IQP5</c:v>
                </c:pt>
                <c:pt idx="2">
                  <c:v>QFT5</c:v>
                </c:pt>
                <c:pt idx="3">
                  <c:v>HLF7</c:v>
                </c:pt>
                <c:pt idx="4">
                  <c:v>VQE6</c:v>
                </c:pt>
              </c:strCache>
            </c:strRef>
          </c:cat>
          <c:val>
            <c:numRef>
              <c:f>(Sheet1!$H$2,Sheet1!$H$6,Sheet1!$H$10,Sheet1!$H$14,Sheet1!$H$18)</c:f>
              <c:numCache>
                <c:formatCode>General</c:formatCode>
                <c:ptCount val="5"/>
                <c:pt idx="0">
                  <c:v>0.5714285714285714</c:v>
                </c:pt>
                <c:pt idx="1">
                  <c:v>0.27272727272727271</c:v>
                </c:pt>
                <c:pt idx="2">
                  <c:v>0.3</c:v>
                </c:pt>
                <c:pt idx="3">
                  <c:v>0.31818181818181818</c:v>
                </c:pt>
                <c:pt idx="4">
                  <c:v>0.29166666666666669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6-4C02-83C3-85CB60B3731A}"/>
            </c:ext>
          </c:extLst>
        </c:ser>
        <c:ser>
          <c:idx val="1"/>
          <c:order val="1"/>
          <c:tx>
            <c:v>1000 circuit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Sheet1!$A$22:$A$26</c:f>
              <c:strCache>
                <c:ptCount val="5"/>
                <c:pt idx="0">
                  <c:v>BV5</c:v>
                </c:pt>
                <c:pt idx="1">
                  <c:v>IQP5</c:v>
                </c:pt>
                <c:pt idx="2">
                  <c:v>QFT5</c:v>
                </c:pt>
                <c:pt idx="3">
                  <c:v>HLF7</c:v>
                </c:pt>
                <c:pt idx="4">
                  <c:v>VQE6</c:v>
                </c:pt>
              </c:strCache>
            </c:strRef>
          </c:cat>
          <c:val>
            <c:numRef>
              <c:f>(Sheet1!$I$2,Sheet1!$I$6,Sheet1!$I$10,Sheet1!$I$14,Sheet1!$I$18)</c:f>
              <c:numCache>
                <c:formatCode>General</c:formatCode>
                <c:ptCount val="5"/>
                <c:pt idx="0">
                  <c:v>0.56001279846418428</c:v>
                </c:pt>
                <c:pt idx="1">
                  <c:v>0.34775425018479067</c:v>
                </c:pt>
                <c:pt idx="2">
                  <c:v>0.44034239725701224</c:v>
                </c:pt>
                <c:pt idx="3">
                  <c:v>0.33331746107328225</c:v>
                </c:pt>
                <c:pt idx="4">
                  <c:v>0.35993439737589505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6-4C02-83C3-85CB60B37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666383"/>
        <c:axId val="1862349871"/>
      </c:barChart>
      <c:catAx>
        <c:axId val="35666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49871"/>
        <c:crosses val="autoZero"/>
        <c:auto val="1"/>
        <c:lblAlgn val="ctr"/>
        <c:lblOffset val="100"/>
        <c:noMultiLvlLbl val="0"/>
      </c:catAx>
      <c:valAx>
        <c:axId val="18623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 w.r.t.</a:t>
                </a:r>
                <a:r>
                  <a:rPr lang="en-US" baseline="0"/>
                  <a:t> </a:t>
                </a:r>
                <a:r>
                  <a:rPr lang="en-US" altLang="zh-CN" baseline="0"/>
                  <a:t>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6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</a:t>
            </a:r>
            <a:r>
              <a:rPr lang="en-US" baseline="0"/>
              <a:t> for mideum-number benchmarks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Single 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Sheet2!$A$20:$A$24</c:f>
              <c:strCache>
                <c:ptCount val="5"/>
                <c:pt idx="0">
                  <c:v>BV15</c:v>
                </c:pt>
                <c:pt idx="1">
                  <c:v>IQP15</c:v>
                </c:pt>
                <c:pt idx="2">
                  <c:v>QFT15</c:v>
                </c:pt>
                <c:pt idx="3">
                  <c:v>HLF15</c:v>
                </c:pt>
                <c:pt idx="4">
                  <c:v>VQE14</c:v>
                </c:pt>
              </c:strCache>
            </c:strRef>
          </c:cat>
          <c:val>
            <c:numRef>
              <c:f>(Sheet2!$H$2,Sheet2!$H$5,Sheet2!$H$8,Sheet2!$H$11,Sheet2!$H$14)</c:f>
              <c:numCache>
                <c:formatCode>General</c:formatCode>
                <c:ptCount val="5"/>
                <c:pt idx="0">
                  <c:v>0.43243243243243246</c:v>
                </c:pt>
                <c:pt idx="1">
                  <c:v>0.23749999999999999</c:v>
                </c:pt>
                <c:pt idx="2">
                  <c:v>0.26666666666666666</c:v>
                </c:pt>
                <c:pt idx="3">
                  <c:v>0.30769230769230771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1-40B8-9D35-EE3841836DA1}"/>
            </c:ext>
          </c:extLst>
        </c:ser>
        <c:ser>
          <c:idx val="1"/>
          <c:order val="1"/>
          <c:tx>
            <c:v>Cluster State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Sheet2!$A$20:$A$24</c:f>
              <c:strCache>
                <c:ptCount val="5"/>
                <c:pt idx="0">
                  <c:v>BV15</c:v>
                </c:pt>
                <c:pt idx="1">
                  <c:v>IQP15</c:v>
                </c:pt>
                <c:pt idx="2">
                  <c:v>QFT15</c:v>
                </c:pt>
                <c:pt idx="3">
                  <c:v>HLF15</c:v>
                </c:pt>
                <c:pt idx="4">
                  <c:v>VQE14</c:v>
                </c:pt>
              </c:strCache>
            </c:strRef>
          </c:cat>
          <c:val>
            <c:numRef>
              <c:f>(Sheet2!$J$2,Sheet2!$J$5,Sheet2!$J$8,Sheet2!$J$11,Sheet2!$J$14)</c:f>
              <c:numCache>
                <c:formatCode>General</c:formatCode>
                <c:ptCount val="5"/>
                <c:pt idx="0">
                  <c:v>6.0840811210816137E-2</c:v>
                </c:pt>
                <c:pt idx="1">
                  <c:v>8.9571939159742708E-2</c:v>
                </c:pt>
                <c:pt idx="2">
                  <c:v>0.20034918605223034</c:v>
                </c:pt>
                <c:pt idx="3">
                  <c:v>0.26751665851460182</c:v>
                </c:pt>
                <c:pt idx="4">
                  <c:v>9.3350710667387982E-2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E1-40B8-9D35-EE3841836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0913791"/>
        <c:axId val="1673114543"/>
      </c:barChart>
      <c:catAx>
        <c:axId val="202091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114543"/>
        <c:crosses val="autoZero"/>
        <c:auto val="1"/>
        <c:lblAlgn val="ctr"/>
        <c:lblOffset val="100"/>
        <c:noMultiLvlLbl val="0"/>
      </c:catAx>
      <c:valAx>
        <c:axId val="167311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91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542925</xdr:colOff>
      <xdr:row>7</xdr:row>
      <xdr:rowOff>90487</xdr:rowOff>
    </xdr:from>
    <xdr:to>
      <xdr:col>21</xdr:col>
      <xdr:colOff>238125</xdr:colOff>
      <xdr:row>21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6B7FE-8905-E3FF-24D8-C261D7007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461962</xdr:colOff>
      <xdr:row>12</xdr:row>
      <xdr:rowOff>138112</xdr:rowOff>
    </xdr:from>
    <xdr:to>
      <xdr:col>20</xdr:col>
      <xdr:colOff>157162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4FE66-9FFF-26C5-3BBE-0B66B106F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I18" activeCellId="9" sqref="H2 I2 H6 I6 H10 I10 H14 I14 H18 I18"/>
    </sheetView>
  </sheetViews>
  <sheetFormatPr defaultRowHeight="15" x14ac:dyDescent="0.25"/>
  <cols>
    <col min="2" max="2" width="14" customWidth="1"/>
    <col min="3" max="3" width="17.42578125" customWidth="1"/>
    <col min="4" max="4" width="15.28515625" customWidth="1"/>
    <col min="5" max="5" width="13.140625" customWidth="1"/>
  </cols>
  <sheetData>
    <row r="1" spans="1:12" x14ac:dyDescent="0.25">
      <c r="A1" t="s">
        <v>0</v>
      </c>
      <c r="B1" t="s">
        <v>15</v>
      </c>
      <c r="C1" t="s">
        <v>16</v>
      </c>
      <c r="D1" t="s">
        <v>14</v>
      </c>
      <c r="E1" t="s">
        <v>13</v>
      </c>
      <c r="F1" t="s">
        <v>17</v>
      </c>
      <c r="G1" t="s">
        <v>18</v>
      </c>
      <c r="H1" t="s">
        <v>19</v>
      </c>
      <c r="I1" t="s">
        <v>20</v>
      </c>
      <c r="J1" t="s">
        <v>43</v>
      </c>
      <c r="L1" t="s">
        <v>54</v>
      </c>
    </row>
    <row r="2" spans="1:12" x14ac:dyDescent="0.25">
      <c r="A2" t="s">
        <v>1</v>
      </c>
      <c r="B2">
        <v>28</v>
      </c>
      <c r="C2">
        <v>3</v>
      </c>
      <c r="D2">
        <v>12</v>
      </c>
      <c r="E2">
        <v>1</v>
      </c>
      <c r="F2">
        <f>B2*L2 - (L2-1) * C2</f>
        <v>25003</v>
      </c>
      <c r="G2">
        <f>D2*L2-E2*(L2-1)</f>
        <v>11001</v>
      </c>
      <c r="H2">
        <f>(B2-D2)/B2</f>
        <v>0.5714285714285714</v>
      </c>
      <c r="I2">
        <f>(F2-G2)/F2</f>
        <v>0.56001279846418428</v>
      </c>
      <c r="J2">
        <f>I2-H2</f>
        <v>-1.1415772964387116E-2</v>
      </c>
      <c r="L2">
        <v>1000</v>
      </c>
    </row>
    <row r="3" spans="1:12" x14ac:dyDescent="0.25">
      <c r="A3" t="s">
        <v>2</v>
      </c>
      <c r="F3">
        <f t="shared" ref="F3:F18" si="0">B3*L3 - (L3-1) * C3</f>
        <v>0</v>
      </c>
      <c r="G3">
        <f t="shared" ref="G3:G18" si="1">D3*L3-E3*(L3-1)</f>
        <v>0</v>
      </c>
      <c r="H3" t="e">
        <f t="shared" ref="H3:H18" si="2">(B3-D3)/B3</f>
        <v>#DIV/0!</v>
      </c>
      <c r="I3" t="e">
        <f t="shared" ref="I3:I18" si="3">(F3-G3)/F3</f>
        <v>#DIV/0!</v>
      </c>
      <c r="J3" t="e">
        <f t="shared" ref="J3:J18" si="4">I3-H3</f>
        <v>#DIV/0!</v>
      </c>
      <c r="L3">
        <v>1000</v>
      </c>
    </row>
    <row r="4" spans="1:12" x14ac:dyDescent="0.25">
      <c r="A4" t="s">
        <v>3</v>
      </c>
      <c r="F4">
        <f t="shared" si="0"/>
        <v>0</v>
      </c>
      <c r="G4">
        <f t="shared" si="1"/>
        <v>0</v>
      </c>
      <c r="H4" t="e">
        <f t="shared" si="2"/>
        <v>#DIV/0!</v>
      </c>
      <c r="I4" t="e">
        <f t="shared" si="3"/>
        <v>#DIV/0!</v>
      </c>
      <c r="J4" t="e">
        <f t="shared" si="4"/>
        <v>#DIV/0!</v>
      </c>
      <c r="L4">
        <v>1000</v>
      </c>
    </row>
    <row r="5" spans="1:12" x14ac:dyDescent="0.25">
      <c r="A5" t="s">
        <v>4</v>
      </c>
      <c r="F5">
        <f t="shared" si="0"/>
        <v>0</v>
      </c>
      <c r="G5">
        <f t="shared" si="1"/>
        <v>0</v>
      </c>
      <c r="H5" t="e">
        <f t="shared" si="2"/>
        <v>#DIV/0!</v>
      </c>
      <c r="I5" t="e">
        <f t="shared" si="3"/>
        <v>#DIV/0!</v>
      </c>
      <c r="J5" t="e">
        <f t="shared" si="4"/>
        <v>#DIV/0!</v>
      </c>
      <c r="L5">
        <v>1000</v>
      </c>
    </row>
    <row r="6" spans="1:12" x14ac:dyDescent="0.25">
      <c r="A6" t="s">
        <v>5</v>
      </c>
      <c r="B6">
        <v>22</v>
      </c>
      <c r="C6">
        <v>-1</v>
      </c>
      <c r="D6">
        <v>16</v>
      </c>
      <c r="E6">
        <v>1</v>
      </c>
      <c r="F6">
        <f t="shared" si="0"/>
        <v>22999</v>
      </c>
      <c r="G6">
        <f t="shared" si="1"/>
        <v>15001</v>
      </c>
      <c r="H6">
        <f t="shared" si="2"/>
        <v>0.27272727272727271</v>
      </c>
      <c r="I6">
        <f t="shared" si="3"/>
        <v>0.34775425018479067</v>
      </c>
      <c r="J6">
        <f t="shared" si="4"/>
        <v>7.5026977457517963E-2</v>
      </c>
      <c r="L6">
        <v>1000</v>
      </c>
    </row>
    <row r="7" spans="1:12" x14ac:dyDescent="0.25">
      <c r="A7" t="s">
        <v>6</v>
      </c>
      <c r="F7">
        <f t="shared" si="0"/>
        <v>0</v>
      </c>
      <c r="G7">
        <f t="shared" si="1"/>
        <v>0</v>
      </c>
      <c r="H7" t="e">
        <f t="shared" si="2"/>
        <v>#DIV/0!</v>
      </c>
      <c r="I7" t="e">
        <f t="shared" si="3"/>
        <v>#DIV/0!</v>
      </c>
      <c r="J7" t="e">
        <f t="shared" si="4"/>
        <v>#DIV/0!</v>
      </c>
      <c r="L7">
        <v>1000</v>
      </c>
    </row>
    <row r="8" spans="1:12" x14ac:dyDescent="0.25">
      <c r="A8" t="s">
        <v>7</v>
      </c>
      <c r="F8">
        <f t="shared" si="0"/>
        <v>0</v>
      </c>
      <c r="G8">
        <f t="shared" si="1"/>
        <v>0</v>
      </c>
      <c r="H8" t="e">
        <f t="shared" si="2"/>
        <v>#DIV/0!</v>
      </c>
      <c r="I8" t="e">
        <f t="shared" si="3"/>
        <v>#DIV/0!</v>
      </c>
      <c r="J8" t="e">
        <f t="shared" si="4"/>
        <v>#DIV/0!</v>
      </c>
      <c r="L8">
        <v>1000</v>
      </c>
    </row>
    <row r="9" spans="1:12" x14ac:dyDescent="0.25">
      <c r="A9" t="s">
        <v>8</v>
      </c>
      <c r="F9">
        <f t="shared" si="0"/>
        <v>0</v>
      </c>
      <c r="G9">
        <f t="shared" si="1"/>
        <v>0</v>
      </c>
      <c r="H9" t="e">
        <f t="shared" si="2"/>
        <v>#DIV/0!</v>
      </c>
      <c r="I9" t="e">
        <f t="shared" si="3"/>
        <v>#DIV/0!</v>
      </c>
      <c r="J9" t="e">
        <f t="shared" si="4"/>
        <v>#DIV/0!</v>
      </c>
      <c r="L9">
        <v>1000</v>
      </c>
    </row>
    <row r="10" spans="1:12" x14ac:dyDescent="0.25">
      <c r="A10" t="s">
        <v>9</v>
      </c>
      <c r="B10">
        <v>20</v>
      </c>
      <c r="C10">
        <v>-1</v>
      </c>
      <c r="D10">
        <v>14</v>
      </c>
      <c r="E10">
        <v>2.25</v>
      </c>
      <c r="F10">
        <f t="shared" si="0"/>
        <v>20999</v>
      </c>
      <c r="G10">
        <f t="shared" si="1"/>
        <v>11752.25</v>
      </c>
      <c r="H10">
        <f t="shared" si="2"/>
        <v>0.3</v>
      </c>
      <c r="I10">
        <f t="shared" si="3"/>
        <v>0.44034239725701224</v>
      </c>
      <c r="J10">
        <f t="shared" si="4"/>
        <v>0.14034239725701225</v>
      </c>
      <c r="L10">
        <v>1000</v>
      </c>
    </row>
    <row r="11" spans="1:12" x14ac:dyDescent="0.25">
      <c r="A11" t="s">
        <v>10</v>
      </c>
      <c r="F11">
        <f t="shared" si="0"/>
        <v>0</v>
      </c>
      <c r="G11">
        <f t="shared" si="1"/>
        <v>0</v>
      </c>
      <c r="H11" t="e">
        <f t="shared" si="2"/>
        <v>#DIV/0!</v>
      </c>
      <c r="I11" t="e">
        <f t="shared" si="3"/>
        <v>#DIV/0!</v>
      </c>
      <c r="J11" t="e">
        <f t="shared" si="4"/>
        <v>#DIV/0!</v>
      </c>
      <c r="L11">
        <v>1000</v>
      </c>
    </row>
    <row r="12" spans="1:12" x14ac:dyDescent="0.25">
      <c r="A12" t="s">
        <v>11</v>
      </c>
      <c r="F12">
        <f t="shared" si="0"/>
        <v>0</v>
      </c>
      <c r="G12">
        <f t="shared" si="1"/>
        <v>0</v>
      </c>
      <c r="H12" t="e">
        <f t="shared" si="2"/>
        <v>#DIV/0!</v>
      </c>
      <c r="I12" t="e">
        <f t="shared" si="3"/>
        <v>#DIV/0!</v>
      </c>
      <c r="J12" t="e">
        <f t="shared" si="4"/>
        <v>#DIV/0!</v>
      </c>
      <c r="L12">
        <v>1000</v>
      </c>
    </row>
    <row r="13" spans="1:12" x14ac:dyDescent="0.25">
      <c r="A13" t="s">
        <v>12</v>
      </c>
      <c r="F13">
        <f t="shared" si="0"/>
        <v>0</v>
      </c>
      <c r="G13">
        <f t="shared" si="1"/>
        <v>0</v>
      </c>
      <c r="H13" t="e">
        <f t="shared" si="2"/>
        <v>#DIV/0!</v>
      </c>
      <c r="I13" t="e">
        <f t="shared" si="3"/>
        <v>#DIV/0!</v>
      </c>
      <c r="J13" t="e">
        <f t="shared" si="4"/>
        <v>#DIV/0!</v>
      </c>
      <c r="L13">
        <v>1000</v>
      </c>
    </row>
    <row r="14" spans="1:12" x14ac:dyDescent="0.25">
      <c r="A14" t="s">
        <v>21</v>
      </c>
      <c r="B14">
        <v>22</v>
      </c>
      <c r="C14">
        <v>1</v>
      </c>
      <c r="D14">
        <v>15</v>
      </c>
      <c r="E14">
        <v>1</v>
      </c>
      <c r="F14">
        <f t="shared" si="0"/>
        <v>21001</v>
      </c>
      <c r="G14">
        <f t="shared" si="1"/>
        <v>14001</v>
      </c>
      <c r="H14">
        <f t="shared" si="2"/>
        <v>0.31818181818181818</v>
      </c>
      <c r="I14">
        <f t="shared" si="3"/>
        <v>0.33331746107328225</v>
      </c>
      <c r="J14">
        <f t="shared" si="4"/>
        <v>1.5135642891464074E-2</v>
      </c>
      <c r="L14">
        <v>1000</v>
      </c>
    </row>
    <row r="15" spans="1:12" x14ac:dyDescent="0.25">
      <c r="A15" t="s">
        <v>22</v>
      </c>
      <c r="F15">
        <f t="shared" si="0"/>
        <v>0</v>
      </c>
      <c r="G15">
        <f t="shared" si="1"/>
        <v>0</v>
      </c>
      <c r="H15" t="e">
        <f t="shared" si="2"/>
        <v>#DIV/0!</v>
      </c>
      <c r="I15" t="e">
        <f t="shared" si="3"/>
        <v>#DIV/0!</v>
      </c>
      <c r="J15" t="e">
        <f t="shared" si="4"/>
        <v>#DIV/0!</v>
      </c>
      <c r="L15">
        <v>1000</v>
      </c>
    </row>
    <row r="16" spans="1:12" x14ac:dyDescent="0.25">
      <c r="A16" t="s">
        <v>23</v>
      </c>
      <c r="F16">
        <f t="shared" si="0"/>
        <v>0</v>
      </c>
      <c r="G16">
        <f t="shared" si="1"/>
        <v>0</v>
      </c>
      <c r="H16" t="e">
        <f t="shared" si="2"/>
        <v>#DIV/0!</v>
      </c>
      <c r="I16" t="e">
        <f t="shared" si="3"/>
        <v>#DIV/0!</v>
      </c>
      <c r="J16" t="e">
        <f t="shared" si="4"/>
        <v>#DIV/0!</v>
      </c>
      <c r="L16">
        <v>1000</v>
      </c>
    </row>
    <row r="17" spans="1:12" x14ac:dyDescent="0.25">
      <c r="A17" t="s">
        <v>24</v>
      </c>
      <c r="F17">
        <f t="shared" si="0"/>
        <v>0</v>
      </c>
      <c r="G17">
        <f t="shared" si="1"/>
        <v>0</v>
      </c>
      <c r="H17" t="e">
        <f t="shared" si="2"/>
        <v>#DIV/0!</v>
      </c>
      <c r="I17" t="e">
        <f t="shared" si="3"/>
        <v>#DIV/0!</v>
      </c>
      <c r="J17" t="e">
        <f t="shared" si="4"/>
        <v>#DIV/0!</v>
      </c>
      <c r="L17">
        <v>1000</v>
      </c>
    </row>
    <row r="18" spans="1:12" x14ac:dyDescent="0.25">
      <c r="A18" t="s">
        <v>27</v>
      </c>
      <c r="B18">
        <v>24</v>
      </c>
      <c r="C18">
        <v>-1</v>
      </c>
      <c r="D18">
        <v>17</v>
      </c>
      <c r="E18">
        <v>1</v>
      </c>
      <c r="F18">
        <f t="shared" si="0"/>
        <v>24999</v>
      </c>
      <c r="G18">
        <f t="shared" si="1"/>
        <v>16001</v>
      </c>
      <c r="H18">
        <f t="shared" si="2"/>
        <v>0.29166666666666669</v>
      </c>
      <c r="I18">
        <f t="shared" si="3"/>
        <v>0.35993439737589505</v>
      </c>
      <c r="J18">
        <f t="shared" si="4"/>
        <v>6.8267730709228369E-2</v>
      </c>
      <c r="L18">
        <v>1000</v>
      </c>
    </row>
    <row r="19" spans="1:12" x14ac:dyDescent="0.25">
      <c r="A19" t="s">
        <v>25</v>
      </c>
    </row>
    <row r="20" spans="1:12" x14ac:dyDescent="0.25">
      <c r="A20" t="s">
        <v>26</v>
      </c>
    </row>
    <row r="22" spans="1:12" x14ac:dyDescent="0.25">
      <c r="A22" t="s">
        <v>44</v>
      </c>
    </row>
    <row r="23" spans="1:12" x14ac:dyDescent="0.25">
      <c r="A23" t="s">
        <v>45</v>
      </c>
    </row>
    <row r="24" spans="1:12" x14ac:dyDescent="0.25">
      <c r="A24" t="s">
        <v>46</v>
      </c>
    </row>
    <row r="25" spans="1:12" x14ac:dyDescent="0.25">
      <c r="A25" t="s">
        <v>47</v>
      </c>
    </row>
    <row r="26" spans="1:12" x14ac:dyDescent="0.25">
      <c r="A26" t="s">
        <v>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8F334-34CF-4144-B81D-80A2C593ED62}">
  <dimension ref="A1:J24"/>
  <sheetViews>
    <sheetView workbookViewId="0">
      <selection activeCell="J39" sqref="J39"/>
    </sheetView>
  </sheetViews>
  <sheetFormatPr defaultRowHeight="15" x14ac:dyDescent="0.25"/>
  <sheetData>
    <row r="1" spans="1:10" x14ac:dyDescent="0.25">
      <c r="A1" t="s">
        <v>0</v>
      </c>
      <c r="B1" t="s">
        <v>15</v>
      </c>
      <c r="C1" t="s">
        <v>16</v>
      </c>
      <c r="D1" t="s">
        <v>14</v>
      </c>
      <c r="E1" t="s">
        <v>13</v>
      </c>
      <c r="F1" t="s">
        <v>17</v>
      </c>
      <c r="G1" t="s">
        <v>18</v>
      </c>
      <c r="H1" t="s">
        <v>19</v>
      </c>
      <c r="I1" t="s">
        <v>20</v>
      </c>
      <c r="J1" t="s">
        <v>43</v>
      </c>
    </row>
    <row r="2" spans="1:10" x14ac:dyDescent="0.25">
      <c r="A2" t="s">
        <v>28</v>
      </c>
      <c r="B2">
        <v>74</v>
      </c>
      <c r="C2">
        <v>18</v>
      </c>
      <c r="D2">
        <v>42</v>
      </c>
      <c r="E2">
        <v>5</v>
      </c>
      <c r="F2">
        <f>B2*1000+999</f>
        <v>74999</v>
      </c>
      <c r="G2">
        <f>D2*1000+999-E2*999</f>
        <v>38004</v>
      </c>
      <c r="H2">
        <f>(B2-D2)/B2</f>
        <v>0.43243243243243246</v>
      </c>
      <c r="I2">
        <f>(F2-G2)/F2</f>
        <v>0.49327324364324859</v>
      </c>
      <c r="J2">
        <f>I2-H2</f>
        <v>6.0840811210816137E-2</v>
      </c>
    </row>
    <row r="3" spans="1:10" x14ac:dyDescent="0.25">
      <c r="A3" t="s">
        <v>29</v>
      </c>
      <c r="F3">
        <f t="shared" ref="F3:F14" si="0">B3*1000+999</f>
        <v>999</v>
      </c>
      <c r="G3">
        <f t="shared" ref="G3:G14" si="1">D3*1000+999-E3*999</f>
        <v>999</v>
      </c>
      <c r="H3" t="e">
        <f t="shared" ref="H3:H14" si="2">(B3-D3)/B3</f>
        <v>#DIV/0!</v>
      </c>
      <c r="I3">
        <f t="shared" ref="I3:I14" si="3">(F3-G3)/F3</f>
        <v>0</v>
      </c>
      <c r="J3" t="e">
        <f t="shared" ref="J3:J14" si="4">I3-H3</f>
        <v>#DIV/0!</v>
      </c>
    </row>
    <row r="4" spans="1:10" x14ac:dyDescent="0.25">
      <c r="A4" t="s">
        <v>30</v>
      </c>
      <c r="F4">
        <f t="shared" si="0"/>
        <v>999</v>
      </c>
      <c r="G4">
        <f t="shared" si="1"/>
        <v>999</v>
      </c>
      <c r="H4" t="e">
        <f t="shared" si="2"/>
        <v>#DIV/0!</v>
      </c>
      <c r="I4">
        <f t="shared" si="3"/>
        <v>0</v>
      </c>
      <c r="J4" t="e">
        <f t="shared" si="4"/>
        <v>#DIV/0!</v>
      </c>
    </row>
    <row r="5" spans="1:10" x14ac:dyDescent="0.25">
      <c r="A5" t="s">
        <v>38</v>
      </c>
      <c r="B5">
        <v>80</v>
      </c>
      <c r="C5">
        <v>0</v>
      </c>
      <c r="D5">
        <v>61</v>
      </c>
      <c r="E5">
        <v>7.5</v>
      </c>
      <c r="F5">
        <f t="shared" ref="F5:F10" si="5">B5*1000+999</f>
        <v>80999</v>
      </c>
      <c r="G5">
        <f t="shared" ref="G5:G10" si="6">D5*1000+999-E5*999</f>
        <v>54506.5</v>
      </c>
      <c r="H5">
        <f t="shared" ref="H5:H10" si="7">(B5-D5)/B5</f>
        <v>0.23749999999999999</v>
      </c>
      <c r="I5">
        <f t="shared" ref="I5:I10" si="8">(F5-G5)/F5</f>
        <v>0.3270719391597427</v>
      </c>
      <c r="J5">
        <f t="shared" si="4"/>
        <v>8.9571939159742708E-2</v>
      </c>
    </row>
    <row r="6" spans="1:10" x14ac:dyDescent="0.25">
      <c r="A6" t="s">
        <v>39</v>
      </c>
      <c r="F6">
        <f t="shared" si="5"/>
        <v>999</v>
      </c>
      <c r="G6">
        <f t="shared" si="6"/>
        <v>999</v>
      </c>
      <c r="H6" t="e">
        <f t="shared" si="7"/>
        <v>#DIV/0!</v>
      </c>
      <c r="I6">
        <f t="shared" si="8"/>
        <v>0</v>
      </c>
      <c r="J6" t="e">
        <f t="shared" si="4"/>
        <v>#DIV/0!</v>
      </c>
    </row>
    <row r="7" spans="1:10" x14ac:dyDescent="0.25">
      <c r="A7" t="s">
        <v>32</v>
      </c>
      <c r="F7">
        <f t="shared" si="5"/>
        <v>999</v>
      </c>
      <c r="G7">
        <f t="shared" si="6"/>
        <v>999</v>
      </c>
      <c r="H7" t="e">
        <f t="shared" si="7"/>
        <v>#DIV/0!</v>
      </c>
      <c r="I7">
        <f t="shared" si="8"/>
        <v>0</v>
      </c>
      <c r="J7" t="e">
        <f t="shared" si="4"/>
        <v>#DIV/0!</v>
      </c>
    </row>
    <row r="8" spans="1:10" x14ac:dyDescent="0.25">
      <c r="A8" t="s">
        <v>36</v>
      </c>
      <c r="B8">
        <v>60</v>
      </c>
      <c r="C8">
        <v>0</v>
      </c>
      <c r="D8">
        <v>44</v>
      </c>
      <c r="E8">
        <v>12.5</v>
      </c>
      <c r="F8">
        <f t="shared" si="5"/>
        <v>60999</v>
      </c>
      <c r="G8">
        <f t="shared" si="6"/>
        <v>32511.5</v>
      </c>
      <c r="H8">
        <f t="shared" si="7"/>
        <v>0.26666666666666666</v>
      </c>
      <c r="I8">
        <f t="shared" si="8"/>
        <v>0.46701585271889701</v>
      </c>
      <c r="J8">
        <f t="shared" si="4"/>
        <v>0.20034918605223034</v>
      </c>
    </row>
    <row r="9" spans="1:10" x14ac:dyDescent="0.25">
      <c r="A9" t="s">
        <v>37</v>
      </c>
      <c r="F9">
        <f t="shared" si="5"/>
        <v>999</v>
      </c>
      <c r="G9">
        <f t="shared" si="6"/>
        <v>999</v>
      </c>
      <c r="H9" t="e">
        <f t="shared" si="7"/>
        <v>#DIV/0!</v>
      </c>
      <c r="I9">
        <f t="shared" si="8"/>
        <v>0</v>
      </c>
      <c r="J9" t="e">
        <f t="shared" si="4"/>
        <v>#DIV/0!</v>
      </c>
    </row>
    <row r="10" spans="1:10" x14ac:dyDescent="0.25">
      <c r="A10" t="s">
        <v>31</v>
      </c>
      <c r="F10">
        <f t="shared" si="5"/>
        <v>999</v>
      </c>
      <c r="G10">
        <f t="shared" si="6"/>
        <v>999</v>
      </c>
      <c r="H10" t="e">
        <f t="shared" si="7"/>
        <v>#DIV/0!</v>
      </c>
      <c r="I10">
        <f t="shared" si="8"/>
        <v>0</v>
      </c>
      <c r="J10" t="e">
        <f t="shared" si="4"/>
        <v>#DIV/0!</v>
      </c>
    </row>
    <row r="11" spans="1:10" x14ac:dyDescent="0.25">
      <c r="A11" t="s">
        <v>40</v>
      </c>
      <c r="B11">
        <v>52</v>
      </c>
      <c r="C11">
        <v>22</v>
      </c>
      <c r="D11">
        <v>36</v>
      </c>
      <c r="E11">
        <v>14.5</v>
      </c>
      <c r="F11">
        <f t="shared" si="0"/>
        <v>52999</v>
      </c>
      <c r="G11">
        <f t="shared" si="1"/>
        <v>22513.5</v>
      </c>
      <c r="H11">
        <f t="shared" si="2"/>
        <v>0.30769230769230771</v>
      </c>
      <c r="I11">
        <f t="shared" si="3"/>
        <v>0.57520896620690953</v>
      </c>
      <c r="J11">
        <f t="shared" si="4"/>
        <v>0.26751665851460182</v>
      </c>
    </row>
    <row r="12" spans="1:10" x14ac:dyDescent="0.25">
      <c r="A12" t="s">
        <v>33</v>
      </c>
      <c r="F12">
        <f t="shared" si="0"/>
        <v>999</v>
      </c>
      <c r="G12">
        <f t="shared" si="1"/>
        <v>999</v>
      </c>
      <c r="H12" t="e">
        <f t="shared" si="2"/>
        <v>#DIV/0!</v>
      </c>
      <c r="I12">
        <f t="shared" si="3"/>
        <v>0</v>
      </c>
      <c r="J12" t="e">
        <f t="shared" si="4"/>
        <v>#DIV/0!</v>
      </c>
    </row>
    <row r="13" spans="1:10" x14ac:dyDescent="0.25">
      <c r="A13" t="s">
        <v>34</v>
      </c>
      <c r="F13">
        <f t="shared" si="0"/>
        <v>999</v>
      </c>
      <c r="G13">
        <f t="shared" si="1"/>
        <v>999</v>
      </c>
      <c r="H13" t="e">
        <f t="shared" si="2"/>
        <v>#DIV/0!</v>
      </c>
      <c r="I13">
        <f t="shared" si="3"/>
        <v>0</v>
      </c>
      <c r="J13" t="e">
        <f t="shared" si="4"/>
        <v>#DIV/0!</v>
      </c>
    </row>
    <row r="14" spans="1:10" x14ac:dyDescent="0.25">
      <c r="A14" t="s">
        <v>41</v>
      </c>
      <c r="B14">
        <v>60</v>
      </c>
      <c r="C14">
        <v>0</v>
      </c>
      <c r="D14">
        <v>42</v>
      </c>
      <c r="E14">
        <v>6</v>
      </c>
      <c r="F14">
        <f t="shared" si="0"/>
        <v>60999</v>
      </c>
      <c r="G14">
        <f t="shared" si="1"/>
        <v>37005</v>
      </c>
      <c r="H14">
        <f t="shared" si="2"/>
        <v>0.3</v>
      </c>
      <c r="I14">
        <f t="shared" si="3"/>
        <v>0.39335071066738797</v>
      </c>
      <c r="J14">
        <f t="shared" si="4"/>
        <v>9.3350710667387982E-2</v>
      </c>
    </row>
    <row r="15" spans="1:10" x14ac:dyDescent="0.25">
      <c r="A15" t="s">
        <v>42</v>
      </c>
    </row>
    <row r="16" spans="1:10" x14ac:dyDescent="0.25">
      <c r="A16" t="s">
        <v>35</v>
      </c>
    </row>
    <row r="20" spans="1:1" x14ac:dyDescent="0.25">
      <c r="A20" t="s">
        <v>49</v>
      </c>
    </row>
    <row r="21" spans="1:1" x14ac:dyDescent="0.25">
      <c r="A21" t="s">
        <v>50</v>
      </c>
    </row>
    <row r="22" spans="1:1" x14ac:dyDescent="0.25">
      <c r="A22" t="s">
        <v>51</v>
      </c>
    </row>
    <row r="23" spans="1:1" x14ac:dyDescent="0.25">
      <c r="A23" t="s">
        <v>53</v>
      </c>
    </row>
    <row r="24" spans="1:1" x14ac:dyDescent="0.25">
      <c r="A24" t="s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carth</dc:creator>
  <cp:lastModifiedBy>Li, Yingheng</cp:lastModifiedBy>
  <dcterms:created xsi:type="dcterms:W3CDTF">2015-06-05T18:17:20Z</dcterms:created>
  <dcterms:modified xsi:type="dcterms:W3CDTF">2023-10-06T18:34:38Z</dcterms:modified>
</cp:coreProperties>
</file>