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BC379C5E-9C25-4FAF-B6BC-37EF03369B57}" xr6:coauthVersionLast="47" xr6:coauthVersionMax="47" xr10:uidLastSave="{00000000-0000-0000-0000-000000000000}"/>
  <bookViews>
    <workbookView xWindow="25200" yWindow="3735" windowWidth="20925" windowHeight="1420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50" sheetId="6" r:id="rId5"/>
    <sheet name="100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G23" i="3"/>
  <c r="I22" i="3"/>
  <c r="H22" i="3"/>
  <c r="G22" i="3"/>
  <c r="I21" i="3"/>
  <c r="H21" i="3"/>
  <c r="G21" i="3"/>
  <c r="I23" i="2"/>
  <c r="H23" i="2"/>
  <c r="G23" i="2"/>
  <c r="I24" i="2"/>
  <c r="H24" i="2"/>
  <c r="G24" i="2"/>
  <c r="G21" i="2"/>
  <c r="G22" i="2"/>
  <c r="I21" i="2"/>
  <c r="K21" i="2" s="1"/>
  <c r="I22" i="2"/>
  <c r="K22" i="2" s="1"/>
  <c r="H21" i="2"/>
  <c r="J21" i="2" s="1"/>
  <c r="H22" i="2"/>
  <c r="J22" i="1"/>
  <c r="J23" i="1"/>
  <c r="I22" i="1"/>
  <c r="K22" i="1" s="1"/>
  <c r="I23" i="1"/>
  <c r="H22" i="1"/>
  <c r="H23" i="1"/>
  <c r="G22" i="1"/>
  <c r="G23" i="1"/>
  <c r="G2" i="4"/>
  <c r="G13" i="4"/>
  <c r="F13" i="4"/>
  <c r="F12" i="4"/>
  <c r="E12" i="4"/>
  <c r="G12" i="4" s="1"/>
  <c r="E11" i="4"/>
  <c r="G11" i="4" s="1"/>
  <c r="F11" i="4"/>
  <c r="I5" i="5"/>
  <c r="H5" i="5"/>
  <c r="G5" i="5"/>
  <c r="I5" i="6"/>
  <c r="H5" i="6"/>
  <c r="G5" i="6"/>
  <c r="K5" i="6" s="1"/>
  <c r="I3" i="6"/>
  <c r="H3" i="6"/>
  <c r="G3" i="6"/>
  <c r="I2" i="6"/>
  <c r="H2" i="6"/>
  <c r="G2" i="6"/>
  <c r="J3" i="5"/>
  <c r="I3" i="5"/>
  <c r="K3" i="5" s="1"/>
  <c r="L3" i="5" s="1"/>
  <c r="H3" i="5"/>
  <c r="G3" i="5"/>
  <c r="I2" i="5"/>
  <c r="H2" i="5"/>
  <c r="G2" i="5"/>
  <c r="H16" i="1"/>
  <c r="G5" i="4"/>
  <c r="G4" i="4"/>
  <c r="E10" i="4"/>
  <c r="G10" i="4" s="1"/>
  <c r="E9" i="4"/>
  <c r="G9" i="4" s="1"/>
  <c r="E6" i="4"/>
  <c r="G6" i="4" s="1"/>
  <c r="E7" i="4"/>
  <c r="G7" i="4" s="1"/>
  <c r="E8" i="4"/>
  <c r="G8" i="4" s="1"/>
  <c r="E5" i="4"/>
  <c r="E3" i="4"/>
  <c r="G3" i="4" s="1"/>
  <c r="E4" i="4"/>
  <c r="E2" i="4"/>
  <c r="J28" i="3"/>
  <c r="K27" i="3"/>
  <c r="J27" i="3"/>
  <c r="K26" i="3"/>
  <c r="J26" i="3"/>
  <c r="J19" i="3"/>
  <c r="J20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20" i="2"/>
  <c r="J18" i="2"/>
  <c r="J15" i="2"/>
  <c r="J16" i="2"/>
  <c r="J14" i="2"/>
  <c r="J11" i="2"/>
  <c r="J12" i="2"/>
  <c r="J10" i="2"/>
  <c r="J3" i="2"/>
  <c r="J4" i="2"/>
  <c r="J2" i="2"/>
  <c r="H2" i="3"/>
  <c r="K27" i="2"/>
  <c r="K26" i="2"/>
  <c r="K25" i="2"/>
  <c r="H19" i="3"/>
  <c r="H20" i="3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J19" i="2" s="1"/>
  <c r="H20" i="2"/>
  <c r="H18" i="2"/>
  <c r="H11" i="2"/>
  <c r="H12" i="2"/>
  <c r="H10" i="2"/>
  <c r="H15" i="2"/>
  <c r="H16" i="2"/>
  <c r="H14" i="2"/>
  <c r="H7" i="2"/>
  <c r="J7" i="2" s="1"/>
  <c r="H8" i="2"/>
  <c r="J8" i="2" s="1"/>
  <c r="H6" i="2"/>
  <c r="J6" i="2" s="1"/>
  <c r="H4" i="2"/>
  <c r="H3" i="2"/>
  <c r="H2" i="2"/>
  <c r="G16" i="2"/>
  <c r="I16" i="2"/>
  <c r="G15" i="2"/>
  <c r="I15" i="2"/>
  <c r="H19" i="1"/>
  <c r="H20" i="1"/>
  <c r="H18" i="1"/>
  <c r="H11" i="1"/>
  <c r="H12" i="1"/>
  <c r="H10" i="1"/>
  <c r="H15" i="1"/>
  <c r="H14" i="1"/>
  <c r="H7" i="1"/>
  <c r="H8" i="1"/>
  <c r="H6" i="1"/>
  <c r="H3" i="1"/>
  <c r="H4" i="1"/>
  <c r="H2" i="1"/>
  <c r="I2" i="1"/>
  <c r="G2" i="1"/>
  <c r="J21" i="3" l="1"/>
  <c r="K23" i="3"/>
  <c r="J23" i="3"/>
  <c r="L23" i="3" s="1"/>
  <c r="K22" i="3"/>
  <c r="J22" i="3"/>
  <c r="K21" i="3"/>
  <c r="L21" i="3" s="1"/>
  <c r="K23" i="2"/>
  <c r="L21" i="2"/>
  <c r="K24" i="2"/>
  <c r="J23" i="2"/>
  <c r="L23" i="2" s="1"/>
  <c r="J26" i="2"/>
  <c r="J27" i="2"/>
  <c r="J24" i="2"/>
  <c r="J22" i="2"/>
  <c r="L22" i="2" s="1"/>
  <c r="K23" i="1"/>
  <c r="L23" i="1"/>
  <c r="L22" i="1"/>
  <c r="K2" i="1"/>
  <c r="J2" i="1"/>
  <c r="K5" i="5"/>
  <c r="J5" i="5"/>
  <c r="L5" i="5" s="1"/>
  <c r="J5" i="6"/>
  <c r="L5" i="6" s="1"/>
  <c r="K3" i="6"/>
  <c r="K2" i="6"/>
  <c r="J2" i="6"/>
  <c r="J3" i="6"/>
  <c r="L3" i="6" s="1"/>
  <c r="K2" i="5"/>
  <c r="J2" i="5"/>
  <c r="L2" i="5" s="1"/>
  <c r="J25" i="2"/>
  <c r="K16" i="2"/>
  <c r="L16" i="2" s="1"/>
  <c r="K15" i="2"/>
  <c r="L15" i="2" s="1"/>
  <c r="L22" i="3" l="1"/>
  <c r="L24" i="2"/>
  <c r="L2" i="6"/>
  <c r="F10" i="4"/>
  <c r="F9" i="4"/>
  <c r="F8" i="4"/>
  <c r="F6" i="4"/>
  <c r="F5" i="4"/>
  <c r="F4" i="4"/>
  <c r="F2" i="4"/>
  <c r="I18" i="1"/>
  <c r="G18" i="1"/>
  <c r="J18" i="1" s="1"/>
  <c r="I19" i="1"/>
  <c r="K19" i="1" s="1"/>
  <c r="G19" i="1"/>
  <c r="J19" i="1" s="1"/>
  <c r="I20" i="1"/>
  <c r="G20" i="1"/>
  <c r="J20" i="1" s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J6" i="1" s="1"/>
  <c r="I7" i="1"/>
  <c r="G7" i="1"/>
  <c r="J7" i="1" s="1"/>
  <c r="I8" i="1"/>
  <c r="G8" i="1"/>
  <c r="J8" i="1" s="1"/>
  <c r="L2" i="1"/>
  <c r="I3" i="1"/>
  <c r="G3" i="1"/>
  <c r="J3" i="1" s="1"/>
  <c r="I4" i="1"/>
  <c r="G4" i="1"/>
  <c r="J4" i="1" s="1"/>
  <c r="J29" i="1" l="1"/>
  <c r="J30" i="1"/>
  <c r="K16" i="1"/>
  <c r="J16" i="1"/>
  <c r="J31" i="1" s="1"/>
  <c r="K4" i="1"/>
  <c r="K14" i="1"/>
  <c r="L14" i="1" s="1"/>
  <c r="K11" i="1"/>
  <c r="L11" i="1" s="1"/>
  <c r="K15" i="1"/>
  <c r="L15" i="1" s="1"/>
  <c r="K10" i="1"/>
  <c r="L10" i="1" s="1"/>
  <c r="K18" i="1"/>
  <c r="L18" i="1" s="1"/>
  <c r="K3" i="1"/>
  <c r="K30" i="1" s="1"/>
  <c r="K6" i="1"/>
  <c r="K7" i="1"/>
  <c r="L7" i="1" s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L16" i="1" l="1"/>
  <c r="L6" i="1"/>
  <c r="K29" i="1"/>
  <c r="L3" i="1"/>
  <c r="L4" i="1"/>
  <c r="K31" i="1"/>
  <c r="K4" i="3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  <c r="L8" i="3" l="1"/>
  <c r="K28" i="3"/>
</calcChain>
</file>

<file path=xl/sharedStrings.xml><?xml version="1.0" encoding="utf-8"?>
<sst xmlns="http://schemas.openxmlformats.org/spreadsheetml/2006/main" count="197" uniqueCount="140">
  <si>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</si>
  <si>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</si>
  <si>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</si>
  <si>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</si>
  <si>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</si>
  <si>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</si>
  <si>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</si>
  <si>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</si>
  <si>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</si>
  <si>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</si>
  <si>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</si>
  <si>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</si>
  <si>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</si>
  <si>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</si>
  <si>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</si>
  <si>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</si>
  <si>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</si>
  <si>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</si>
  <si>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</si>
  <si>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</si>
  <si>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</si>
  <si>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</si>
  <si>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</si>
  <si>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</si>
  <si>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</si>
  <si>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</si>
  <si>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</si>
  <si>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</si>
  <si>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</si>
  <si>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</si>
  <si>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</si>
  <si>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</si>
  <si>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</si>
  <si>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</si>
  <si>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</si>
  <si>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</si>
  <si>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</si>
  <si>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</si>
  <si>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</si>
  <si>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</si>
  <si>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</si>
  <si>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</si>
  <si>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</si>
  <si>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</si>
  <si>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</si>
  <si>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</si>
  <si>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</si>
  <si>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</si>
  <si>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</si>
  <si>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</si>
  <si>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</si>
  <si>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</si>
  <si>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</si>
  <si>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</si>
  <si>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</si>
  <si>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</si>
  <si>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</si>
  <si>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</si>
  <si>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</si>
  <si>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</si>
  <si>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</si>
  <si>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</si>
  <si>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</si>
  <si>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</si>
  <si>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</si>
  <si>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</si>
  <si>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</si>
  <si>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</si>
  <si>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</si>
  <si>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</si>
  <si>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</si>
  <si>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</si>
  <si>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</si>
  <si>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</si>
  <si>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</si>
  <si>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</si>
  <si>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</si>
  <si>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</si>
  <si>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</si>
  <si>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</si>
  <si>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</si>
  <si>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</si>
  <si>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</si>
  <si>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</si>
  <si>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</si>
  <si>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</si>
  <si>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</si>
  <si>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</si>
  <si>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</si>
  <si>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</si>
  <si>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</si>
  <si>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</si>
  <si>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</si>
  <si>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</si>
  <si>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</si>
  <si>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</si>
  <si>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</si>
  <si>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</si>
  <si>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</si>
  <si>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</si>
  <si>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</si>
  <si>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</si>
  <si>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</si>
  <si>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</si>
  <si>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</si>
  <si>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</si>
  <si>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</si>
  <si>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</si>
  <si>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</si>
  <si>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</si>
  <si>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</si>
  <si>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</si>
  <si>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</si>
  <si>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</si>
  <si>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</si>
  <si>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</si>
  <si>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qft100(300)</t>
  </si>
  <si>
    <t>qft50(150)</t>
  </si>
  <si>
    <t>bv50</t>
  </si>
  <si>
    <t>bv100</t>
  </si>
  <si>
    <t>hlf(7)</t>
  </si>
  <si>
    <t>bv(5)</t>
  </si>
  <si>
    <t>iqp(5)</t>
  </si>
  <si>
    <t>bv(15)</t>
  </si>
  <si>
    <t>iqp(15)</t>
  </si>
  <si>
    <t>hlf(15)</t>
  </si>
  <si>
    <t>bv(27)</t>
  </si>
  <si>
    <t>iqp(27)</t>
  </si>
  <si>
    <t>hlf(27)</t>
  </si>
  <si>
    <t>bv(50)</t>
  </si>
  <si>
    <t>bv(100)</t>
  </si>
  <si>
    <t>hwea4(12)</t>
  </si>
  <si>
    <t>hwea4(15)</t>
  </si>
  <si>
    <t>hwea15(37)</t>
  </si>
  <si>
    <t>hwea15(45)</t>
  </si>
  <si>
    <t>hwea15(40)</t>
  </si>
  <si>
    <t>hwea15(50)</t>
  </si>
  <si>
    <t>hwea27(63)</t>
  </si>
  <si>
    <t>hwea27(67)</t>
  </si>
  <si>
    <t>hwea15(80)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</si>
</sst>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Sheet1!$D$34:$D$48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Sheet1!$D$34:$D$48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0.42279007145291314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533399</xdr:colOff>
      <xdr:row>41</xdr:row>
      <xdr:rowOff>166687</xdr:rowOff>
    </xdr:from>
    <xdr:to>
      <xdr:col>21</xdr:col>
      <xdr:colOff>561974</xdr:colOff>
      <xdr:row>56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opLeftCell="A4" workbookViewId="0">
      <selection activeCell="J22" sqref="J22"/>
    </sheetView>
  </sheetViews>
  <sheetFormatPr defaultRowHeight="15" x14ac:dyDescent="0.2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3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 x14ac:dyDescent="0.25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 x14ac:dyDescent="0.25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7:L19" si="3">K7-J7</f>
        <v>0.11703769729118657</v>
      </c>
      <c r="N7">
        <v>1000</v>
      </c>
    </row>
    <row r="8" spans="1:14" x14ac:dyDescent="0.25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 x14ac:dyDescent="0.25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 x14ac:dyDescent="0.25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 x14ac:dyDescent="0.25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 x14ac:dyDescent="0.25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 x14ac:dyDescent="0.25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 x14ac:dyDescent="0.25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 x14ac:dyDescent="0.25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 x14ac:dyDescent="0.25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3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 x14ac:dyDescent="0.25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 x14ac:dyDescent="0.25">
      <c r="A22" t="s">
        <v>131</v>
      </c>
      <c r="B22">
        <v>26</v>
      </c>
      <c r="D22">
        <v>16</v>
      </c>
      <c r="E22">
        <v>18.2</v>
      </c>
      <c r="F22">
        <v>5.25</v>
      </c>
      <c r="G22">
        <f t="shared" ref="G22:G23" si="8">B22*N22 + (N22-1)</f>
        <v>26999</v>
      </c>
      <c r="H22">
        <f t="shared" si="0"/>
        <v>16999</v>
      </c>
      <c r="I22">
        <f t="shared" ref="I22:I23" si="9">E22*N22-F22*(N22-1)</f>
        <v>12955.25</v>
      </c>
      <c r="J22">
        <f t="shared" si="7"/>
        <v>0.37038408829956665</v>
      </c>
      <c r="K22">
        <f t="shared" ref="K22:K23" si="10">(G22-I22)/G22</f>
        <v>0.52015815400570387</v>
      </c>
      <c r="L22">
        <f t="shared" ref="L22:L23" si="11">K22-J22</f>
        <v>0.14977406570613722</v>
      </c>
      <c r="N22">
        <v>1000</v>
      </c>
    </row>
    <row r="23" spans="1:14" x14ac:dyDescent="0.25">
      <c r="A23" t="s">
        <v>132</v>
      </c>
      <c r="B23">
        <v>26</v>
      </c>
      <c r="C23">
        <v>-1</v>
      </c>
      <c r="D23">
        <v>15</v>
      </c>
      <c r="E23">
        <v>16.75</v>
      </c>
      <c r="F23">
        <v>6</v>
      </c>
      <c r="G23">
        <f t="shared" si="8"/>
        <v>26999</v>
      </c>
      <c r="H23">
        <f t="shared" si="0"/>
        <v>15999</v>
      </c>
      <c r="I23">
        <f t="shared" si="9"/>
        <v>10756</v>
      </c>
      <c r="J23">
        <f t="shared" si="7"/>
        <v>0.40742249712952333</v>
      </c>
      <c r="K23">
        <f t="shared" si="10"/>
        <v>0.60161487462498608</v>
      </c>
      <c r="L23">
        <f t="shared" si="11"/>
        <v>0.19419237749546275</v>
      </c>
      <c r="N23">
        <v>1000</v>
      </c>
    </row>
    <row r="29" spans="1:14" x14ac:dyDescent="0.25">
      <c r="A29" t="s">
        <v>106</v>
      </c>
      <c r="J29">
        <f t="shared" ref="J29:K31" si="12">(J2+J6+J10+J14+J18)/5</f>
        <v>0.13190439309483717</v>
      </c>
      <c r="K29">
        <f t="shared" si="12"/>
        <v>0.26315230284248364</v>
      </c>
    </row>
    <row r="30" spans="1:14" x14ac:dyDescent="0.25">
      <c r="A30" t="s">
        <v>107</v>
      </c>
      <c r="J30">
        <f t="shared" si="12"/>
        <v>0.27113827160912296</v>
      </c>
      <c r="K30">
        <f t="shared" si="12"/>
        <v>0.38307956376194996</v>
      </c>
    </row>
    <row r="31" spans="1:14" x14ac:dyDescent="0.25">
      <c r="A31" t="s">
        <v>108</v>
      </c>
      <c r="J31">
        <f t="shared" si="12"/>
        <v>0.34524087483254512</v>
      </c>
      <c r="K31">
        <f t="shared" si="12"/>
        <v>0.48824426931876141</v>
      </c>
    </row>
    <row r="34" spans="1:4" x14ac:dyDescent="0.25">
      <c r="A34" t="s">
        <v>31</v>
      </c>
      <c r="D34" t="s">
        <v>92</v>
      </c>
    </row>
    <row r="35" spans="1:4" x14ac:dyDescent="0.25">
      <c r="A35" t="s">
        <v>32</v>
      </c>
      <c r="B35" t="s">
        <v>42</v>
      </c>
      <c r="C35" t="s">
        <v>66</v>
      </c>
      <c r="D35" t="s">
        <v>93</v>
      </c>
    </row>
    <row r="36" spans="1:4" x14ac:dyDescent="0.25">
      <c r="A36" t="s">
        <v>33</v>
      </c>
      <c r="B36" t="s">
        <v>42</v>
      </c>
      <c r="C36" t="s">
        <v>65</v>
      </c>
      <c r="D36" t="s">
        <v>94</v>
      </c>
    </row>
    <row r="37" spans="1:4" x14ac:dyDescent="0.25">
      <c r="A37" t="s">
        <v>34</v>
      </c>
      <c r="D37" t="s">
        <v>91</v>
      </c>
    </row>
    <row r="38" spans="1:4" x14ac:dyDescent="0.25">
      <c r="A38" t="s">
        <v>35</v>
      </c>
      <c r="B38" t="s">
        <v>42</v>
      </c>
      <c r="C38" t="s">
        <v>66</v>
      </c>
      <c r="D38" t="s">
        <v>95</v>
      </c>
    </row>
    <row r="39" spans="1:4" x14ac:dyDescent="0.25">
      <c r="D39" t="s">
        <v>96</v>
      </c>
    </row>
    <row r="40" spans="1:4" x14ac:dyDescent="0.25">
      <c r="D40" t="s">
        <v>100</v>
      </c>
    </row>
    <row r="41" spans="1:4" x14ac:dyDescent="0.25">
      <c r="D41" t="s">
        <v>101</v>
      </c>
    </row>
    <row r="42" spans="1:4" x14ac:dyDescent="0.25">
      <c r="D42" t="s">
        <v>102</v>
      </c>
    </row>
    <row r="43" spans="1:4" x14ac:dyDescent="0.25">
      <c r="D43" t="s">
        <v>97</v>
      </c>
    </row>
    <row r="44" spans="1:4" x14ac:dyDescent="0.25">
      <c r="D44" t="s">
        <v>98</v>
      </c>
    </row>
    <row r="45" spans="1:4" x14ac:dyDescent="0.25">
      <c r="D45" t="s">
        <v>99</v>
      </c>
    </row>
    <row r="46" spans="1:4" x14ac:dyDescent="0.25">
      <c r="D46" t="s">
        <v>103</v>
      </c>
    </row>
    <row r="47" spans="1:4" x14ac:dyDescent="0.25">
      <c r="D47" t="s">
        <v>104</v>
      </c>
    </row>
    <row r="48" spans="1:4" x14ac:dyDescent="0.25">
      <c r="D48" t="s">
        <v>105</v>
      </c>
    </row>
    <row r="49" spans="4:4" x14ac:dyDescent="0.25">
      <c r="D49" t="s">
        <v>109</v>
      </c>
    </row>
    <row r="50" spans="4:4" x14ac:dyDescent="0.25">
      <c r="D50" t="s">
        <v>110</v>
      </c>
    </row>
    <row r="51" spans="4:4" x14ac:dyDescent="0.25">
      <c r="D51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topLeftCell="A13" workbookViewId="0">
      <selection activeCell="I37" sqref="I37"/>
    </sheetView>
  </sheetViews>
  <sheetFormatPr defaultRowHeight="15" x14ac:dyDescent="0.25"/>
  <cols>
    <col min="1" max="1" width="10.8554687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2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 x14ac:dyDescent="0.25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 x14ac:dyDescent="0.25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 x14ac:dyDescent="0.25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 x14ac:dyDescent="0.25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 x14ac:dyDescent="0.25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 x14ac:dyDescent="0.25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 x14ac:dyDescent="0.25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 x14ac:dyDescent="0.25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 x14ac:dyDescent="0.25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 x14ac:dyDescent="0.25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 x14ac:dyDescent="0.25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 t="shared" ref="K18:K24" si="5">(G18-I18)/G18</f>
        <v>0.38579730815259267</v>
      </c>
      <c r="L18">
        <f t="shared" ref="L18:L24" si="6">K18-J18</f>
        <v>0.23825390580173444</v>
      </c>
      <c r="N18">
        <v>1000</v>
      </c>
    </row>
    <row r="19" spans="1:14" x14ac:dyDescent="0.25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2" si="7">(G19-H19)/G19</f>
        <v>0.27869309332939884</v>
      </c>
      <c r="K19">
        <f t="shared" si="5"/>
        <v>0.43669158510795258</v>
      </c>
      <c r="L19">
        <f t="shared" si="6"/>
        <v>0.15799849177855374</v>
      </c>
      <c r="N19">
        <v>1000</v>
      </c>
    </row>
    <row r="20" spans="1:14" x14ac:dyDescent="0.25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7"/>
        <v>0.31148051607403399</v>
      </c>
      <c r="K20">
        <f t="shared" si="5"/>
        <v>0.59792783488253909</v>
      </c>
      <c r="L20">
        <f t="shared" si="6"/>
        <v>0.2864473188085051</v>
      </c>
      <c r="N20">
        <v>1000</v>
      </c>
    </row>
    <row r="21" spans="1:14" x14ac:dyDescent="0.25">
      <c r="A21" t="s">
        <v>133</v>
      </c>
      <c r="B21">
        <v>66</v>
      </c>
      <c r="D21">
        <v>52</v>
      </c>
      <c r="E21">
        <v>55.25</v>
      </c>
      <c r="F21">
        <v>36</v>
      </c>
      <c r="G21">
        <f t="shared" ref="G21:G22" si="8">B21*N21 + (N21-1)</f>
        <v>66999</v>
      </c>
      <c r="H21">
        <f t="shared" si="0"/>
        <v>52999</v>
      </c>
      <c r="I21">
        <f t="shared" ref="I21:I22" si="9">E21*N21-F21*(N21-1)</f>
        <v>19286</v>
      </c>
      <c r="J21">
        <f t="shared" si="7"/>
        <v>0.20895834266183078</v>
      </c>
      <c r="K21">
        <f t="shared" si="5"/>
        <v>0.71214495738742367</v>
      </c>
      <c r="L21">
        <f t="shared" si="6"/>
        <v>0.5031866147255929</v>
      </c>
      <c r="N21">
        <v>1000</v>
      </c>
    </row>
    <row r="22" spans="1:14" x14ac:dyDescent="0.25">
      <c r="A22" t="s">
        <v>135</v>
      </c>
      <c r="B22">
        <v>66</v>
      </c>
      <c r="D22">
        <v>44</v>
      </c>
      <c r="E22">
        <v>55.25</v>
      </c>
      <c r="F22">
        <v>38</v>
      </c>
      <c r="G22">
        <f t="shared" si="8"/>
        <v>66999</v>
      </c>
      <c r="H22">
        <f t="shared" si="0"/>
        <v>44999</v>
      </c>
      <c r="I22">
        <f t="shared" si="9"/>
        <v>17288</v>
      </c>
      <c r="J22">
        <f t="shared" si="7"/>
        <v>0.32836310989716266</v>
      </c>
      <c r="K22">
        <f t="shared" si="5"/>
        <v>0.7419662980044478</v>
      </c>
      <c r="L22">
        <f t="shared" si="6"/>
        <v>0.41360318810728514</v>
      </c>
      <c r="N22">
        <v>1000</v>
      </c>
    </row>
    <row r="23" spans="1:14" x14ac:dyDescent="0.25">
      <c r="A23" t="s">
        <v>134</v>
      </c>
      <c r="B23">
        <v>66</v>
      </c>
      <c r="D23">
        <v>44</v>
      </c>
      <c r="E23">
        <v>52.5</v>
      </c>
      <c r="F23">
        <v>40.332999999999998</v>
      </c>
      <c r="G23">
        <f t="shared" ref="G23" si="10">B23*N23 + (N23-1)</f>
        <v>66999</v>
      </c>
      <c r="H23">
        <f t="shared" ref="H23" si="11">D23*N23+N23-1</f>
        <v>44999</v>
      </c>
      <c r="I23">
        <f t="shared" ref="I23" si="12">E23*N23-F23*(N23-1)</f>
        <v>12207.332999999999</v>
      </c>
      <c r="J23">
        <f t="shared" ref="J23" si="13">(G23-H23)/G23</f>
        <v>0.32836310989716266</v>
      </c>
      <c r="K23">
        <f t="shared" si="5"/>
        <v>0.81779828057135184</v>
      </c>
      <c r="L23">
        <f t="shared" si="6"/>
        <v>0.48943517067418918</v>
      </c>
      <c r="N23">
        <v>1000</v>
      </c>
    </row>
    <row r="24" spans="1:14" x14ac:dyDescent="0.25">
      <c r="A24" t="s">
        <v>136</v>
      </c>
      <c r="B24">
        <v>66</v>
      </c>
      <c r="D24">
        <v>39</v>
      </c>
      <c r="E24">
        <v>47</v>
      </c>
      <c r="F24">
        <v>34.332999999999998</v>
      </c>
      <c r="G24">
        <f>B24*N24 + (N24-1)</f>
        <v>66999</v>
      </c>
      <c r="H24">
        <f>D24*N24+N24-1</f>
        <v>39999</v>
      </c>
      <c r="I24">
        <f>E24*N24-F24*(N24-1)</f>
        <v>12701.332999999999</v>
      </c>
      <c r="J24">
        <f>(G24-H24)/G24</f>
        <v>0.40299108941924505</v>
      </c>
      <c r="K24">
        <f t="shared" si="5"/>
        <v>0.81042503619457007</v>
      </c>
      <c r="L24">
        <f t="shared" si="6"/>
        <v>0.40743394677532502</v>
      </c>
      <c r="N24">
        <v>1000</v>
      </c>
    </row>
    <row r="25" spans="1:14" x14ac:dyDescent="0.25">
      <c r="J25">
        <f t="shared" ref="J25:K27" si="14">(J2+J6+J10+J14+J18)/5</f>
        <v>8.906668921893264E-2</v>
      </c>
      <c r="K25">
        <f t="shared" si="14"/>
        <v>0.35613008983364619</v>
      </c>
    </row>
    <row r="26" spans="1:14" x14ac:dyDescent="0.25">
      <c r="A26" t="s">
        <v>36</v>
      </c>
      <c r="C26" t="s">
        <v>80</v>
      </c>
      <c r="J26">
        <f t="shared" si="14"/>
        <v>0.26206634712914517</v>
      </c>
      <c r="K26">
        <f t="shared" si="14"/>
        <v>0.44827484387906119</v>
      </c>
    </row>
    <row r="27" spans="1:14" x14ac:dyDescent="0.25">
      <c r="A27" t="s">
        <v>37</v>
      </c>
      <c r="C27" t="s">
        <v>81</v>
      </c>
      <c r="J27">
        <f t="shared" si="14"/>
        <v>0.31493042008751371</v>
      </c>
      <c r="K27">
        <f t="shared" si="14"/>
        <v>0.56285848029003804</v>
      </c>
    </row>
    <row r="28" spans="1:14" x14ac:dyDescent="0.25">
      <c r="A28" t="s">
        <v>38</v>
      </c>
      <c r="C28" t="s">
        <v>82</v>
      </c>
    </row>
    <row r="29" spans="1:14" x14ac:dyDescent="0.25">
      <c r="A29" t="s">
        <v>40</v>
      </c>
      <c r="C29" t="s">
        <v>83</v>
      </c>
    </row>
    <row r="30" spans="1:14" x14ac:dyDescent="0.25">
      <c r="A30" t="s">
        <v>39</v>
      </c>
      <c r="C30" t="s">
        <v>84</v>
      </c>
    </row>
    <row r="31" spans="1:14" x14ac:dyDescent="0.25">
      <c r="C31" t="s">
        <v>57</v>
      </c>
    </row>
    <row r="32" spans="1:14" x14ac:dyDescent="0.25">
      <c r="C32" t="s">
        <v>85</v>
      </c>
    </row>
    <row r="33" spans="3:3" x14ac:dyDescent="0.25">
      <c r="C33" t="s">
        <v>86</v>
      </c>
    </row>
    <row r="34" spans="3:3" x14ac:dyDescent="0.25">
      <c r="C34" t="s">
        <v>58</v>
      </c>
    </row>
    <row r="35" spans="3:3" x14ac:dyDescent="0.25">
      <c r="C35" t="s">
        <v>87</v>
      </c>
    </row>
    <row r="36" spans="3:3" x14ac:dyDescent="0.25">
      <c r="C36" t="s">
        <v>88</v>
      </c>
    </row>
    <row r="37" spans="3:3" x14ac:dyDescent="0.25">
      <c r="C37" t="s">
        <v>59</v>
      </c>
    </row>
    <row r="38" spans="3:3" x14ac:dyDescent="0.25">
      <c r="C38" t="s">
        <v>89</v>
      </c>
    </row>
    <row r="39" spans="3:3" x14ac:dyDescent="0.25">
      <c r="C39" t="s">
        <v>90</v>
      </c>
    </row>
    <row r="40" spans="3:3" x14ac:dyDescent="0.25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tabSelected="1" workbookViewId="0">
      <selection activeCell="F25" sqref="F25"/>
    </sheetView>
  </sheetViews>
  <sheetFormatPr defaultRowHeight="15" x14ac:dyDescent="0.25"/>
  <cols>
    <col min="1" max="1" width="11.425781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3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 x14ac:dyDescent="0.25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 x14ac:dyDescent="0.25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 x14ac:dyDescent="0.25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 x14ac:dyDescent="0.25">
      <c r="A8" t="s">
        <v>46</v>
      </c>
      <c r="B8">
        <v>178</v>
      </c>
      <c r="C8">
        <v>-1</v>
      </c>
      <c r="D8">
        <v>148</v>
      </c>
      <c r="E8">
        <v>173.25</v>
      </c>
      <c r="F8">
        <v>70</v>
      </c>
      <c r="G8">
        <f>B8*N8 + (N8-1)</f>
        <v>178999</v>
      </c>
      <c r="H8">
        <f t="shared" si="2"/>
        <v>148999</v>
      </c>
      <c r="I8">
        <f>E8*N8-F8*(N8-1)</f>
        <v>103320</v>
      </c>
      <c r="J8">
        <f t="shared" si="1"/>
        <v>0.1675987016687244</v>
      </c>
      <c r="K8">
        <f>(G8-I8)/G8</f>
        <v>0.42279007145291314</v>
      </c>
      <c r="L8">
        <f>K8-J8</f>
        <v>0.25519136978418877</v>
      </c>
      <c r="N8">
        <v>1000</v>
      </c>
    </row>
    <row r="10" spans="1:14" x14ac:dyDescent="0.25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 x14ac:dyDescent="0.25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 x14ac:dyDescent="0.25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 x14ac:dyDescent="0.25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 x14ac:dyDescent="0.25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 x14ac:dyDescent="0.25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 x14ac:dyDescent="0.25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 x14ac:dyDescent="0.25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3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 x14ac:dyDescent="0.25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1" spans="1:14" x14ac:dyDescent="0.25">
      <c r="A21" t="s">
        <v>137</v>
      </c>
      <c r="B21">
        <v>114</v>
      </c>
      <c r="D21">
        <v>94</v>
      </c>
      <c r="E21">
        <v>103.25</v>
      </c>
      <c r="F21">
        <v>80</v>
      </c>
      <c r="G21">
        <f t="shared" ref="G21:G23" si="6">B21*N21 + (N21-1)</f>
        <v>114999</v>
      </c>
      <c r="H21">
        <f t="shared" si="5"/>
        <v>94999</v>
      </c>
      <c r="I21">
        <f t="shared" ref="I21:I23" si="7">E21*N21-F21*(N21-1)</f>
        <v>23330</v>
      </c>
      <c r="J21">
        <f t="shared" si="1"/>
        <v>0.1739145557787459</v>
      </c>
      <c r="K21">
        <f t="shared" ref="K21:K24" si="8">(G21-I21)/G21</f>
        <v>0.79712867068409288</v>
      </c>
      <c r="L21">
        <f t="shared" ref="L21:L24" si="9">K21-J21</f>
        <v>0.62321411490534695</v>
      </c>
      <c r="N21">
        <v>1000</v>
      </c>
    </row>
    <row r="22" spans="1:14" x14ac:dyDescent="0.25">
      <c r="A22" t="s">
        <v>138</v>
      </c>
      <c r="B22">
        <v>114</v>
      </c>
      <c r="D22">
        <v>94</v>
      </c>
      <c r="E22">
        <v>100</v>
      </c>
      <c r="F22">
        <v>80</v>
      </c>
      <c r="G22">
        <f t="shared" si="6"/>
        <v>114999</v>
      </c>
      <c r="H22">
        <f t="shared" si="5"/>
        <v>94999</v>
      </c>
      <c r="I22">
        <f t="shared" si="7"/>
        <v>20080</v>
      </c>
      <c r="J22">
        <f t="shared" si="1"/>
        <v>0.1739145557787459</v>
      </c>
      <c r="K22">
        <f t="shared" si="8"/>
        <v>0.82538978599813917</v>
      </c>
      <c r="L22">
        <f t="shared" si="9"/>
        <v>0.65147523021939324</v>
      </c>
      <c r="N22">
        <v>1000</v>
      </c>
    </row>
    <row r="23" spans="1:14" x14ac:dyDescent="0.25">
      <c r="A23" t="s">
        <v>139</v>
      </c>
      <c r="B23">
        <v>114</v>
      </c>
      <c r="D23">
        <v>81</v>
      </c>
      <c r="E23">
        <v>88</v>
      </c>
      <c r="F23">
        <v>74.332999999999998</v>
      </c>
      <c r="G23">
        <f t="shared" si="6"/>
        <v>114999</v>
      </c>
      <c r="H23">
        <f t="shared" si="5"/>
        <v>81999</v>
      </c>
      <c r="I23">
        <f t="shared" si="7"/>
        <v>13741.332999999999</v>
      </c>
      <c r="J23">
        <f t="shared" si="1"/>
        <v>0.28695901703493076</v>
      </c>
      <c r="K23">
        <f t="shared" si="8"/>
        <v>0.88050910877485888</v>
      </c>
      <c r="L23">
        <f t="shared" si="9"/>
        <v>0.59355009173992812</v>
      </c>
      <c r="N23">
        <v>1000</v>
      </c>
    </row>
    <row r="26" spans="1:14" x14ac:dyDescent="0.25">
      <c r="J26">
        <f>(J2+J6+J10+J14+J18)/5</f>
        <v>5.0398280429864238E-2</v>
      </c>
      <c r="K26">
        <f>(K2+K6+K10+K14+K18)/5</f>
        <v>0.30958176561628958</v>
      </c>
    </row>
    <row r="27" spans="1:14" x14ac:dyDescent="0.25">
      <c r="J27">
        <f>(J3+J7+J11+J15+J19)/5</f>
        <v>0.20983408284401728</v>
      </c>
      <c r="K27">
        <f>(K3+K7+K11+K15+K19)/5</f>
        <v>0.39307212319259943</v>
      </c>
    </row>
    <row r="28" spans="1:14" x14ac:dyDescent="0.25">
      <c r="A28" t="s">
        <v>61</v>
      </c>
      <c r="J28">
        <f>(J4+J8+J12+J16+J20)/5</f>
        <v>0.2756952279238693</v>
      </c>
      <c r="K28">
        <f>(K4+K8+K12+K16+K20)/5</f>
        <v>0.50906236045124431</v>
      </c>
    </row>
    <row r="29" spans="1:14" x14ac:dyDescent="0.25">
      <c r="A29" t="s">
        <v>62</v>
      </c>
    </row>
    <row r="30" spans="1:14" x14ac:dyDescent="0.25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3"/>
  <sheetViews>
    <sheetView workbookViewId="0">
      <selection activeCell="G5" sqref="G5"/>
    </sheetView>
  </sheetViews>
  <sheetFormatPr defaultRowHeight="15" x14ac:dyDescent="0.2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 x14ac:dyDescent="0.25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t="s">
        <v>121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 x14ac:dyDescent="0.25">
      <c r="A3" t="s">
        <v>122</v>
      </c>
      <c r="B3">
        <v>0</v>
      </c>
      <c r="C3">
        <v>0</v>
      </c>
      <c r="D3">
        <v>108</v>
      </c>
      <c r="E3">
        <f t="shared" ref="E3" si="0">D3-(B3-C3)</f>
        <v>108</v>
      </c>
      <c r="F3">
        <v>0</v>
      </c>
      <c r="G3">
        <f t="shared" ref="G3" si="1">(D3-E3)/D3</f>
        <v>0</v>
      </c>
    </row>
    <row r="4" spans="1:7" x14ac:dyDescent="0.25">
      <c r="A4" t="s">
        <v>120</v>
      </c>
      <c r="B4">
        <v>8</v>
      </c>
      <c r="C4">
        <v>6.8</v>
      </c>
      <c r="D4">
        <v>142</v>
      </c>
      <c r="E4">
        <f t="shared" ref="E4:E12" si="2">D4-(B4-C4)</f>
        <v>140.80000000000001</v>
      </c>
      <c r="F4">
        <f>(B4-C4)/B4</f>
        <v>0.15000000000000002</v>
      </c>
      <c r="G4">
        <f t="shared" ref="G4:G12" si="3">(D4-E4)/D4</f>
        <v>8.450704225352032E-3</v>
      </c>
    </row>
    <row r="5" spans="1:7" x14ac:dyDescent="0.25">
      <c r="A5" t="s">
        <v>123</v>
      </c>
      <c r="B5">
        <v>321</v>
      </c>
      <c r="C5">
        <v>187</v>
      </c>
      <c r="D5">
        <v>650</v>
      </c>
      <c r="E5">
        <f t="shared" si="2"/>
        <v>516</v>
      </c>
      <c r="F5">
        <f>(B5-C5)/B5</f>
        <v>0.4174454828660436</v>
      </c>
      <c r="G5">
        <f t="shared" si="3"/>
        <v>0.20615384615384616</v>
      </c>
    </row>
    <row r="6" spans="1:7" x14ac:dyDescent="0.25">
      <c r="A6" t="s">
        <v>124</v>
      </c>
      <c r="B6">
        <v>108</v>
      </c>
      <c r="C6">
        <v>64</v>
      </c>
      <c r="D6">
        <v>986</v>
      </c>
      <c r="E6">
        <f t="shared" si="2"/>
        <v>942</v>
      </c>
      <c r="F6">
        <f>(B6-C6)/B6</f>
        <v>0.40740740740740738</v>
      </c>
      <c r="G6">
        <f t="shared" si="3"/>
        <v>4.4624746450304259E-2</v>
      </c>
    </row>
    <row r="7" spans="1:7" x14ac:dyDescent="0.25">
      <c r="A7" t="s">
        <v>125</v>
      </c>
      <c r="B7">
        <v>62</v>
      </c>
      <c r="C7">
        <v>62</v>
      </c>
      <c r="D7">
        <v>482</v>
      </c>
      <c r="E7">
        <f t="shared" si="2"/>
        <v>482</v>
      </c>
      <c r="F7">
        <v>0</v>
      </c>
      <c r="G7">
        <f t="shared" si="3"/>
        <v>0</v>
      </c>
    </row>
    <row r="8" spans="1:7" x14ac:dyDescent="0.25">
      <c r="A8" t="s">
        <v>126</v>
      </c>
      <c r="B8">
        <v>1355</v>
      </c>
      <c r="C8">
        <v>869</v>
      </c>
      <c r="D8">
        <v>1994</v>
      </c>
      <c r="E8">
        <f t="shared" si="2"/>
        <v>1508</v>
      </c>
      <c r="F8">
        <f>(B8-C8)/B8</f>
        <v>0.35867158671586719</v>
      </c>
      <c r="G8">
        <f t="shared" si="3"/>
        <v>0.24373119358074222</v>
      </c>
    </row>
    <row r="9" spans="1:7" x14ac:dyDescent="0.25">
      <c r="A9" t="s">
        <v>127</v>
      </c>
      <c r="B9">
        <v>1043</v>
      </c>
      <c r="C9">
        <v>944</v>
      </c>
      <c r="D9">
        <v>4138</v>
      </c>
      <c r="E9">
        <f t="shared" si="2"/>
        <v>4039</v>
      </c>
      <c r="F9">
        <f>(B9-C9)/B9</f>
        <v>9.4918504314477473E-2</v>
      </c>
      <c r="G9">
        <f t="shared" si="3"/>
        <v>2.3924601256645722E-2</v>
      </c>
    </row>
    <row r="10" spans="1:7" x14ac:dyDescent="0.25">
      <c r="A10" t="s">
        <v>128</v>
      </c>
      <c r="B10">
        <v>866</v>
      </c>
      <c r="C10">
        <v>586</v>
      </c>
      <c r="D10">
        <v>1928</v>
      </c>
      <c r="E10">
        <f t="shared" si="2"/>
        <v>1648</v>
      </c>
      <c r="F10">
        <f>(B10-C10)/B10</f>
        <v>0.32332563510392609</v>
      </c>
      <c r="G10">
        <f t="shared" si="3"/>
        <v>0.14522821576763487</v>
      </c>
    </row>
    <row r="11" spans="1:7" x14ac:dyDescent="0.25">
      <c r="A11" t="s">
        <v>129</v>
      </c>
      <c r="B11">
        <v>5395</v>
      </c>
      <c r="C11">
        <v>3609</v>
      </c>
      <c r="D11">
        <v>6633</v>
      </c>
      <c r="E11">
        <f t="shared" si="2"/>
        <v>4847</v>
      </c>
      <c r="F11">
        <f>(B11-C11)/B11</f>
        <v>0.331047265987025</v>
      </c>
      <c r="G11">
        <f t="shared" si="3"/>
        <v>0.26925976179707523</v>
      </c>
    </row>
    <row r="12" spans="1:7" x14ac:dyDescent="0.25">
      <c r="A12" t="s">
        <v>130</v>
      </c>
      <c r="B12">
        <v>23247</v>
      </c>
      <c r="C12">
        <v>15941</v>
      </c>
      <c r="D12">
        <v>25783</v>
      </c>
      <c r="E12">
        <f t="shared" si="2"/>
        <v>18477</v>
      </c>
      <c r="F12">
        <f>(B12-C12)/B12</f>
        <v>0.31427711102507849</v>
      </c>
      <c r="G12">
        <f t="shared" si="3"/>
        <v>0.28336500795097547</v>
      </c>
    </row>
    <row r="13" spans="1:7" x14ac:dyDescent="0.25">
      <c r="F13">
        <f>AVERAGE(F2:F12)</f>
        <v>0.29064481758362049</v>
      </c>
      <c r="G13">
        <f>AVERAGE(G2:G12)</f>
        <v>0.11960428800833336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:N5"/>
  <sheetViews>
    <sheetView workbookViewId="0">
      <selection activeCell="K2" sqref="K2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s="1" customFormat="1" x14ac:dyDescent="0.25">
      <c r="A2" s="1" t="s">
        <v>117</v>
      </c>
      <c r="B2" s="1">
        <v>200</v>
      </c>
      <c r="C2" s="1">
        <v>-1</v>
      </c>
      <c r="D2" s="1">
        <v>149</v>
      </c>
      <c r="E2" s="1">
        <v>178.8</v>
      </c>
      <c r="F2" s="1">
        <v>98</v>
      </c>
      <c r="G2" s="1">
        <f>B2*N2 + (N2-1)</f>
        <v>200999</v>
      </c>
      <c r="H2" s="1">
        <f t="shared" ref="H2:H3" si="0">D2*N2+N2-1</f>
        <v>149999</v>
      </c>
      <c r="I2" s="1">
        <f>E2*N2-F2*(N2-1)</f>
        <v>80898</v>
      </c>
      <c r="J2" s="1">
        <f t="shared" ref="J2:J3" si="1">(G2-H2)/G2</f>
        <v>0.25373260563485389</v>
      </c>
      <c r="K2" s="1">
        <f>(G2-I2)/G2</f>
        <v>0.59752038567356058</v>
      </c>
      <c r="L2" s="1">
        <f>K2-J2</f>
        <v>0.34378778003870669</v>
      </c>
      <c r="N2" s="1">
        <v>1000</v>
      </c>
    </row>
    <row r="3" spans="1:14" x14ac:dyDescent="0.25">
      <c r="A3" t="s">
        <v>117</v>
      </c>
      <c r="B3">
        <v>200</v>
      </c>
      <c r="C3">
        <v>-1</v>
      </c>
      <c r="D3">
        <v>149</v>
      </c>
      <c r="E3">
        <v>174</v>
      </c>
      <c r="F3">
        <v>98.332999999999998</v>
      </c>
      <c r="G3">
        <f>B3*N3 + (N3-1)</f>
        <v>200999</v>
      </c>
      <c r="H3">
        <f t="shared" si="0"/>
        <v>149999</v>
      </c>
      <c r="I3">
        <f>E3*N3-F3*(N3-1)</f>
        <v>75765.332999999999</v>
      </c>
      <c r="J3">
        <f t="shared" si="1"/>
        <v>0.25373260563485389</v>
      </c>
      <c r="K3">
        <f>(G3-I3)/G3</f>
        <v>0.62305616943367881</v>
      </c>
      <c r="L3">
        <f>K3-J3</f>
        <v>0.36932356379882492</v>
      </c>
      <c r="N3">
        <v>1000</v>
      </c>
    </row>
    <row r="5" spans="1:14" x14ac:dyDescent="0.25">
      <c r="A5" t="s">
        <v>118</v>
      </c>
      <c r="B5">
        <v>250</v>
      </c>
      <c r="C5">
        <v>-1</v>
      </c>
      <c r="D5">
        <v>160</v>
      </c>
      <c r="E5">
        <v>168</v>
      </c>
      <c r="F5">
        <v>26</v>
      </c>
      <c r="G5">
        <f>B5*N5 + (N5-1)</f>
        <v>250999</v>
      </c>
      <c r="H5">
        <f t="shared" ref="H5" si="2">D5*N5+N5-1</f>
        <v>160999</v>
      </c>
      <c r="I5">
        <f>E5*N5-F5*(N5-1)</f>
        <v>142026</v>
      </c>
      <c r="J5">
        <f t="shared" ref="J5" si="3">(G5-H5)/G5</f>
        <v>0.35856716560623747</v>
      </c>
      <c r="K5">
        <f>(G5-I5)/G5</f>
        <v>0.43415710819565018</v>
      </c>
      <c r="L5">
        <f>K5-J5</f>
        <v>7.5589942589412706E-2</v>
      </c>
      <c r="N5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:N5"/>
  <sheetViews>
    <sheetView workbookViewId="0">
      <selection activeCell="K5" sqref="K5"/>
    </sheetView>
  </sheetViews>
  <sheetFormatPr defaultRowHeight="15" x14ac:dyDescent="0.25"/>
  <cols>
    <col min="1" max="1" width="11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116</v>
      </c>
      <c r="B2">
        <v>400</v>
      </c>
      <c r="C2">
        <v>-1</v>
      </c>
      <c r="D2">
        <v>299</v>
      </c>
      <c r="E2">
        <v>348.75</v>
      </c>
      <c r="F2">
        <v>198</v>
      </c>
      <c r="G2">
        <f>B2*N2 + (N2-1)</f>
        <v>400999</v>
      </c>
      <c r="H2">
        <f t="shared" ref="H2" si="0">D2*N2+N2-1</f>
        <v>299999</v>
      </c>
      <c r="I2">
        <f>E2*N2-F2*(N2-1)</f>
        <v>150948</v>
      </c>
      <c r="J2">
        <f t="shared" ref="J2" si="1">(G2-H2)/G2</f>
        <v>0.25187095229663914</v>
      </c>
      <c r="K2">
        <f>(G2-I2)/G2</f>
        <v>0.6235701335913556</v>
      </c>
      <c r="L2">
        <f>K2-J2</f>
        <v>0.37169918129471646</v>
      </c>
      <c r="N2">
        <v>1000</v>
      </c>
    </row>
    <row r="3" spans="1:14" x14ac:dyDescent="0.25">
      <c r="A3" t="s">
        <v>116</v>
      </c>
      <c r="B3">
        <v>400</v>
      </c>
      <c r="C3">
        <v>-1</v>
      </c>
      <c r="D3">
        <v>299</v>
      </c>
      <c r="E3">
        <v>331.8</v>
      </c>
      <c r="F3">
        <v>167.75</v>
      </c>
      <c r="G3">
        <f>B3*N3 + (N3-1)</f>
        <v>400999</v>
      </c>
      <c r="H3">
        <f t="shared" ref="H3" si="2">D3*N3+N3-1</f>
        <v>299999</v>
      </c>
      <c r="I3">
        <f>E3*N3-F3*(N3-1)</f>
        <v>164217.75</v>
      </c>
      <c r="J3">
        <f t="shared" ref="J3" si="3">(G3-H3)/G3</f>
        <v>0.25187095229663914</v>
      </c>
      <c r="K3">
        <f>(G3-I3)/G3</f>
        <v>0.59047840518305528</v>
      </c>
      <c r="L3">
        <f>K3-J3</f>
        <v>0.33860745288641614</v>
      </c>
      <c r="N3">
        <v>1000</v>
      </c>
    </row>
    <row r="5" spans="1:14" x14ac:dyDescent="0.25">
      <c r="A5" t="s">
        <v>119</v>
      </c>
      <c r="B5">
        <v>500</v>
      </c>
      <c r="C5">
        <v>-1</v>
      </c>
      <c r="D5">
        <v>341</v>
      </c>
      <c r="E5">
        <v>343.5</v>
      </c>
      <c r="F5">
        <v>52.332999999999998</v>
      </c>
      <c r="G5">
        <f>B5*N5 + (N5-1)</f>
        <v>500999</v>
      </c>
      <c r="H5">
        <f t="shared" ref="H5" si="4">D5*N5+N5-1</f>
        <v>341999</v>
      </c>
      <c r="I5">
        <f>E5*N5-F5*(N5-1)</f>
        <v>291219.33299999998</v>
      </c>
      <c r="J5">
        <f t="shared" ref="J5" si="5">(G5-H5)/G5</f>
        <v>0.31736590292595396</v>
      </c>
      <c r="K5">
        <f>(G5-I5)/G5</f>
        <v>0.41872272599346511</v>
      </c>
      <c r="L5">
        <f>K5-J5</f>
        <v>0.10135682306751115</v>
      </c>
      <c r="N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50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2023-11-17T04:07:09Z</dcterms:modified>
</cp:coreProperties>
</file>