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50F7C48D-28ED-42F9-9EC0-08035B1241B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" l="1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6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J22" i="2" l="1"/>
  <c r="K16" i="2"/>
  <c r="L16" i="2" s="1"/>
  <c r="K15" i="2"/>
  <c r="L15" i="2" s="1"/>
  <c r="D17" i="4" l="1"/>
  <c r="D15" i="4"/>
  <c r="D14" i="4"/>
  <c r="D9" i="4"/>
  <c r="D8" i="4"/>
  <c r="D5" i="4"/>
  <c r="D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L8" i="3" s="1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</calcChain>
</file>

<file path=xl/sharedStrings.xml><?xml version="1.0" encoding="utf-8"?>
<sst xmlns="http://schemas.openxmlformats.org/spreadsheetml/2006/main" count="157" uniqueCount="123">
  <si>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</si>
  <si>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</si>
  <si>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</si>
  <si>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</si>
  <si>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</si>
  <si>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</si>
  <si>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</si>
  <si>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</si>
  <si>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</si>
  <si>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</si>
  <si>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</si>
  <si>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</si>
  <si>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</si>
  <si>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</si>
  <si>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</si>
  <si>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</si>
  <si>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</si>
  <si>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</si>
  <si>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</si>
  <si>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</si>
  <si>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</si>
  <si>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</si>
  <si>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</si>
  <si>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</si>
  <si>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</si>
  <si>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</si>
  <si>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</si>
  <si>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</si>
  <si>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</si>
  <si>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</si>
  <si>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</si>
  <si>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</si>
  <si>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</si>
  <si>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</si>
  <si>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</si>
  <si>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</si>
  <si>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</si>
  <si>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</si>
  <si>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</si>
  <si>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</si>
  <si>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</si>
  <si>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</si>
  <si>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</si>
  <si>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</si>
  <si>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</si>
  <si>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</si>
  <si>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</si>
  <si>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</si>
  <si>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</si>
  <si>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</si>
  <si>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</si>
  <si>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</si>
  <si>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</si>
  <si>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</si>
  <si>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</si>
  <si>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</si>
  <si>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</si>
  <si>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</si>
  <si>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</si>
  <si>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</si>
  <si>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</si>
  <si>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</si>
  <si>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</si>
  <si>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</si>
  <si>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</si>
  <si>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</si>
  <si>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</si>
  <si>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</si>
  <si>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</si>
  <si>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</si>
  <si>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</si>
  <si>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</si>
  <si>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</si>
  <si>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</si>
  <si>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</si>
  <si>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</si>
  <si>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</si>
  <si>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</si>
  <si>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</si>
  <si>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BV15(15)</t>
  </si>
  <si>
    <t>IQP15(15)</t>
  </si>
  <si>
    <t>qft15(15)</t>
  </si>
  <si>
    <t>hlf15(20)</t>
  </si>
  <si>
    <t>HC14(17)</t>
  </si>
  <si>
    <t>Improvement</t>
  </si>
  <si>
    <t>BV27(15)</t>
  </si>
  <si>
    <t>IQP27(15)</t>
  </si>
  <si>
    <t>qft27(15)</t>
  </si>
  <si>
    <t>hlf27(20)</t>
  </si>
  <si>
    <t>HC26(17)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</si>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</sst>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0.41500045810311792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opLeftCell="A10" workbookViewId="0">
      <selection activeCell="D27" sqref="D27:D44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90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3:L20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117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118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119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103</v>
      </c>
    </row>
    <row r="28" spans="1:14" x14ac:dyDescent="0.25">
      <c r="A28" t="s">
        <v>32</v>
      </c>
      <c r="B28" t="s">
        <v>42</v>
      </c>
      <c r="C28" t="s">
        <v>66</v>
      </c>
      <c r="D28" t="s">
        <v>104</v>
      </c>
    </row>
    <row r="29" spans="1:14" x14ac:dyDescent="0.25">
      <c r="A29" t="s">
        <v>33</v>
      </c>
      <c r="B29" t="s">
        <v>42</v>
      </c>
      <c r="C29" t="s">
        <v>65</v>
      </c>
      <c r="D29" t="s">
        <v>105</v>
      </c>
    </row>
    <row r="30" spans="1:14" x14ac:dyDescent="0.25">
      <c r="A30" t="s">
        <v>34</v>
      </c>
      <c r="D30" t="s">
        <v>102</v>
      </c>
    </row>
    <row r="31" spans="1:14" x14ac:dyDescent="0.25">
      <c r="A31" t="s">
        <v>35</v>
      </c>
      <c r="B31" t="s">
        <v>42</v>
      </c>
      <c r="C31" t="s">
        <v>66</v>
      </c>
      <c r="D31" t="s">
        <v>106</v>
      </c>
    </row>
    <row r="32" spans="1:14" x14ac:dyDescent="0.25">
      <c r="D32" t="s">
        <v>107</v>
      </c>
    </row>
    <row r="33" spans="4:4" x14ac:dyDescent="0.25">
      <c r="D33" t="s">
        <v>111</v>
      </c>
    </row>
    <row r="34" spans="4:4" x14ac:dyDescent="0.25">
      <c r="D34" t="s">
        <v>112</v>
      </c>
    </row>
    <row r="35" spans="4:4" x14ac:dyDescent="0.25">
      <c r="D35" t="s">
        <v>113</v>
      </c>
    </row>
    <row r="36" spans="4:4" x14ac:dyDescent="0.25">
      <c r="D36" t="s">
        <v>108</v>
      </c>
    </row>
    <row r="37" spans="4:4" x14ac:dyDescent="0.25">
      <c r="D37" t="s">
        <v>109</v>
      </c>
    </row>
    <row r="38" spans="4:4" x14ac:dyDescent="0.25">
      <c r="D38" t="s">
        <v>110</v>
      </c>
    </row>
    <row r="39" spans="4:4" x14ac:dyDescent="0.25">
      <c r="D39" t="s">
        <v>114</v>
      </c>
    </row>
    <row r="40" spans="4:4" x14ac:dyDescent="0.25">
      <c r="D40" t="s">
        <v>115</v>
      </c>
    </row>
    <row r="41" spans="4:4" x14ac:dyDescent="0.25">
      <c r="D41" t="s">
        <v>116</v>
      </c>
    </row>
    <row r="42" spans="4:4" x14ac:dyDescent="0.25">
      <c r="D42" t="s">
        <v>120</v>
      </c>
    </row>
    <row r="43" spans="4:4" x14ac:dyDescent="0.25">
      <c r="D43" t="s">
        <v>121</v>
      </c>
    </row>
    <row r="44" spans="4:4" x14ac:dyDescent="0.25">
      <c r="D44" t="s">
        <v>122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J22" sqref="J22:K24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90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91</v>
      </c>
    </row>
    <row r="27" spans="1:14" x14ac:dyDescent="0.25">
      <c r="A27" t="s">
        <v>37</v>
      </c>
      <c r="C27" t="s">
        <v>92</v>
      </c>
    </row>
    <row r="28" spans="1:14" x14ac:dyDescent="0.25">
      <c r="A28" t="s">
        <v>38</v>
      </c>
      <c r="C28" t="s">
        <v>93</v>
      </c>
    </row>
    <row r="29" spans="1:14" x14ac:dyDescent="0.25">
      <c r="A29" t="s">
        <v>40</v>
      </c>
      <c r="C29" t="s">
        <v>94</v>
      </c>
    </row>
    <row r="30" spans="1:14" x14ac:dyDescent="0.25">
      <c r="A30" t="s">
        <v>39</v>
      </c>
      <c r="C30" t="s">
        <v>95</v>
      </c>
    </row>
    <row r="31" spans="1:14" x14ac:dyDescent="0.25">
      <c r="C31" t="s">
        <v>57</v>
      </c>
    </row>
    <row r="32" spans="1:14" x14ac:dyDescent="0.25">
      <c r="C32" t="s">
        <v>96</v>
      </c>
    </row>
    <row r="33" spans="3:3" x14ac:dyDescent="0.25">
      <c r="C33" t="s">
        <v>97</v>
      </c>
    </row>
    <row r="34" spans="3:3" x14ac:dyDescent="0.25">
      <c r="C34" t="s">
        <v>58</v>
      </c>
    </row>
    <row r="35" spans="3:3" x14ac:dyDescent="0.25">
      <c r="C35" t="s">
        <v>98</v>
      </c>
    </row>
    <row r="36" spans="3:3" x14ac:dyDescent="0.25">
      <c r="C36" t="s">
        <v>99</v>
      </c>
    </row>
    <row r="37" spans="3:3" x14ac:dyDescent="0.25">
      <c r="C37" t="s">
        <v>59</v>
      </c>
    </row>
    <row r="38" spans="3:3" x14ac:dyDescent="0.25">
      <c r="C38" t="s">
        <v>100</v>
      </c>
    </row>
    <row r="39" spans="3:3" x14ac:dyDescent="0.25">
      <c r="C39" t="s">
        <v>101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tabSelected="1" workbookViewId="0">
      <selection activeCell="K10" sqref="K10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90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152</v>
      </c>
      <c r="F8">
        <v>47.332999999999998</v>
      </c>
      <c r="G8">
        <f>B8*N8 + (N8-1)</f>
        <v>178999</v>
      </c>
      <c r="H8">
        <f t="shared" si="2"/>
        <v>148999</v>
      </c>
      <c r="I8">
        <f>E8*N8-F8*(N8-1)</f>
        <v>104714.333</v>
      </c>
      <c r="J8">
        <f t="shared" si="1"/>
        <v>0.1675987016687244</v>
      </c>
      <c r="K8">
        <f>(G8-I8)/G8</f>
        <v>0.41500045810311792</v>
      </c>
      <c r="L8">
        <f>K8-J8</f>
        <v>0.24740175643439352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0.50750443778128529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D18"/>
  <sheetViews>
    <sheetView workbookViewId="0">
      <selection activeCell="J16" sqref="J16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</cols>
  <sheetData>
    <row r="1" spans="1:4" x14ac:dyDescent="0.25">
      <c r="B1" t="s">
        <v>77</v>
      </c>
      <c r="C1" t="s">
        <v>78</v>
      </c>
      <c r="D1" t="s">
        <v>84</v>
      </c>
    </row>
    <row r="2" spans="1:4" x14ac:dyDescent="0.25">
      <c r="A2" t="s">
        <v>1</v>
      </c>
      <c r="B2">
        <v>10</v>
      </c>
      <c r="C2">
        <v>2</v>
      </c>
      <c r="D2">
        <f>(B2-C2)/B2</f>
        <v>0.8</v>
      </c>
    </row>
    <row r="3" spans="1:4" x14ac:dyDescent="0.25">
      <c r="A3" t="s">
        <v>3</v>
      </c>
      <c r="B3">
        <v>0</v>
      </c>
      <c r="C3">
        <v>0</v>
      </c>
      <c r="D3">
        <v>0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14</v>
      </c>
      <c r="B5">
        <v>8</v>
      </c>
      <c r="C5">
        <v>6.8</v>
      </c>
      <c r="D5">
        <f t="shared" ref="D5" si="0">(B5-C5)/B5</f>
        <v>0.15000000000000002</v>
      </c>
    </row>
    <row r="6" spans="1:4" x14ac:dyDescent="0.25">
      <c r="A6" t="s">
        <v>17</v>
      </c>
      <c r="B6">
        <v>0</v>
      </c>
      <c r="C6">
        <v>0</v>
      </c>
      <c r="D6">
        <v>0</v>
      </c>
    </row>
    <row r="8" spans="1:4" x14ac:dyDescent="0.25">
      <c r="A8" t="s">
        <v>79</v>
      </c>
      <c r="B8">
        <v>321</v>
      </c>
      <c r="C8">
        <v>187</v>
      </c>
      <c r="D8">
        <f>(B8-C8)/B8</f>
        <v>0.4174454828660436</v>
      </c>
    </row>
    <row r="9" spans="1:4" x14ac:dyDescent="0.25">
      <c r="A9" t="s">
        <v>80</v>
      </c>
      <c r="B9">
        <v>108</v>
      </c>
      <c r="C9">
        <v>68</v>
      </c>
      <c r="D9">
        <f>(B9-C9)/B9</f>
        <v>0.37037037037037035</v>
      </c>
    </row>
    <row r="10" spans="1:4" x14ac:dyDescent="0.25">
      <c r="A10" t="s">
        <v>81</v>
      </c>
      <c r="B10">
        <v>0</v>
      </c>
      <c r="C10">
        <v>0</v>
      </c>
      <c r="D10">
        <v>0</v>
      </c>
    </row>
    <row r="11" spans="1:4" x14ac:dyDescent="0.25">
      <c r="A11" t="s">
        <v>82</v>
      </c>
      <c r="B11">
        <v>62</v>
      </c>
      <c r="C11">
        <v>62</v>
      </c>
      <c r="D11">
        <v>0</v>
      </c>
    </row>
    <row r="12" spans="1:4" x14ac:dyDescent="0.25">
      <c r="A12" t="s">
        <v>83</v>
      </c>
      <c r="B12">
        <v>0</v>
      </c>
      <c r="C12">
        <v>0</v>
      </c>
      <c r="D12">
        <v>0</v>
      </c>
    </row>
    <row r="14" spans="1:4" x14ac:dyDescent="0.25">
      <c r="A14" t="s">
        <v>85</v>
      </c>
      <c r="B14">
        <v>1355</v>
      </c>
      <c r="C14">
        <v>869</v>
      </c>
      <c r="D14">
        <f>(B14-C14)/B14</f>
        <v>0.35867158671586719</v>
      </c>
    </row>
    <row r="15" spans="1:4" x14ac:dyDescent="0.25">
      <c r="A15" t="s">
        <v>86</v>
      </c>
      <c r="B15">
        <v>1043</v>
      </c>
      <c r="C15">
        <v>944</v>
      </c>
      <c r="D15">
        <f>(B15-C15)/B15</f>
        <v>9.4918504314477473E-2</v>
      </c>
    </row>
    <row r="16" spans="1:4" x14ac:dyDescent="0.25">
      <c r="A16" t="s">
        <v>87</v>
      </c>
      <c r="B16">
        <v>0</v>
      </c>
      <c r="C16">
        <v>0</v>
      </c>
      <c r="D16">
        <v>0</v>
      </c>
    </row>
    <row r="17" spans="1:4" x14ac:dyDescent="0.25">
      <c r="A17" t="s">
        <v>88</v>
      </c>
      <c r="B17">
        <v>866</v>
      </c>
      <c r="C17">
        <v>586</v>
      </c>
      <c r="D17">
        <f>(B17-C17)/B17</f>
        <v>0.32332563510392609</v>
      </c>
    </row>
    <row r="18" spans="1:4" x14ac:dyDescent="0.25">
      <c r="A18" t="s">
        <v>89</v>
      </c>
      <c r="B18">
        <v>0</v>
      </c>
      <c r="C18">
        <v>0</v>
      </c>
      <c r="D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"/>
  <sheetViews>
    <sheetView workbookViewId="0">
      <selection activeCell="G29" activeCellId="2" sqref="A4 M23 G2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2023-10-23T20:26:29Z</dcterms:modified>
</cp:coreProperties>
</file>