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E:\pitt_research\DP_MBQC\example\"/>
    </mc:Choice>
  </mc:AlternateContent>
  <xr:revisionPtr revIDLastSave="0" documentId="13_ncr:1_{D53025F3-9056-4FA5-B930-D8825CA85877}" xr6:coauthVersionLast="47" xr6:coauthVersionMax="47" xr10:uidLastSave="{00000000-0000-0000-0000-000000000000}"/>
  <bookViews>
    <workbookView xWindow="13815" yWindow="5295" windowWidth="16440" windowHeight="14205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2" l="1"/>
  <c r="J8" i="2" s="1"/>
  <c r="K8" i="2" s="1"/>
  <c r="H8" i="2"/>
  <c r="I8" i="2"/>
  <c r="I9" i="1"/>
  <c r="H9" i="1"/>
  <c r="G9" i="1"/>
  <c r="I10" i="2"/>
  <c r="H10" i="2"/>
  <c r="G10" i="2"/>
  <c r="H6" i="3"/>
  <c r="H7" i="3"/>
  <c r="H8" i="3"/>
  <c r="H9" i="3"/>
  <c r="H10" i="3"/>
  <c r="H11" i="3"/>
  <c r="J11" i="3" s="1"/>
  <c r="H12" i="3"/>
  <c r="J12" i="3" s="1"/>
  <c r="H13" i="3"/>
  <c r="J13" i="3" s="1"/>
  <c r="H14" i="3"/>
  <c r="J14" i="3" s="1"/>
  <c r="H15" i="3"/>
  <c r="J15" i="3" s="1"/>
  <c r="H16" i="3"/>
  <c r="H17" i="3"/>
  <c r="J17" i="3" s="1"/>
  <c r="H18" i="3"/>
  <c r="H3" i="2"/>
  <c r="H4" i="2"/>
  <c r="H5" i="2"/>
  <c r="H6" i="2"/>
  <c r="H7" i="2"/>
  <c r="H9" i="2"/>
  <c r="H11" i="2"/>
  <c r="H12" i="2"/>
  <c r="H13" i="2"/>
  <c r="H14" i="2"/>
  <c r="H15" i="2"/>
  <c r="H16" i="2"/>
  <c r="H4" i="1"/>
  <c r="G4" i="1"/>
  <c r="I4" i="1"/>
  <c r="I3" i="2"/>
  <c r="I4" i="2"/>
  <c r="I5" i="2"/>
  <c r="I6" i="2"/>
  <c r="I7" i="2"/>
  <c r="I9" i="2"/>
  <c r="I11" i="2"/>
  <c r="I12" i="2"/>
  <c r="I13" i="2"/>
  <c r="I14" i="2"/>
  <c r="I15" i="2"/>
  <c r="I16" i="2"/>
  <c r="I17" i="2"/>
  <c r="I18" i="2"/>
  <c r="H17" i="2"/>
  <c r="H18" i="2"/>
  <c r="G3" i="2"/>
  <c r="G4" i="2"/>
  <c r="G5" i="2"/>
  <c r="G6" i="2"/>
  <c r="G7" i="2"/>
  <c r="G9" i="2"/>
  <c r="G11" i="2"/>
  <c r="G12" i="2"/>
  <c r="G13" i="2"/>
  <c r="G14" i="2"/>
  <c r="G15" i="2"/>
  <c r="G16" i="2"/>
  <c r="G17" i="2"/>
  <c r="G18" i="2"/>
  <c r="I2" i="2"/>
  <c r="H2" i="2"/>
  <c r="G2" i="2"/>
  <c r="J6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H3" i="3"/>
  <c r="H4" i="3"/>
  <c r="J4" i="3" s="1"/>
  <c r="H5" i="3"/>
  <c r="J5" i="3" s="1"/>
  <c r="J7" i="3"/>
  <c r="J8" i="3"/>
  <c r="J18" i="3"/>
  <c r="I2" i="3"/>
  <c r="H2" i="3"/>
  <c r="G2" i="3"/>
  <c r="H3" i="1"/>
  <c r="H5" i="1"/>
  <c r="H6" i="1"/>
  <c r="H7" i="1"/>
  <c r="H8" i="1"/>
  <c r="H10" i="1"/>
  <c r="H11" i="1"/>
  <c r="H12" i="1"/>
  <c r="H13" i="1"/>
  <c r="H14" i="1"/>
  <c r="H15" i="1"/>
  <c r="H16" i="1"/>
  <c r="H17" i="1"/>
  <c r="H18" i="1"/>
  <c r="H19" i="1"/>
  <c r="H20" i="1"/>
  <c r="H2" i="1"/>
  <c r="I3" i="1"/>
  <c r="I5" i="1"/>
  <c r="I6" i="1"/>
  <c r="I7" i="1"/>
  <c r="I8" i="1"/>
  <c r="I10" i="1"/>
  <c r="I11" i="1"/>
  <c r="I12" i="1"/>
  <c r="I13" i="1"/>
  <c r="I14" i="1"/>
  <c r="I15" i="1"/>
  <c r="I16" i="1"/>
  <c r="I17" i="1"/>
  <c r="I18" i="1"/>
  <c r="I19" i="1"/>
  <c r="I20" i="1"/>
  <c r="G2" i="1"/>
  <c r="J20" i="1"/>
  <c r="K20" i="1" s="1"/>
  <c r="G19" i="1"/>
  <c r="G20" i="1"/>
  <c r="G8" i="3"/>
  <c r="G18" i="3"/>
  <c r="G17" i="3"/>
  <c r="G16" i="3"/>
  <c r="J16" i="3" s="1"/>
  <c r="G15" i="3"/>
  <c r="G14" i="3"/>
  <c r="G13" i="3"/>
  <c r="G12" i="3"/>
  <c r="G11" i="3"/>
  <c r="G10" i="3"/>
  <c r="G9" i="3"/>
  <c r="J9" i="3" s="1"/>
  <c r="G7" i="3"/>
  <c r="G6" i="3"/>
  <c r="G5" i="3"/>
  <c r="G4" i="3"/>
  <c r="G3" i="3"/>
  <c r="I20" i="2"/>
  <c r="H20" i="2"/>
  <c r="G20" i="2"/>
  <c r="J20" i="2" s="1"/>
  <c r="I19" i="2"/>
  <c r="H19" i="2"/>
  <c r="G19" i="2"/>
  <c r="J19" i="2" s="1"/>
  <c r="G3" i="1"/>
  <c r="G5" i="1"/>
  <c r="G6" i="1"/>
  <c r="G7" i="1"/>
  <c r="G8" i="1"/>
  <c r="G10" i="1"/>
  <c r="G11" i="1"/>
  <c r="G12" i="1"/>
  <c r="G13" i="1"/>
  <c r="G14" i="1"/>
  <c r="G15" i="1"/>
  <c r="G16" i="1"/>
  <c r="G17" i="1"/>
  <c r="G18" i="1"/>
  <c r="J9" i="1" l="1"/>
  <c r="K9" i="1" s="1"/>
  <c r="J10" i="2"/>
  <c r="K10" i="2" s="1"/>
  <c r="J11" i="2"/>
  <c r="J2" i="2"/>
  <c r="J10" i="3"/>
  <c r="K10" i="3" s="1"/>
  <c r="J18" i="2"/>
  <c r="K18" i="2" s="1"/>
  <c r="J15" i="2"/>
  <c r="K15" i="2" s="1"/>
  <c r="K2" i="2"/>
  <c r="J3" i="3"/>
  <c r="J2" i="3"/>
  <c r="K2" i="3" s="1"/>
  <c r="J4" i="1"/>
  <c r="J17" i="2"/>
  <c r="K17" i="2" s="1"/>
  <c r="K11" i="2"/>
  <c r="J14" i="2"/>
  <c r="K14" i="2" s="1"/>
  <c r="J12" i="2"/>
  <c r="K12" i="2" s="1"/>
  <c r="J6" i="2"/>
  <c r="K6" i="2" s="1"/>
  <c r="K15" i="3"/>
  <c r="K19" i="2"/>
  <c r="K20" i="2"/>
  <c r="K4" i="3"/>
  <c r="K18" i="3"/>
  <c r="K3" i="3"/>
  <c r="K9" i="3"/>
  <c r="K16" i="3"/>
  <c r="K11" i="3"/>
  <c r="K17" i="3"/>
  <c r="K7" i="3"/>
  <c r="K12" i="3"/>
  <c r="J7" i="2"/>
  <c r="K7" i="2" s="1"/>
  <c r="J3" i="2"/>
  <c r="K3" i="2" s="1"/>
  <c r="J4" i="2"/>
  <c r="K4" i="2" s="1"/>
  <c r="J19" i="1"/>
  <c r="K19" i="1" s="1"/>
  <c r="K5" i="3"/>
  <c r="K8" i="3"/>
  <c r="K13" i="3"/>
  <c r="K6" i="3"/>
  <c r="K14" i="3"/>
  <c r="J13" i="2"/>
  <c r="K13" i="2" s="1"/>
  <c r="J16" i="2"/>
  <c r="K16" i="2" s="1"/>
  <c r="J9" i="2"/>
  <c r="K9" i="2" s="1"/>
  <c r="J5" i="2"/>
  <c r="K5" i="2" s="1"/>
  <c r="J15" i="1"/>
  <c r="J16" i="1"/>
  <c r="J17" i="1"/>
  <c r="J18" i="1"/>
  <c r="K18" i="1" s="1"/>
  <c r="J7" i="1"/>
  <c r="J8" i="1"/>
  <c r="K8" i="1" s="1"/>
  <c r="J10" i="1"/>
  <c r="K10" i="1" s="1"/>
  <c r="J11" i="1"/>
  <c r="J2" i="1"/>
  <c r="K2" i="1" s="1"/>
  <c r="J12" i="1"/>
  <c r="K12" i="1" s="1"/>
  <c r="J3" i="1"/>
  <c r="J5" i="1"/>
  <c r="J6" i="1"/>
  <c r="K6" i="1" s="1"/>
  <c r="I2" i="1"/>
  <c r="K5" i="1" l="1"/>
  <c r="K3" i="1"/>
  <c r="K17" i="1"/>
  <c r="K15" i="1"/>
  <c r="K16" i="1"/>
  <c r="K11" i="1"/>
  <c r="K7" i="1"/>
  <c r="K4" i="1"/>
  <c r="J14" i="1"/>
  <c r="K14" i="1" s="1"/>
  <c r="J13" i="1"/>
  <c r="K13" i="1" s="1"/>
</calcChain>
</file>

<file path=xl/sharedStrings.xml><?xml version="1.0" encoding="utf-8"?>
<sst xmlns="http://schemas.openxmlformats.org/spreadsheetml/2006/main" count="125" uniqueCount="96">
  <si>
    <t>Bench</t>
  </si>
  <si>
    <t>BV5(15)</t>
  </si>
  <si>
    <t>BV5(9)</t>
  </si>
  <si>
    <t>IQP5(15)</t>
  </si>
  <si>
    <t>IQP5(9)</t>
  </si>
  <si>
    <t>qft5(15)</t>
  </si>
  <si>
    <t>qft5(9)</t>
  </si>
  <si>
    <t>DP reduction</t>
  </si>
  <si>
    <t>Original Depth</t>
  </si>
  <si>
    <t>Original reduction</t>
  </si>
  <si>
    <t>Original total</t>
  </si>
  <si>
    <t>DP total</t>
  </si>
  <si>
    <t>single improvement</t>
  </si>
  <si>
    <t>Total improvement</t>
  </si>
  <si>
    <t>hlf7(20)</t>
  </si>
  <si>
    <t>hlf7(13)</t>
  </si>
  <si>
    <t>HC6(11)</t>
  </si>
  <si>
    <t>HC6(17)</t>
  </si>
  <si>
    <t>BV15(50)</t>
  </si>
  <si>
    <t>BV15(40)</t>
  </si>
  <si>
    <t>BV15(29)</t>
  </si>
  <si>
    <t>qft15(29)</t>
  </si>
  <si>
    <t>IQP15(29)</t>
  </si>
  <si>
    <t>hlf15(37)</t>
  </si>
  <si>
    <t>hlf15(29)</t>
  </si>
  <si>
    <t>vqe14(27)</t>
  </si>
  <si>
    <t>qft15(45)</t>
  </si>
  <si>
    <t>qft15(37)</t>
  </si>
  <si>
    <t>IQP15(45)</t>
  </si>
  <si>
    <t>IQP15(37)</t>
  </si>
  <si>
    <t>hlf15(45)</t>
  </si>
  <si>
    <t>vqe14(41)</t>
  </si>
  <si>
    <t>vqe14(34)</t>
  </si>
  <si>
    <t>Second improvement</t>
  </si>
  <si>
    <t>BV5</t>
  </si>
  <si>
    <t>IQP5</t>
  </si>
  <si>
    <t>QFT5</t>
  </si>
  <si>
    <t>HLF7</t>
  </si>
  <si>
    <t>VQE6</t>
  </si>
  <si>
    <t>BV15</t>
  </si>
  <si>
    <t>IQP15</t>
  </si>
  <si>
    <t>QFT15</t>
  </si>
  <si>
    <t>VQE14</t>
  </si>
  <si>
    <t>HLF15</t>
  </si>
  <si>
    <t>Round</t>
  </si>
  <si>
    <t>flip</t>
  </si>
  <si>
    <t>qft27(53)</t>
  </si>
  <si>
    <t>qft27(67)</t>
  </si>
  <si>
    <t>qft27(80)</t>
  </si>
  <si>
    <t>vqe26(51)</t>
  </si>
  <si>
    <t>vqe26(64)</t>
  </si>
  <si>
    <t>vqe26(77)</t>
  </si>
  <si>
    <t>iqp27(80)</t>
  </si>
  <si>
    <t>iqp27(67)</t>
  </si>
  <si>
    <t>iqp27(53)</t>
  </si>
  <si>
    <t>BV27(53)</t>
  </si>
  <si>
    <t>BV27(67)</t>
  </si>
  <si>
    <t>BV27(80)</t>
  </si>
  <si>
    <t>hlf27(45)</t>
  </si>
  <si>
    <t>hlf27(57)</t>
  </si>
  <si>
    <t>hlf27(68)</t>
  </si>
  <si>
    <t>BV5(12)</t>
  </si>
  <si>
    <t>IQP5(12)</t>
  </si>
  <si>
    <t>qft5(12)</t>
  </si>
  <si>
    <t>hlf7(16)</t>
  </si>
  <si>
    <t>BV5 (S)</t>
  </si>
  <si>
    <t>BV5 (M)</t>
  </si>
  <si>
    <t>BV5 (L)</t>
  </si>
  <si>
    <t>IQP5(S)</t>
  </si>
  <si>
    <t>IQP5(M)</t>
  </si>
  <si>
    <t>IQP5(L)</t>
  </si>
  <si>
    <t>QFT5(S)</t>
  </si>
  <si>
    <t>QFT5(M)</t>
  </si>
  <si>
    <t>QFT5(L)</t>
  </si>
  <si>
    <t>HLF7(S)</t>
  </si>
  <si>
    <t>HLF7(M)</t>
  </si>
  <si>
    <t>HLF7(L)</t>
  </si>
  <si>
    <t>VQE6(S)</t>
  </si>
  <si>
    <t>VQE6(M)</t>
  </si>
  <si>
    <t>VQE6(L)</t>
  </si>
  <si>
    <t>BV15(L)</t>
  </si>
  <si>
    <t>BV15(M)</t>
  </si>
  <si>
    <t>BV15(S)</t>
  </si>
  <si>
    <t>IQP15(L)</t>
  </si>
  <si>
    <t>QFT15(L)</t>
  </si>
  <si>
    <t>HLF15(L)</t>
  </si>
  <si>
    <t>VQE14(L)</t>
  </si>
  <si>
    <t>IQP27(L)</t>
  </si>
  <si>
    <t>QFT27(L)</t>
  </si>
  <si>
    <t>VQE26(L)</t>
  </si>
  <si>
    <t>DP best depth</t>
  </si>
  <si>
    <t>d</t>
  </si>
  <si>
    <t>u</t>
  </si>
  <si>
    <t>Averaged depth</t>
  </si>
  <si>
    <t>HC6(14)</t>
  </si>
  <si>
    <t>qft15(45)()new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</si>
</sst>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Single-circuit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Sheet1!$D$22:$D$36</c:f>
              <c:strCache>
                <c:ptCount val="15"/>
                <c:pt idx="0">
                  <c:v>BV5 (L)</c:v>
                </c:pt>
                <c:pt idx="1">
                  <c:v>BV5 (M)</c:v>
                </c:pt>
                <c:pt idx="2">
                  <c:v>BV5 (S)</c:v>
                </c:pt>
                <c:pt idx="3">
                  <c:v>IQP5(L)</c:v>
                </c:pt>
                <c:pt idx="4">
                  <c:v>IQP5(M)</c:v>
                </c:pt>
                <c:pt idx="5">
                  <c:v>IQP5(S)</c:v>
                </c:pt>
                <c:pt idx="6">
                  <c:v>QFT5(L)</c:v>
                </c:pt>
                <c:pt idx="7">
                  <c:v>QFT5(M)</c:v>
                </c:pt>
                <c:pt idx="8">
                  <c:v>QFT5(S)</c:v>
                </c:pt>
                <c:pt idx="9">
                  <c:v>HLF7(L)</c:v>
                </c:pt>
                <c:pt idx="10">
                  <c:v>HLF7(M)</c:v>
                </c:pt>
                <c:pt idx="11">
                  <c:v>HLF7(S)</c:v>
                </c:pt>
                <c:pt idx="12">
                  <c:v>VQE6(L)</c:v>
                </c:pt>
                <c:pt idx="13">
                  <c:v>VQE6(M)</c:v>
                </c:pt>
                <c:pt idx="14">
                  <c:v>VQE6(S)</c:v>
                </c:pt>
              </c:strCache>
            </c:strRef>
          </c:cat>
          <c:val>
            <c:numRef>
              <c:f>(Sheet1!$I$2:$I$4,Sheet1!$I$6:$I$8,Sheet1!$I$10:$I$12,Sheet1!$I$14:$I$16,Sheet1!$I$18:$I$20)</c:f>
              <c:numCache>
                <c:formatCode>General</c:formatCode>
                <c:ptCount val="15"/>
                <c:pt idx="0">
                  <c:v>0.5714285714285714</c:v>
                </c:pt>
                <c:pt idx="1">
                  <c:v>0.5</c:v>
                </c:pt>
                <c:pt idx="2">
                  <c:v>0.32142857142857145</c:v>
                </c:pt>
                <c:pt idx="3">
                  <c:v>0.31818181818181818</c:v>
                </c:pt>
                <c:pt idx="4">
                  <c:v>0.22727272727272727</c:v>
                </c:pt>
                <c:pt idx="5">
                  <c:v>9.0909090909090912E-2</c:v>
                </c:pt>
                <c:pt idx="6">
                  <c:v>0.3</c:v>
                </c:pt>
                <c:pt idx="7">
                  <c:v>0.25</c:v>
                </c:pt>
                <c:pt idx="8">
                  <c:v>0.1</c:v>
                </c:pt>
                <c:pt idx="9">
                  <c:v>0.31818181818181818</c:v>
                </c:pt>
                <c:pt idx="10">
                  <c:v>0.22727272727272727</c:v>
                </c:pt>
                <c:pt idx="11">
                  <c:v>9.0909090909090912E-2</c:v>
                </c:pt>
                <c:pt idx="12">
                  <c:v>0.29166666666666669</c:v>
                </c:pt>
                <c:pt idx="13">
                  <c:v>0.20833333333333334</c:v>
                </c:pt>
                <c:pt idx="14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86-4C02-83C3-85CB60B3731A}"/>
            </c:ext>
          </c:extLst>
        </c:ser>
        <c:ser>
          <c:idx val="1"/>
          <c:order val="1"/>
          <c:tx>
            <c:v>1000-circuit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Sheet1!$D$22:$D$36</c:f>
              <c:strCache>
                <c:ptCount val="15"/>
                <c:pt idx="0">
                  <c:v>BV5 (L)</c:v>
                </c:pt>
                <c:pt idx="1">
                  <c:v>BV5 (M)</c:v>
                </c:pt>
                <c:pt idx="2">
                  <c:v>BV5 (S)</c:v>
                </c:pt>
                <c:pt idx="3">
                  <c:v>IQP5(L)</c:v>
                </c:pt>
                <c:pt idx="4">
                  <c:v>IQP5(M)</c:v>
                </c:pt>
                <c:pt idx="5">
                  <c:v>IQP5(S)</c:v>
                </c:pt>
                <c:pt idx="6">
                  <c:v>QFT5(L)</c:v>
                </c:pt>
                <c:pt idx="7">
                  <c:v>QFT5(M)</c:v>
                </c:pt>
                <c:pt idx="8">
                  <c:v>QFT5(S)</c:v>
                </c:pt>
                <c:pt idx="9">
                  <c:v>HLF7(L)</c:v>
                </c:pt>
                <c:pt idx="10">
                  <c:v>HLF7(M)</c:v>
                </c:pt>
                <c:pt idx="11">
                  <c:v>HLF7(S)</c:v>
                </c:pt>
                <c:pt idx="12">
                  <c:v>VQE6(L)</c:v>
                </c:pt>
                <c:pt idx="13">
                  <c:v>VQE6(M)</c:v>
                </c:pt>
                <c:pt idx="14">
                  <c:v>VQE6(S)</c:v>
                </c:pt>
              </c:strCache>
            </c:strRef>
          </c:cat>
          <c:val>
            <c:numRef>
              <c:f>(Sheet1!$J$2:$J$4,Sheet1!$J$6:$J$8,Sheet1!$J$10:$J$12,Sheet1!$J$14:$J$16,Sheet1!$J$18:$J$20)</c:f>
              <c:numCache>
                <c:formatCode>General</c:formatCode>
                <c:ptCount val="15"/>
                <c:pt idx="0">
                  <c:v>0.62064209110658985</c:v>
                </c:pt>
                <c:pt idx="1">
                  <c:v>0.50343115279837236</c:v>
                </c:pt>
                <c:pt idx="2">
                  <c:v>0.3103555295010173</c:v>
                </c:pt>
                <c:pt idx="3">
                  <c:v>0.3496075916344189</c:v>
                </c:pt>
                <c:pt idx="4">
                  <c:v>0.33443845384581938</c:v>
                </c:pt>
                <c:pt idx="5">
                  <c:v>0.20701443541023523</c:v>
                </c:pt>
                <c:pt idx="6">
                  <c:v>0.55205009762369639</c:v>
                </c:pt>
                <c:pt idx="7">
                  <c:v>0.43765179294252105</c:v>
                </c:pt>
                <c:pt idx="8">
                  <c:v>0.38351826277441781</c:v>
                </c:pt>
                <c:pt idx="9">
                  <c:v>0.35318383407974258</c:v>
                </c:pt>
                <c:pt idx="10">
                  <c:v>0.29944780207835126</c:v>
                </c:pt>
                <c:pt idx="11">
                  <c:v>0.17383364494108439</c:v>
                </c:pt>
                <c:pt idx="12">
                  <c:v>0.45809332373294931</c:v>
                </c:pt>
                <c:pt idx="13">
                  <c:v>0.34042861714468581</c:v>
                </c:pt>
                <c:pt idx="14">
                  <c:v>0.24103964158566343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86-4C02-83C3-85CB60B37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666383"/>
        <c:axId val="1862349871"/>
      </c:barChart>
      <c:catAx>
        <c:axId val="35666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349871"/>
        <c:crosses val="autoZero"/>
        <c:auto val="1"/>
        <c:lblAlgn val="ctr"/>
        <c:lblOffset val="100"/>
        <c:noMultiLvlLbl val="0"/>
      </c:catAx>
      <c:valAx>
        <c:axId val="186234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reduction w.r.t.</a:t>
                </a:r>
                <a:r>
                  <a:rPr lang="en-US" baseline="0"/>
                  <a:t> </a:t>
                </a:r>
                <a:r>
                  <a:rPr lang="en-US" altLang="zh-CN" baseline="0"/>
                  <a:t>baseline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6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 Reduction for medium benchmarks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Single-circuit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Sheet2!$C$24:$C$30</c:f>
              <c:strCache>
                <c:ptCount val="7"/>
                <c:pt idx="0">
                  <c:v>BV15(L)</c:v>
                </c:pt>
                <c:pt idx="1">
                  <c:v>BV15(M)</c:v>
                </c:pt>
                <c:pt idx="2">
                  <c:v>BV15(S)</c:v>
                </c:pt>
                <c:pt idx="3">
                  <c:v>IQP15(L)</c:v>
                </c:pt>
                <c:pt idx="4">
                  <c:v>QFT15(L)</c:v>
                </c:pt>
                <c:pt idx="5">
                  <c:v>HLF15(L)</c:v>
                </c:pt>
                <c:pt idx="6">
                  <c:v>VQE14(L)</c:v>
                </c:pt>
              </c:strCache>
            </c:strRef>
          </c:cat>
          <c:val>
            <c:numRef>
              <c:f>(Sheet2!$I$2:$I$5,Sheet2!$I$9,Sheet2!$I$13,Sheet2!$I$16)</c:f>
              <c:numCache>
                <c:formatCode>General</c:formatCode>
                <c:ptCount val="7"/>
                <c:pt idx="0">
                  <c:v>0.43243243243243246</c:v>
                </c:pt>
                <c:pt idx="1">
                  <c:v>0.36486486486486486</c:v>
                </c:pt>
                <c:pt idx="2">
                  <c:v>0.14864864864864866</c:v>
                </c:pt>
                <c:pt idx="3">
                  <c:v>0.23749999999999999</c:v>
                </c:pt>
                <c:pt idx="4">
                  <c:v>0.26666666666666666</c:v>
                </c:pt>
                <c:pt idx="5">
                  <c:v>0.34615384615384615</c:v>
                </c:pt>
                <c:pt idx="6">
                  <c:v>0.31666666666666665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B2-46E8-8ADD-4CAADD73CFF3}"/>
            </c:ext>
          </c:extLst>
        </c:ser>
        <c:ser>
          <c:idx val="1"/>
          <c:order val="1"/>
          <c:tx>
            <c:v>1000-circuit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Sheet2!$C$24:$C$30</c:f>
              <c:strCache>
                <c:ptCount val="7"/>
                <c:pt idx="0">
                  <c:v>BV15(L)</c:v>
                </c:pt>
                <c:pt idx="1">
                  <c:v>BV15(M)</c:v>
                </c:pt>
                <c:pt idx="2">
                  <c:v>BV15(S)</c:v>
                </c:pt>
                <c:pt idx="3">
                  <c:v>IQP15(L)</c:v>
                </c:pt>
                <c:pt idx="4">
                  <c:v>QFT15(L)</c:v>
                </c:pt>
                <c:pt idx="5">
                  <c:v>HLF15(L)</c:v>
                </c:pt>
                <c:pt idx="6">
                  <c:v>VQE14(L)</c:v>
                </c:pt>
              </c:strCache>
            </c:strRef>
          </c:cat>
          <c:val>
            <c:numRef>
              <c:f>(Sheet2!$J$2:$J$5,Sheet2!$J$9,Sheet2!$J$13,Sheet2!$J$16)</c:f>
              <c:numCache>
                <c:formatCode>General</c:formatCode>
                <c:ptCount val="7"/>
                <c:pt idx="0">
                  <c:v>0.51987359831464419</c:v>
                </c:pt>
                <c:pt idx="1">
                  <c:v>0.46652622034960467</c:v>
                </c:pt>
                <c:pt idx="2">
                  <c:v>0.2642790837211163</c:v>
                </c:pt>
                <c:pt idx="3">
                  <c:v>0.90123334855985882</c:v>
                </c:pt>
                <c:pt idx="4">
                  <c:v>0.59221052804144325</c:v>
                </c:pt>
                <c:pt idx="5">
                  <c:v>0.59878959980376989</c:v>
                </c:pt>
                <c:pt idx="6">
                  <c:v>0.43430220167543732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B2-46E8-8ADD-4CAADD73C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666383"/>
        <c:axId val="1862349871"/>
      </c:barChart>
      <c:catAx>
        <c:axId val="35666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349871"/>
        <c:crosses val="autoZero"/>
        <c:auto val="1"/>
        <c:lblAlgn val="ctr"/>
        <c:lblOffset val="100"/>
        <c:noMultiLvlLbl val="0"/>
      </c:catAx>
      <c:valAx>
        <c:axId val="186234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reduction w.r.t.</a:t>
                </a:r>
                <a:r>
                  <a:rPr lang="en-US" baseline="0"/>
                  <a:t> </a:t>
                </a:r>
                <a:r>
                  <a:rPr lang="en-US" altLang="zh-CN" baseline="0"/>
                  <a:t>baseline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6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 Reduction</a:t>
            </a:r>
            <a:r>
              <a:rPr lang="en-US" baseline="0"/>
              <a:t> for large benchmarks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Single-circuit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Sheet3!$A$21:$A$23</c:f>
              <c:strCache>
                <c:ptCount val="3"/>
                <c:pt idx="0">
                  <c:v>IQP27(L)</c:v>
                </c:pt>
                <c:pt idx="1">
                  <c:v>QFT27(L)</c:v>
                </c:pt>
                <c:pt idx="2">
                  <c:v>VQE26(L)</c:v>
                </c:pt>
              </c:strCache>
            </c:strRef>
          </c:cat>
          <c:val>
            <c:numRef>
              <c:f>(Sheet3!$I$5,Sheet3!$I$8,Sheet3!$I$14)</c:f>
              <c:numCache>
                <c:formatCode>General</c:formatCode>
                <c:ptCount val="3"/>
                <c:pt idx="0">
                  <c:v>8.4269662921348312E-2</c:v>
                </c:pt>
                <c:pt idx="1">
                  <c:v>0.25925925925925924</c:v>
                </c:pt>
                <c:pt idx="2">
                  <c:v>0.28703703703703703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8A-45B9-AE63-2CDA423A3067}"/>
            </c:ext>
          </c:extLst>
        </c:ser>
        <c:ser>
          <c:idx val="1"/>
          <c:order val="1"/>
          <c:tx>
            <c:v>1000-circuit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Sheet3!$A$21:$A$23</c:f>
              <c:strCache>
                <c:ptCount val="3"/>
                <c:pt idx="0">
                  <c:v>IQP27(L)</c:v>
                </c:pt>
                <c:pt idx="1">
                  <c:v>QFT27(L)</c:v>
                </c:pt>
                <c:pt idx="2">
                  <c:v>VQE26(L)</c:v>
                </c:pt>
              </c:strCache>
            </c:strRef>
          </c:cat>
          <c:val>
            <c:numRef>
              <c:f>(Sheet3!$J$5,Sheet3!$J$8,Sheet3!$J$14)</c:f>
              <c:numCache>
                <c:formatCode>General</c:formatCode>
                <c:ptCount val="3"/>
                <c:pt idx="0">
                  <c:v>0.37309426309644189</c:v>
                </c:pt>
                <c:pt idx="1">
                  <c:v>0.58210167065752894</c:v>
                </c:pt>
                <c:pt idx="2">
                  <c:v>0.86238405856934464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8A-45B9-AE63-2CDA423A3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9217616"/>
        <c:axId val="1477619856"/>
      </c:barChart>
      <c:catAx>
        <c:axId val="140921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619856"/>
        <c:crosses val="autoZero"/>
        <c:auto val="1"/>
        <c:lblAlgn val="ctr"/>
        <c:lblOffset val="100"/>
        <c:noMultiLvlLbl val="0"/>
      </c:catAx>
      <c:valAx>
        <c:axId val="147761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Depth reduction w.r.t. 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baseline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1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504824</xdr:colOff>
      <xdr:row>5</xdr:row>
      <xdr:rowOff>166687</xdr:rowOff>
    </xdr:from>
    <xdr:to>
      <xdr:col>26</xdr:col>
      <xdr:colOff>533399</xdr:colOff>
      <xdr:row>20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16B7FE-8905-E3FF-24D8-C261D7007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7</xdr:row>
      <xdr:rowOff>66675</xdr:rowOff>
    </xdr:from>
    <xdr:to>
      <xdr:col>25</xdr:col>
      <xdr:colOff>28575</xdr:colOff>
      <xdr:row>21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6F1CB1-B158-4A8E-AA23-CC7B1E4C17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323850</xdr:colOff>
      <xdr:row>9</xdr:row>
      <xdr:rowOff>138112</xdr:rowOff>
    </xdr:from>
    <xdr:to>
      <xdr:col>21</xdr:col>
      <xdr:colOff>19050</xdr:colOff>
      <xdr:row>24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1561A3-5818-6FB2-2D4D-06D11D81E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"/>
  <sheetViews>
    <sheetView workbookViewId="0">
      <selection activeCell="G9" sqref="G9"/>
    </sheetView>
  </sheetViews>
  <sheetFormatPr defaultRowHeight="15" x14ac:dyDescent="0.25"/>
  <cols>
    <col min="2" max="2" width="14" customWidth="1"/>
    <col min="3" max="3" width="17.42578125" customWidth="1"/>
    <col min="4" max="4" width="15.28515625" customWidth="1"/>
    <col min="5" max="5" width="13.140625" customWidth="1"/>
  </cols>
  <sheetData>
    <row r="1" spans="1:13" x14ac:dyDescent="0.25">
      <c r="A1" t="s">
        <v>0</v>
      </c>
      <c r="B1" t="s">
        <v>8</v>
      </c>
      <c r="C1" t="s">
        <v>9</v>
      </c>
      <c r="D1" t="s">
        <v>90</v>
      </c>
      <c r="E1" t="s">
        <v>93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33</v>
      </c>
      <c r="M1" t="s">
        <v>44</v>
      </c>
    </row>
    <row r="2" spans="1:13" x14ac:dyDescent="0.25">
      <c r="A2" t="s">
        <v>1</v>
      </c>
      <c r="B2">
        <v>28</v>
      </c>
      <c r="C2">
        <v>3</v>
      </c>
      <c r="D2">
        <v>12</v>
      </c>
      <c r="E2">
        <v>12</v>
      </c>
      <c r="F2">
        <v>1</v>
      </c>
      <c r="G2">
        <f>B2*M2 + (M2-1)</f>
        <v>28999</v>
      </c>
      <c r="H2">
        <f>E2*M2-F2*(M2-1)</f>
        <v>11001</v>
      </c>
      <c r="I2">
        <f t="shared" ref="I2:I20" si="0">(B2-D2)/B2</f>
        <v>0.5714285714285714</v>
      </c>
      <c r="J2">
        <f>(G2-H2)/G2</f>
        <v>0.62064209110658985</v>
      </c>
      <c r="K2">
        <f>J2-I2</f>
        <v>4.9213519678018458E-2</v>
      </c>
      <c r="M2">
        <v>1000</v>
      </c>
    </row>
    <row r="3" spans="1:13" x14ac:dyDescent="0.25">
      <c r="A3" t="s">
        <v>61</v>
      </c>
      <c r="B3">
        <v>28</v>
      </c>
      <c r="C3">
        <v>3</v>
      </c>
      <c r="D3">
        <v>14</v>
      </c>
      <c r="E3">
        <v>14.4</v>
      </c>
      <c r="F3">
        <v>0</v>
      </c>
      <c r="G3">
        <f t="shared" ref="G3:G20" si="1">B3*M3 + (M3-1)</f>
        <v>28999</v>
      </c>
      <c r="H3">
        <f t="shared" ref="H3:H20" si="2">E3*M3-F3*(M3-1)</f>
        <v>14400</v>
      </c>
      <c r="I3">
        <f t="shared" si="0"/>
        <v>0.5</v>
      </c>
      <c r="J3">
        <f t="shared" ref="J3:J20" si="3">(G3-H3)/G3</f>
        <v>0.50343115279837236</v>
      </c>
      <c r="K3">
        <f t="shared" ref="K3:K20" si="4">J3-I3</f>
        <v>3.4311527983723611E-3</v>
      </c>
      <c r="M3">
        <v>1000</v>
      </c>
    </row>
    <row r="4" spans="1:13" x14ac:dyDescent="0.25">
      <c r="A4" t="s">
        <v>2</v>
      </c>
      <c r="B4">
        <v>28</v>
      </c>
      <c r="C4">
        <v>3</v>
      </c>
      <c r="D4">
        <v>19</v>
      </c>
      <c r="E4">
        <v>19</v>
      </c>
      <c r="F4">
        <v>-1</v>
      </c>
      <c r="G4">
        <f>B4*M4 + (M4-1)</f>
        <v>28999</v>
      </c>
      <c r="H4">
        <f>E4*M4-F4*(M4-1)</f>
        <v>19999</v>
      </c>
      <c r="I4">
        <f>(B4-D4)/B4</f>
        <v>0.32142857142857145</v>
      </c>
      <c r="J4">
        <f>(G4-H4)/G4</f>
        <v>0.3103555295010173</v>
      </c>
      <c r="K4">
        <f t="shared" si="4"/>
        <v>-1.107304192755415E-2</v>
      </c>
      <c r="M4">
        <v>1000</v>
      </c>
    </row>
    <row r="5" spans="1:13" x14ac:dyDescent="0.25">
      <c r="G5">
        <f t="shared" si="1"/>
        <v>999</v>
      </c>
      <c r="H5">
        <f t="shared" si="2"/>
        <v>0</v>
      </c>
      <c r="I5" t="e">
        <f t="shared" si="0"/>
        <v>#DIV/0!</v>
      </c>
      <c r="J5">
        <f t="shared" si="3"/>
        <v>1</v>
      </c>
      <c r="K5" t="e">
        <f t="shared" si="4"/>
        <v>#DIV/0!</v>
      </c>
      <c r="M5">
        <v>1000</v>
      </c>
    </row>
    <row r="6" spans="1:13" x14ac:dyDescent="0.25">
      <c r="A6" t="s">
        <v>3</v>
      </c>
      <c r="B6">
        <v>22</v>
      </c>
      <c r="C6">
        <v>-1</v>
      </c>
      <c r="D6">
        <v>15</v>
      </c>
      <c r="E6">
        <v>15.333</v>
      </c>
      <c r="F6">
        <v>0.375</v>
      </c>
      <c r="G6">
        <f t="shared" si="1"/>
        <v>22999</v>
      </c>
      <c r="H6">
        <f t="shared" si="2"/>
        <v>14958.375</v>
      </c>
      <c r="I6">
        <f t="shared" si="0"/>
        <v>0.31818181818181818</v>
      </c>
      <c r="J6">
        <f t="shared" si="3"/>
        <v>0.3496075916344189</v>
      </c>
      <c r="K6">
        <f t="shared" si="4"/>
        <v>3.1425773452600725E-2</v>
      </c>
      <c r="M6">
        <v>1000</v>
      </c>
    </row>
    <row r="7" spans="1:13" x14ac:dyDescent="0.25">
      <c r="A7" s="1" t="s">
        <v>62</v>
      </c>
      <c r="B7">
        <v>22</v>
      </c>
      <c r="C7">
        <v>-1</v>
      </c>
      <c r="D7">
        <v>17</v>
      </c>
      <c r="E7">
        <v>17.555</v>
      </c>
      <c r="F7">
        <v>2.25</v>
      </c>
      <c r="G7">
        <f t="shared" si="1"/>
        <v>22999</v>
      </c>
      <c r="H7">
        <f t="shared" si="2"/>
        <v>15307.25</v>
      </c>
      <c r="I7">
        <f t="shared" si="0"/>
        <v>0.22727272727272727</v>
      </c>
      <c r="J7">
        <f t="shared" si="3"/>
        <v>0.33443845384581938</v>
      </c>
      <c r="K7">
        <f t="shared" si="4"/>
        <v>0.10716572657309212</v>
      </c>
      <c r="M7">
        <v>1000</v>
      </c>
    </row>
    <row r="8" spans="1:13" x14ac:dyDescent="0.25">
      <c r="A8" t="s">
        <v>4</v>
      </c>
      <c r="B8">
        <v>22</v>
      </c>
      <c r="C8">
        <v>-1</v>
      </c>
      <c r="D8">
        <v>20</v>
      </c>
      <c r="E8">
        <v>20.111000000000001</v>
      </c>
      <c r="F8">
        <v>1.875</v>
      </c>
      <c r="G8">
        <f t="shared" si="1"/>
        <v>22999</v>
      </c>
      <c r="H8">
        <f t="shared" si="2"/>
        <v>18237.875</v>
      </c>
      <c r="I8">
        <f t="shared" si="0"/>
        <v>9.0909090909090912E-2</v>
      </c>
      <c r="J8">
        <f t="shared" si="3"/>
        <v>0.20701443541023523</v>
      </c>
      <c r="K8">
        <f t="shared" si="4"/>
        <v>0.11610534450114432</v>
      </c>
      <c r="M8">
        <v>1000</v>
      </c>
    </row>
    <row r="9" spans="1:13" x14ac:dyDescent="0.25">
      <c r="A9" t="s">
        <v>5</v>
      </c>
      <c r="B9">
        <v>20</v>
      </c>
      <c r="C9">
        <v>-1</v>
      </c>
      <c r="D9">
        <v>14</v>
      </c>
      <c r="E9">
        <v>16.2</v>
      </c>
      <c r="F9">
        <v>7.25</v>
      </c>
      <c r="G9">
        <f t="shared" ref="G9" si="5">B9*M9 + (M9-1)</f>
        <v>20999</v>
      </c>
      <c r="H9">
        <f t="shared" ref="H9" si="6">E9*M9-F9*(M9-1)</f>
        <v>8957.25</v>
      </c>
      <c r="I9">
        <f t="shared" ref="I9" si="7">(B9-D9)/B9</f>
        <v>0.3</v>
      </c>
      <c r="J9">
        <f t="shared" ref="J9" si="8">(G9-H9)/G9</f>
        <v>0.57344397352254872</v>
      </c>
      <c r="K9">
        <f t="shared" ref="K9" si="9">J9-I9</f>
        <v>0.27344397352254873</v>
      </c>
      <c r="M9">
        <v>1000</v>
      </c>
    </row>
    <row r="10" spans="1:13" x14ac:dyDescent="0.25">
      <c r="A10" t="s">
        <v>5</v>
      </c>
      <c r="B10">
        <v>20</v>
      </c>
      <c r="C10">
        <v>-1</v>
      </c>
      <c r="D10">
        <v>14</v>
      </c>
      <c r="E10">
        <v>15.9</v>
      </c>
      <c r="F10">
        <v>6.5</v>
      </c>
      <c r="G10">
        <f t="shared" si="1"/>
        <v>20999</v>
      </c>
      <c r="H10">
        <f t="shared" si="2"/>
        <v>9406.5</v>
      </c>
      <c r="I10">
        <f t="shared" si="0"/>
        <v>0.3</v>
      </c>
      <c r="J10">
        <f t="shared" si="3"/>
        <v>0.55205009762369639</v>
      </c>
      <c r="K10">
        <f t="shared" si="4"/>
        <v>0.2520500976236964</v>
      </c>
      <c r="M10">
        <v>1000</v>
      </c>
    </row>
    <row r="11" spans="1:13" x14ac:dyDescent="0.25">
      <c r="A11" t="s">
        <v>63</v>
      </c>
      <c r="B11">
        <v>20</v>
      </c>
      <c r="C11">
        <v>-1</v>
      </c>
      <c r="D11">
        <v>15</v>
      </c>
      <c r="E11">
        <v>15.555</v>
      </c>
      <c r="F11">
        <v>3.75</v>
      </c>
      <c r="G11">
        <f t="shared" si="1"/>
        <v>20999</v>
      </c>
      <c r="H11">
        <f t="shared" si="2"/>
        <v>11808.75</v>
      </c>
      <c r="I11">
        <f t="shared" si="0"/>
        <v>0.25</v>
      </c>
      <c r="J11">
        <f t="shared" si="3"/>
        <v>0.43765179294252105</v>
      </c>
      <c r="K11">
        <f t="shared" si="4"/>
        <v>0.18765179294252105</v>
      </c>
      <c r="M11">
        <v>1000</v>
      </c>
    </row>
    <row r="12" spans="1:13" x14ac:dyDescent="0.25">
      <c r="A12" t="s">
        <v>6</v>
      </c>
      <c r="B12">
        <v>20</v>
      </c>
      <c r="C12">
        <v>-1</v>
      </c>
      <c r="D12">
        <v>18</v>
      </c>
      <c r="E12">
        <v>18.440000000000001</v>
      </c>
      <c r="F12">
        <v>5.5</v>
      </c>
      <c r="G12">
        <f t="shared" si="1"/>
        <v>20999</v>
      </c>
      <c r="H12">
        <f t="shared" si="2"/>
        <v>12945.5</v>
      </c>
      <c r="I12">
        <f t="shared" si="0"/>
        <v>0.1</v>
      </c>
      <c r="J12">
        <f t="shared" si="3"/>
        <v>0.38351826277441781</v>
      </c>
      <c r="K12">
        <f t="shared" si="4"/>
        <v>0.28351826277441783</v>
      </c>
      <c r="M12">
        <v>1000</v>
      </c>
    </row>
    <row r="13" spans="1:13" x14ac:dyDescent="0.25">
      <c r="G13">
        <f t="shared" si="1"/>
        <v>999</v>
      </c>
      <c r="H13">
        <f t="shared" si="2"/>
        <v>0</v>
      </c>
      <c r="I13" t="e">
        <f t="shared" si="0"/>
        <v>#DIV/0!</v>
      </c>
      <c r="J13">
        <f t="shared" si="3"/>
        <v>1</v>
      </c>
      <c r="K13" t="e">
        <f t="shared" si="4"/>
        <v>#DIV/0!</v>
      </c>
      <c r="M13">
        <v>1000</v>
      </c>
    </row>
    <row r="14" spans="1:13" x14ac:dyDescent="0.25">
      <c r="A14" t="s">
        <v>14</v>
      </c>
      <c r="B14">
        <v>22</v>
      </c>
      <c r="C14">
        <v>1</v>
      </c>
      <c r="D14">
        <v>15</v>
      </c>
      <c r="E14">
        <v>16</v>
      </c>
      <c r="F14">
        <v>1.125</v>
      </c>
      <c r="G14">
        <f t="shared" si="1"/>
        <v>22999</v>
      </c>
      <c r="H14">
        <f t="shared" si="2"/>
        <v>14876.125</v>
      </c>
      <c r="I14">
        <f t="shared" si="0"/>
        <v>0.31818181818181818</v>
      </c>
      <c r="J14">
        <f t="shared" si="3"/>
        <v>0.35318383407974258</v>
      </c>
      <c r="K14">
        <f t="shared" si="4"/>
        <v>3.5002015897924399E-2</v>
      </c>
      <c r="M14">
        <v>1000</v>
      </c>
    </row>
    <row r="15" spans="1:13" x14ac:dyDescent="0.25">
      <c r="A15" t="s">
        <v>64</v>
      </c>
      <c r="B15">
        <v>22</v>
      </c>
      <c r="C15">
        <v>1</v>
      </c>
      <c r="D15">
        <v>17</v>
      </c>
      <c r="E15">
        <v>17.111000000000001</v>
      </c>
      <c r="F15">
        <v>1</v>
      </c>
      <c r="G15">
        <f t="shared" si="1"/>
        <v>22999</v>
      </c>
      <c r="H15">
        <f t="shared" si="2"/>
        <v>16112</v>
      </c>
      <c r="I15">
        <f t="shared" si="0"/>
        <v>0.22727272727272727</v>
      </c>
      <c r="J15">
        <f t="shared" si="3"/>
        <v>0.29944780207835126</v>
      </c>
      <c r="K15">
        <f t="shared" si="4"/>
        <v>7.217507480562399E-2</v>
      </c>
      <c r="M15">
        <v>1000</v>
      </c>
    </row>
    <row r="16" spans="1:13" x14ac:dyDescent="0.25">
      <c r="A16" t="s">
        <v>15</v>
      </c>
      <c r="B16">
        <v>22</v>
      </c>
      <c r="C16">
        <v>1</v>
      </c>
      <c r="D16">
        <v>20</v>
      </c>
      <c r="E16">
        <v>20</v>
      </c>
      <c r="F16">
        <v>1</v>
      </c>
      <c r="G16">
        <f t="shared" si="1"/>
        <v>22999</v>
      </c>
      <c r="H16">
        <f t="shared" si="2"/>
        <v>19001</v>
      </c>
      <c r="I16">
        <f t="shared" si="0"/>
        <v>9.0909090909090912E-2</v>
      </c>
      <c r="J16">
        <f t="shared" si="3"/>
        <v>0.17383364494108439</v>
      </c>
      <c r="K16">
        <f t="shared" si="4"/>
        <v>8.2924554031993475E-2</v>
      </c>
      <c r="M16">
        <v>1000</v>
      </c>
    </row>
    <row r="17" spans="1:13" x14ac:dyDescent="0.25">
      <c r="G17">
        <f t="shared" si="1"/>
        <v>999</v>
      </c>
      <c r="H17">
        <f t="shared" si="2"/>
        <v>0</v>
      </c>
      <c r="I17" t="e">
        <f t="shared" si="0"/>
        <v>#DIV/0!</v>
      </c>
      <c r="J17">
        <f t="shared" si="3"/>
        <v>1</v>
      </c>
      <c r="K17" t="e">
        <f t="shared" si="4"/>
        <v>#DIV/0!</v>
      </c>
      <c r="M17">
        <v>1000</v>
      </c>
    </row>
    <row r="18" spans="1:13" x14ac:dyDescent="0.25">
      <c r="A18" t="s">
        <v>17</v>
      </c>
      <c r="B18">
        <v>24</v>
      </c>
      <c r="C18">
        <v>-1</v>
      </c>
      <c r="D18">
        <v>17</v>
      </c>
      <c r="E18">
        <v>19.666</v>
      </c>
      <c r="F18">
        <v>6.125</v>
      </c>
      <c r="G18">
        <f t="shared" si="1"/>
        <v>24999</v>
      </c>
      <c r="H18">
        <f t="shared" si="2"/>
        <v>13547.125</v>
      </c>
      <c r="I18">
        <f t="shared" si="0"/>
        <v>0.29166666666666669</v>
      </c>
      <c r="J18">
        <f t="shared" si="3"/>
        <v>0.45809332373294931</v>
      </c>
      <c r="K18">
        <f t="shared" si="4"/>
        <v>0.16642665706628262</v>
      </c>
      <c r="M18">
        <v>1000</v>
      </c>
    </row>
    <row r="19" spans="1:13" x14ac:dyDescent="0.25">
      <c r="A19" t="s">
        <v>94</v>
      </c>
      <c r="B19">
        <v>24</v>
      </c>
      <c r="C19">
        <v>-1</v>
      </c>
      <c r="D19">
        <v>19</v>
      </c>
      <c r="E19">
        <v>19.111000000000001</v>
      </c>
      <c r="F19">
        <v>2.625</v>
      </c>
      <c r="G19">
        <f t="shared" si="1"/>
        <v>24999</v>
      </c>
      <c r="H19">
        <f t="shared" si="2"/>
        <v>16488.625</v>
      </c>
      <c r="I19">
        <f t="shared" si="0"/>
        <v>0.20833333333333334</v>
      </c>
      <c r="J19">
        <f t="shared" si="3"/>
        <v>0.34042861714468581</v>
      </c>
      <c r="K19">
        <f t="shared" si="4"/>
        <v>0.13209528381135247</v>
      </c>
      <c r="M19">
        <v>1000</v>
      </c>
    </row>
    <row r="20" spans="1:13" x14ac:dyDescent="0.25">
      <c r="A20" t="s">
        <v>16</v>
      </c>
      <c r="B20">
        <v>24</v>
      </c>
      <c r="C20">
        <v>-1</v>
      </c>
      <c r="D20">
        <v>22</v>
      </c>
      <c r="E20">
        <v>22.22</v>
      </c>
      <c r="F20">
        <v>3.25</v>
      </c>
      <c r="G20">
        <f t="shared" si="1"/>
        <v>24999</v>
      </c>
      <c r="H20">
        <f t="shared" si="2"/>
        <v>18973.25</v>
      </c>
      <c r="I20">
        <f t="shared" si="0"/>
        <v>8.3333333333333329E-2</v>
      </c>
      <c r="J20">
        <f t="shared" si="3"/>
        <v>0.24103964158566343</v>
      </c>
      <c r="K20">
        <f t="shared" si="4"/>
        <v>0.15770630825233012</v>
      </c>
      <c r="M20">
        <v>1000</v>
      </c>
    </row>
    <row r="22" spans="1:13" x14ac:dyDescent="0.25">
      <c r="A22" t="s">
        <v>34</v>
      </c>
      <c r="D22" t="s">
        <v>67</v>
      </c>
    </row>
    <row r="23" spans="1:13" x14ac:dyDescent="0.25">
      <c r="A23" t="s">
        <v>35</v>
      </c>
      <c r="B23" t="s">
        <v>45</v>
      </c>
      <c r="C23" t="s">
        <v>92</v>
      </c>
      <c r="D23" t="s">
        <v>66</v>
      </c>
    </row>
    <row r="24" spans="1:13" x14ac:dyDescent="0.25">
      <c r="A24" t="s">
        <v>36</v>
      </c>
      <c r="B24" t="s">
        <v>45</v>
      </c>
      <c r="C24" t="s">
        <v>91</v>
      </c>
      <c r="D24" t="s">
        <v>65</v>
      </c>
    </row>
    <row r="25" spans="1:13" x14ac:dyDescent="0.25">
      <c r="A25" t="s">
        <v>37</v>
      </c>
      <c r="D25" t="s">
        <v>70</v>
      </c>
    </row>
    <row r="26" spans="1:13" x14ac:dyDescent="0.25">
      <c r="A26" t="s">
        <v>38</v>
      </c>
      <c r="B26" t="s">
        <v>45</v>
      </c>
      <c r="C26" t="s">
        <v>92</v>
      </c>
      <c r="D26" t="s">
        <v>69</v>
      </c>
    </row>
    <row r="27" spans="1:13" x14ac:dyDescent="0.25">
      <c r="D27" t="s">
        <v>68</v>
      </c>
    </row>
    <row r="28" spans="1:13" x14ac:dyDescent="0.25">
      <c r="D28" t="s">
        <v>73</v>
      </c>
    </row>
    <row r="29" spans="1:13" x14ac:dyDescent="0.25">
      <c r="D29" t="s">
        <v>72</v>
      </c>
    </row>
    <row r="30" spans="1:13" x14ac:dyDescent="0.25">
      <c r="D30" t="s">
        <v>71</v>
      </c>
    </row>
    <row r="31" spans="1:13" x14ac:dyDescent="0.25">
      <c r="D31" t="s">
        <v>76</v>
      </c>
    </row>
    <row r="32" spans="1:13" x14ac:dyDescent="0.25">
      <c r="D32" t="s">
        <v>75</v>
      </c>
    </row>
    <row r="33" spans="4:4" x14ac:dyDescent="0.25">
      <c r="D33" t="s">
        <v>74</v>
      </c>
    </row>
    <row r="34" spans="4:4" x14ac:dyDescent="0.25">
      <c r="D34" t="s">
        <v>79</v>
      </c>
    </row>
    <row r="35" spans="4:4" x14ac:dyDescent="0.25">
      <c r="D35" t="s">
        <v>78</v>
      </c>
    </row>
    <row r="36" spans="4:4" x14ac:dyDescent="0.25">
      <c r="D36" t="s">
        <v>77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8F334-34CF-4144-B81D-80A2C593ED62}">
  <dimension ref="A1:M30"/>
  <sheetViews>
    <sheetView tabSelected="1" workbookViewId="0">
      <selection activeCell="G17" sqref="G17"/>
    </sheetView>
  </sheetViews>
  <sheetFormatPr defaultRowHeight="15" x14ac:dyDescent="0.25"/>
  <sheetData>
    <row r="1" spans="1:13" x14ac:dyDescent="0.25">
      <c r="A1" t="s">
        <v>0</v>
      </c>
      <c r="B1" t="s">
        <v>8</v>
      </c>
      <c r="C1" t="s">
        <v>9</v>
      </c>
      <c r="D1" t="s">
        <v>90</v>
      </c>
      <c r="E1" t="s">
        <v>93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33</v>
      </c>
      <c r="M1" t="s">
        <v>44</v>
      </c>
    </row>
    <row r="2" spans="1:13" x14ac:dyDescent="0.25">
      <c r="A2" t="s">
        <v>18</v>
      </c>
      <c r="B2">
        <v>74</v>
      </c>
      <c r="C2">
        <v>17</v>
      </c>
      <c r="D2">
        <v>42</v>
      </c>
      <c r="E2">
        <v>45</v>
      </c>
      <c r="F2">
        <v>9</v>
      </c>
      <c r="G2">
        <f>B2*M2 + (M2-1)</f>
        <v>74999</v>
      </c>
      <c r="H2">
        <f>E2*M2-F2*(M2-1)</f>
        <v>36009</v>
      </c>
      <c r="I2">
        <f t="shared" ref="I2:I7" si="0">(B2-D2)/B2</f>
        <v>0.43243243243243246</v>
      </c>
      <c r="J2">
        <f>(G2-H2)/G2</f>
        <v>0.51987359831464419</v>
      </c>
      <c r="K2">
        <f>J2-I2</f>
        <v>8.7441165882211735E-2</v>
      </c>
      <c r="M2">
        <v>1000</v>
      </c>
    </row>
    <row r="3" spans="1:13" x14ac:dyDescent="0.25">
      <c r="A3" t="s">
        <v>19</v>
      </c>
      <c r="B3">
        <v>74</v>
      </c>
      <c r="C3">
        <v>17</v>
      </c>
      <c r="D3">
        <v>47</v>
      </c>
      <c r="E3">
        <v>50</v>
      </c>
      <c r="F3">
        <v>10</v>
      </c>
      <c r="G3">
        <f t="shared" ref="G3:G7" si="1">B3*M3 + (M3-1)</f>
        <v>74999</v>
      </c>
      <c r="H3">
        <f t="shared" ref="H3:H7" si="2">E3*M3-F3*(M3-1)</f>
        <v>40010</v>
      </c>
      <c r="I3">
        <f t="shared" si="0"/>
        <v>0.36486486486486486</v>
      </c>
      <c r="J3">
        <f t="shared" ref="J3:J7" si="3">(G3-H3)/G3</f>
        <v>0.46652622034960467</v>
      </c>
      <c r="K3">
        <f t="shared" ref="K3:K7" si="4">J3-I3</f>
        <v>0.10166135548473981</v>
      </c>
      <c r="M3">
        <v>1000</v>
      </c>
    </row>
    <row r="4" spans="1:13" x14ac:dyDescent="0.25">
      <c r="A4" t="s">
        <v>20</v>
      </c>
      <c r="B4">
        <v>74</v>
      </c>
      <c r="C4">
        <v>17</v>
      </c>
      <c r="D4">
        <v>63</v>
      </c>
      <c r="E4">
        <v>66.5</v>
      </c>
      <c r="F4">
        <v>11.333</v>
      </c>
      <c r="G4">
        <f t="shared" si="1"/>
        <v>74999</v>
      </c>
      <c r="H4">
        <f t="shared" si="2"/>
        <v>55178.332999999999</v>
      </c>
      <c r="I4">
        <f t="shared" si="0"/>
        <v>0.14864864864864866</v>
      </c>
      <c r="J4">
        <f t="shared" si="3"/>
        <v>0.2642790837211163</v>
      </c>
      <c r="K4">
        <f t="shared" si="4"/>
        <v>0.11563043507246765</v>
      </c>
      <c r="M4">
        <v>1000</v>
      </c>
    </row>
    <row r="5" spans="1:13" x14ac:dyDescent="0.25">
      <c r="A5" t="s">
        <v>28</v>
      </c>
      <c r="B5">
        <v>80</v>
      </c>
      <c r="C5">
        <v>-1</v>
      </c>
      <c r="D5">
        <v>61</v>
      </c>
      <c r="E5">
        <v>8</v>
      </c>
      <c r="G5">
        <f t="shared" si="1"/>
        <v>80999</v>
      </c>
      <c r="H5">
        <f t="shared" si="2"/>
        <v>8000</v>
      </c>
      <c r="I5">
        <f t="shared" si="0"/>
        <v>0.23749999999999999</v>
      </c>
      <c r="J5">
        <f t="shared" si="3"/>
        <v>0.90123334855985882</v>
      </c>
      <c r="K5">
        <f t="shared" si="4"/>
        <v>0.66373334855985888</v>
      </c>
      <c r="M5">
        <v>1000</v>
      </c>
    </row>
    <row r="6" spans="1:13" x14ac:dyDescent="0.25">
      <c r="A6" t="s">
        <v>29</v>
      </c>
      <c r="B6">
        <v>80</v>
      </c>
      <c r="D6">
        <v>61</v>
      </c>
      <c r="E6">
        <v>65</v>
      </c>
      <c r="F6">
        <v>14.333</v>
      </c>
      <c r="G6">
        <f t="shared" si="1"/>
        <v>80999</v>
      </c>
      <c r="H6">
        <f t="shared" si="2"/>
        <v>50681.332999999999</v>
      </c>
      <c r="I6">
        <f t="shared" si="0"/>
        <v>0.23749999999999999</v>
      </c>
      <c r="J6">
        <f t="shared" si="3"/>
        <v>0.37429680613340904</v>
      </c>
      <c r="K6">
        <f t="shared" si="4"/>
        <v>0.13679680613340905</v>
      </c>
      <c r="M6">
        <v>1000</v>
      </c>
    </row>
    <row r="7" spans="1:13" x14ac:dyDescent="0.25">
      <c r="A7" t="s">
        <v>22</v>
      </c>
      <c r="B7">
        <v>80</v>
      </c>
      <c r="C7">
        <v>-1</v>
      </c>
      <c r="D7">
        <v>75</v>
      </c>
      <c r="E7">
        <v>76.25</v>
      </c>
      <c r="F7">
        <v>15.666</v>
      </c>
      <c r="G7">
        <f t="shared" si="1"/>
        <v>80999</v>
      </c>
      <c r="H7">
        <f t="shared" si="2"/>
        <v>60599.665999999997</v>
      </c>
      <c r="I7">
        <f t="shared" si="0"/>
        <v>6.25E-2</v>
      </c>
      <c r="J7">
        <f t="shared" si="3"/>
        <v>0.25184673884862779</v>
      </c>
      <c r="K7">
        <f t="shared" si="4"/>
        <v>0.18934673884862779</v>
      </c>
      <c r="M7">
        <v>1000</v>
      </c>
    </row>
    <row r="8" spans="1:13" x14ac:dyDescent="0.25">
      <c r="A8" t="s">
        <v>95</v>
      </c>
      <c r="B8">
        <v>60</v>
      </c>
      <c r="C8">
        <v>-1</v>
      </c>
      <c r="D8">
        <v>44</v>
      </c>
      <c r="E8">
        <v>51.6</v>
      </c>
      <c r="F8">
        <v>26.5</v>
      </c>
      <c r="G8">
        <f>B8*M8 + (M8-1)</f>
        <v>60999</v>
      </c>
      <c r="H8">
        <f>E8*M8-F8*(M8-1)</f>
        <v>25126.5</v>
      </c>
      <c r="I8">
        <f>(B8-D8)/B8</f>
        <v>0.26666666666666666</v>
      </c>
      <c r="J8">
        <f>(G8-H8)/G8</f>
        <v>0.5880834112034623</v>
      </c>
      <c r="K8">
        <f>J8-I8</f>
        <v>0.32141674453679564</v>
      </c>
      <c r="M8">
        <v>1000</v>
      </c>
    </row>
    <row r="9" spans="1:13" x14ac:dyDescent="0.25">
      <c r="A9" t="s">
        <v>26</v>
      </c>
      <c r="B9">
        <v>60</v>
      </c>
      <c r="C9">
        <v>-1</v>
      </c>
      <c r="D9">
        <v>44</v>
      </c>
      <c r="E9">
        <v>49.6</v>
      </c>
      <c r="F9">
        <v>24.75</v>
      </c>
      <c r="G9">
        <f>B9*M9 + (M9-1)</f>
        <v>60999</v>
      </c>
      <c r="H9">
        <f>E9*M9-F9*(M9-1)</f>
        <v>24874.75</v>
      </c>
      <c r="I9">
        <f>(B9-D9)/B9</f>
        <v>0.26666666666666666</v>
      </c>
      <c r="J9">
        <f>(G9-H9)/G9</f>
        <v>0.59221052804144325</v>
      </c>
      <c r="K9">
        <f>J9-I9</f>
        <v>0.32554386137477659</v>
      </c>
      <c r="M9">
        <v>1000</v>
      </c>
    </row>
    <row r="10" spans="1:13" x14ac:dyDescent="0.25">
      <c r="A10" s="1" t="s">
        <v>27</v>
      </c>
      <c r="B10">
        <v>60</v>
      </c>
      <c r="C10">
        <v>-1</v>
      </c>
      <c r="D10">
        <v>46</v>
      </c>
      <c r="E10">
        <v>54</v>
      </c>
      <c r="F10">
        <v>25</v>
      </c>
      <c r="G10">
        <f>B10*M10 + (M10-1)</f>
        <v>60999</v>
      </c>
      <c r="H10">
        <f>E10*M10-F10*(M10-1)</f>
        <v>29025</v>
      </c>
      <c r="I10">
        <f>(B10-D10)/B10</f>
        <v>0.23333333333333334</v>
      </c>
      <c r="J10">
        <f>(G10-H10)/G10</f>
        <v>0.5241725274184823</v>
      </c>
      <c r="K10">
        <f>J10-I10</f>
        <v>0.29083919408514897</v>
      </c>
      <c r="M10">
        <v>1000</v>
      </c>
    </row>
    <row r="11" spans="1:13" x14ac:dyDescent="0.25">
      <c r="A11" s="1" t="s">
        <v>27</v>
      </c>
      <c r="B11">
        <v>60</v>
      </c>
      <c r="C11">
        <v>-1</v>
      </c>
      <c r="D11">
        <v>46</v>
      </c>
      <c r="E11">
        <v>46.4</v>
      </c>
      <c r="F11">
        <v>13.5</v>
      </c>
      <c r="G11">
        <f>B11*M11 + (M11-1)</f>
        <v>60999</v>
      </c>
      <c r="H11">
        <f>E11*M11-F11*(M11-1)</f>
        <v>32913.5</v>
      </c>
      <c r="I11">
        <f>(B11-D11)/B11</f>
        <v>0.23333333333333334</v>
      </c>
      <c r="J11">
        <f>(G11-H11)/G11</f>
        <v>0.46042558074722534</v>
      </c>
      <c r="K11">
        <f>J11-I11</f>
        <v>0.227092247413892</v>
      </c>
      <c r="M11">
        <v>1000</v>
      </c>
    </row>
    <row r="12" spans="1:13" x14ac:dyDescent="0.25">
      <c r="A12" t="s">
        <v>21</v>
      </c>
      <c r="B12">
        <v>60</v>
      </c>
      <c r="C12">
        <v>-1</v>
      </c>
      <c r="D12">
        <v>58</v>
      </c>
      <c r="E12">
        <v>58.4</v>
      </c>
      <c r="F12">
        <v>25.5</v>
      </c>
      <c r="G12">
        <f>B12*M12 + (M12-1)</f>
        <v>60999</v>
      </c>
      <c r="H12">
        <f>E12*M12-F12*(M12-1)</f>
        <v>32925.5</v>
      </c>
      <c r="I12">
        <f>(B12-D12)/B12</f>
        <v>3.3333333333333333E-2</v>
      </c>
      <c r="J12">
        <f>(G12-H12)/G12</f>
        <v>0.46022885621075754</v>
      </c>
      <c r="K12">
        <f>J12-I12</f>
        <v>0.42689552287742422</v>
      </c>
      <c r="M12">
        <v>1000</v>
      </c>
    </row>
    <row r="13" spans="1:13" x14ac:dyDescent="0.25">
      <c r="A13" t="s">
        <v>30</v>
      </c>
      <c r="B13">
        <v>52</v>
      </c>
      <c r="D13">
        <v>34</v>
      </c>
      <c r="E13">
        <v>35</v>
      </c>
      <c r="F13">
        <v>13.75</v>
      </c>
      <c r="G13">
        <f>B13*M13 + (M13-1)</f>
        <v>52999</v>
      </c>
      <c r="H13">
        <f>E13*M13-F13*(M13-1)</f>
        <v>21263.75</v>
      </c>
      <c r="I13">
        <f>(B13-D13)/B13</f>
        <v>0.34615384615384615</v>
      </c>
      <c r="J13">
        <f>(G13-H13)/G13</f>
        <v>0.59878959980376989</v>
      </c>
      <c r="K13">
        <f>J13-I13</f>
        <v>0.25263575364992374</v>
      </c>
      <c r="M13">
        <v>1000</v>
      </c>
    </row>
    <row r="14" spans="1:13" x14ac:dyDescent="0.25">
      <c r="A14" t="s">
        <v>23</v>
      </c>
      <c r="B14">
        <v>52</v>
      </c>
      <c r="D14">
        <v>39</v>
      </c>
      <c r="E14">
        <v>39.6</v>
      </c>
      <c r="F14">
        <v>14.75</v>
      </c>
      <c r="G14">
        <f>B14*M14 + (M14-1)</f>
        <v>52999</v>
      </c>
      <c r="H14">
        <f>E14*M14-F14*(M14-1)</f>
        <v>24864.75</v>
      </c>
      <c r="I14">
        <f>(B14-D14)/B14</f>
        <v>0.25</v>
      </c>
      <c r="J14">
        <f>(G14-H14)/G14</f>
        <v>0.53084492160229435</v>
      </c>
      <c r="K14">
        <f>J14-I14</f>
        <v>0.28084492160229435</v>
      </c>
      <c r="M14">
        <v>1000</v>
      </c>
    </row>
    <row r="15" spans="1:13" x14ac:dyDescent="0.25">
      <c r="A15" t="s">
        <v>24</v>
      </c>
      <c r="B15">
        <v>52</v>
      </c>
      <c r="D15">
        <v>49</v>
      </c>
      <c r="E15">
        <v>49.8</v>
      </c>
      <c r="F15">
        <v>19</v>
      </c>
      <c r="G15">
        <f>B15*M15 + (M15-1)</f>
        <v>52999</v>
      </c>
      <c r="H15">
        <f>E15*M15-F15*(M15-1)</f>
        <v>30819</v>
      </c>
      <c r="I15">
        <f>(B15-D15)/B15</f>
        <v>5.7692307692307696E-2</v>
      </c>
      <c r="J15">
        <f>(G15-H15)/G15</f>
        <v>0.41849846223513654</v>
      </c>
      <c r="K15">
        <f>J15-I15</f>
        <v>0.36080615454282883</v>
      </c>
      <c r="M15">
        <v>1000</v>
      </c>
    </row>
    <row r="16" spans="1:13" x14ac:dyDescent="0.25">
      <c r="A16" t="s">
        <v>31</v>
      </c>
      <c r="B16">
        <v>60</v>
      </c>
      <c r="C16">
        <v>0</v>
      </c>
      <c r="D16">
        <v>41</v>
      </c>
      <c r="E16">
        <v>41.5</v>
      </c>
      <c r="F16">
        <v>7</v>
      </c>
      <c r="G16">
        <f>B16*M16 + (M16-1)</f>
        <v>60999</v>
      </c>
      <c r="H16">
        <f>E16*M16-F16*(M16-1)</f>
        <v>34507</v>
      </c>
      <c r="I16">
        <f>(B16-D16)/B16</f>
        <v>0.31666666666666665</v>
      </c>
      <c r="J16">
        <f>(G16-H16)/G16</f>
        <v>0.43430220167543732</v>
      </c>
      <c r="K16">
        <f>J16-I16</f>
        <v>0.11763553500877066</v>
      </c>
      <c r="M16">
        <v>1000</v>
      </c>
    </row>
    <row r="17" spans="1:13" x14ac:dyDescent="0.25">
      <c r="A17" t="s">
        <v>32</v>
      </c>
      <c r="B17">
        <v>60</v>
      </c>
      <c r="D17">
        <v>44</v>
      </c>
      <c r="E17">
        <v>46</v>
      </c>
      <c r="F17">
        <v>10</v>
      </c>
      <c r="G17">
        <f>B17*M17 + (M17-1)</f>
        <v>60999</v>
      </c>
      <c r="H17">
        <f>E17*M17-F17*(M17-1)</f>
        <v>36010</v>
      </c>
      <c r="I17">
        <f>(B17-D17)/B17</f>
        <v>0.26666666666666666</v>
      </c>
      <c r="J17">
        <f>(G17-H17)/G17</f>
        <v>0.40966245348284397</v>
      </c>
      <c r="K17">
        <f>J17-I17</f>
        <v>0.14299578681617731</v>
      </c>
      <c r="M17">
        <v>1000</v>
      </c>
    </row>
    <row r="18" spans="1:13" x14ac:dyDescent="0.25">
      <c r="A18" t="s">
        <v>25</v>
      </c>
      <c r="B18">
        <v>60</v>
      </c>
      <c r="D18">
        <v>54</v>
      </c>
      <c r="E18">
        <v>55.25</v>
      </c>
      <c r="F18">
        <v>16.66</v>
      </c>
      <c r="G18">
        <f>B18*M18 + (M18-1)</f>
        <v>60999</v>
      </c>
      <c r="H18">
        <f>E18*M18-F18*(M18-1)</f>
        <v>38606.660000000003</v>
      </c>
      <c r="I18">
        <f>(B18-D18)/B18</f>
        <v>0.1</v>
      </c>
      <c r="J18">
        <f>(G18-H18)/G18</f>
        <v>0.36709355891080175</v>
      </c>
      <c r="K18">
        <f>J18-I18</f>
        <v>0.26709355891080178</v>
      </c>
      <c r="M18">
        <v>1000</v>
      </c>
    </row>
    <row r="19" spans="1:13" x14ac:dyDescent="0.25">
      <c r="G19">
        <f t="shared" ref="G19:G20" si="5">B19*M19 + (M19-1)</f>
        <v>999</v>
      </c>
      <c r="H19">
        <f t="shared" ref="H19:H20" si="6">D19*M19-E19*(M19-1)</f>
        <v>0</v>
      </c>
      <c r="I19" t="e">
        <f t="shared" ref="I19:I20" si="7">(B19-D19)/B19</f>
        <v>#DIV/0!</v>
      </c>
      <c r="J19">
        <f>(G19-H19)/G19</f>
        <v>1</v>
      </c>
      <c r="K19" t="e">
        <f>J19-I19</f>
        <v>#DIV/0!</v>
      </c>
      <c r="M19">
        <v>1000</v>
      </c>
    </row>
    <row r="20" spans="1:13" x14ac:dyDescent="0.25">
      <c r="G20">
        <f t="shared" si="5"/>
        <v>999</v>
      </c>
      <c r="H20">
        <f t="shared" si="6"/>
        <v>0</v>
      </c>
      <c r="I20" t="e">
        <f t="shared" si="7"/>
        <v>#DIV/0!</v>
      </c>
      <c r="J20">
        <f>(G20-H20)/G20</f>
        <v>1</v>
      </c>
      <c r="K20" t="e">
        <f>J20-I20</f>
        <v>#DIV/0!</v>
      </c>
      <c r="M20">
        <v>1000</v>
      </c>
    </row>
    <row r="24" spans="1:13" x14ac:dyDescent="0.25">
      <c r="A24" t="s">
        <v>39</v>
      </c>
      <c r="C24" t="s">
        <v>80</v>
      </c>
    </row>
    <row r="25" spans="1:13" x14ac:dyDescent="0.25">
      <c r="A25" t="s">
        <v>40</v>
      </c>
      <c r="C25" t="s">
        <v>81</v>
      </c>
    </row>
    <row r="26" spans="1:13" x14ac:dyDescent="0.25">
      <c r="A26" t="s">
        <v>41</v>
      </c>
      <c r="C26" t="s">
        <v>82</v>
      </c>
    </row>
    <row r="27" spans="1:13" x14ac:dyDescent="0.25">
      <c r="A27" t="s">
        <v>43</v>
      </c>
      <c r="C27" t="s">
        <v>83</v>
      </c>
    </row>
    <row r="28" spans="1:13" x14ac:dyDescent="0.25">
      <c r="A28" t="s">
        <v>42</v>
      </c>
      <c r="C28" t="s">
        <v>84</v>
      </c>
    </row>
    <row r="29" spans="1:13" x14ac:dyDescent="0.25">
      <c r="C29" t="s">
        <v>85</v>
      </c>
    </row>
    <row r="30" spans="1:13" x14ac:dyDescent="0.25">
      <c r="C30" t="s">
        <v>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B5CCE-892A-4E23-8336-661A2F67BDDF}">
  <dimension ref="A1:M23"/>
  <sheetViews>
    <sheetView workbookViewId="0">
      <selection activeCell="E8" sqref="E8"/>
    </sheetView>
  </sheetViews>
  <sheetFormatPr defaultRowHeight="15" x14ac:dyDescent="0.25"/>
  <sheetData>
    <row r="1" spans="1:13" x14ac:dyDescent="0.25">
      <c r="A1" t="s">
        <v>0</v>
      </c>
      <c r="B1" t="s">
        <v>8</v>
      </c>
      <c r="C1" t="s">
        <v>9</v>
      </c>
      <c r="D1" t="s">
        <v>90</v>
      </c>
      <c r="E1" t="s">
        <v>93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33</v>
      </c>
      <c r="M1" t="s">
        <v>44</v>
      </c>
    </row>
    <row r="2" spans="1:13" x14ac:dyDescent="0.25">
      <c r="A2" t="s">
        <v>57</v>
      </c>
      <c r="B2">
        <v>134</v>
      </c>
      <c r="C2">
        <v>29</v>
      </c>
      <c r="D2">
        <v>84</v>
      </c>
      <c r="E2">
        <v>87.332999999999998</v>
      </c>
      <c r="F2">
        <v>16</v>
      </c>
      <c r="G2">
        <f t="shared" ref="G2:G18" si="0">B2*M2 + (M2-1)</f>
        <v>134999</v>
      </c>
      <c r="H2">
        <f>E2*M2-F2*(M2-1)</f>
        <v>71349</v>
      </c>
      <c r="I2">
        <f t="shared" ref="I2:I18" si="1">(B2-D2)/B2</f>
        <v>0.37313432835820898</v>
      </c>
      <c r="J2">
        <f>(G2-H2)/G2</f>
        <v>0.47148497396277012</v>
      </c>
      <c r="K2">
        <f>J2-I2</f>
        <v>9.8350645604561138E-2</v>
      </c>
      <c r="M2">
        <v>1000</v>
      </c>
    </row>
    <row r="3" spans="1:13" x14ac:dyDescent="0.25">
      <c r="A3" t="s">
        <v>56</v>
      </c>
      <c r="B3">
        <v>134</v>
      </c>
      <c r="C3">
        <v>29</v>
      </c>
      <c r="D3">
        <v>109</v>
      </c>
      <c r="E3" s="2">
        <v>111.666</v>
      </c>
      <c r="F3">
        <v>20</v>
      </c>
      <c r="G3">
        <f t="shared" si="0"/>
        <v>134999</v>
      </c>
      <c r="H3">
        <f t="shared" ref="H3:H18" si="2">E3*M3-F3*(M3-1)</f>
        <v>91686</v>
      </c>
      <c r="I3">
        <f t="shared" si="1"/>
        <v>0.18656716417910449</v>
      </c>
      <c r="J3">
        <f t="shared" ref="J3:J18" si="3">(G3-H3)/G3</f>
        <v>0.32083941362528612</v>
      </c>
      <c r="K3">
        <f t="shared" ref="K3:K18" si="4">J3-I3</f>
        <v>0.13427224944618163</v>
      </c>
      <c r="M3">
        <v>1000</v>
      </c>
    </row>
    <row r="4" spans="1:13" x14ac:dyDescent="0.25">
      <c r="A4" t="s">
        <v>55</v>
      </c>
      <c r="B4">
        <v>134</v>
      </c>
      <c r="C4">
        <v>29</v>
      </c>
      <c r="D4">
        <v>123</v>
      </c>
      <c r="E4">
        <v>126.33</v>
      </c>
      <c r="F4">
        <v>24</v>
      </c>
      <c r="G4">
        <f t="shared" si="0"/>
        <v>134999</v>
      </c>
      <c r="H4">
        <f t="shared" si="2"/>
        <v>102354</v>
      </c>
      <c r="I4">
        <f t="shared" si="1"/>
        <v>8.2089552238805971E-2</v>
      </c>
      <c r="J4">
        <f t="shared" si="3"/>
        <v>0.24181660604893371</v>
      </c>
      <c r="K4">
        <f t="shared" si="4"/>
        <v>0.15972705381012775</v>
      </c>
      <c r="M4">
        <v>1000</v>
      </c>
    </row>
    <row r="5" spans="1:13" x14ac:dyDescent="0.25">
      <c r="A5" t="s">
        <v>52</v>
      </c>
      <c r="B5">
        <v>178</v>
      </c>
      <c r="C5">
        <v>-1</v>
      </c>
      <c r="D5">
        <v>163</v>
      </c>
      <c r="E5">
        <v>167.66</v>
      </c>
      <c r="F5">
        <v>55.5</v>
      </c>
      <c r="G5">
        <f t="shared" si="0"/>
        <v>178999</v>
      </c>
      <c r="H5">
        <f t="shared" si="2"/>
        <v>112215.5</v>
      </c>
      <c r="I5">
        <f t="shared" si="1"/>
        <v>8.4269662921348312E-2</v>
      </c>
      <c r="J5">
        <f t="shared" si="3"/>
        <v>0.37309426309644189</v>
      </c>
      <c r="K5">
        <f t="shared" si="4"/>
        <v>0.28882460017509359</v>
      </c>
      <c r="M5">
        <v>1000</v>
      </c>
    </row>
    <row r="6" spans="1:13" x14ac:dyDescent="0.25">
      <c r="A6" t="s">
        <v>53</v>
      </c>
      <c r="G6">
        <f t="shared" si="0"/>
        <v>999</v>
      </c>
      <c r="H6">
        <f t="shared" si="2"/>
        <v>0</v>
      </c>
      <c r="I6" t="e">
        <f t="shared" si="1"/>
        <v>#DIV/0!</v>
      </c>
      <c r="J6">
        <f t="shared" si="3"/>
        <v>1</v>
      </c>
      <c r="K6" t="e">
        <f t="shared" si="4"/>
        <v>#DIV/0!</v>
      </c>
      <c r="M6">
        <v>1000</v>
      </c>
    </row>
    <row r="7" spans="1:13" x14ac:dyDescent="0.25">
      <c r="A7" t="s">
        <v>54</v>
      </c>
      <c r="B7">
        <v>178</v>
      </c>
      <c r="D7">
        <v>174</v>
      </c>
      <c r="E7">
        <v>174.333</v>
      </c>
      <c r="F7">
        <v>43.5</v>
      </c>
      <c r="G7">
        <f t="shared" si="0"/>
        <v>178999</v>
      </c>
      <c r="H7">
        <f t="shared" si="2"/>
        <v>130876.5</v>
      </c>
      <c r="I7">
        <f t="shared" si="1"/>
        <v>2.247191011235955E-2</v>
      </c>
      <c r="J7">
        <f t="shared" si="3"/>
        <v>0.26884228403510635</v>
      </c>
      <c r="K7">
        <f t="shared" si="4"/>
        <v>0.2463703739227468</v>
      </c>
      <c r="M7">
        <v>1000</v>
      </c>
    </row>
    <row r="8" spans="1:13" x14ac:dyDescent="0.25">
      <c r="A8" t="s">
        <v>48</v>
      </c>
      <c r="B8">
        <v>108</v>
      </c>
      <c r="C8">
        <v>-1</v>
      </c>
      <c r="D8">
        <v>80</v>
      </c>
      <c r="E8">
        <v>96</v>
      </c>
      <c r="F8">
        <v>50.5</v>
      </c>
      <c r="G8">
        <f t="shared" si="0"/>
        <v>108999</v>
      </c>
      <c r="H8">
        <f t="shared" si="2"/>
        <v>45550.5</v>
      </c>
      <c r="I8">
        <f t="shared" si="1"/>
        <v>0.25925925925925924</v>
      </c>
      <c r="J8">
        <f t="shared" si="3"/>
        <v>0.58210167065752894</v>
      </c>
      <c r="K8">
        <f t="shared" si="4"/>
        <v>0.32284241139826969</v>
      </c>
      <c r="M8">
        <v>1000</v>
      </c>
    </row>
    <row r="9" spans="1:13" x14ac:dyDescent="0.25">
      <c r="A9" t="s">
        <v>47</v>
      </c>
      <c r="B9">
        <v>108</v>
      </c>
      <c r="C9">
        <v>-1</v>
      </c>
      <c r="D9">
        <v>82</v>
      </c>
      <c r="E9">
        <v>84</v>
      </c>
      <c r="F9">
        <v>26</v>
      </c>
      <c r="G9">
        <f t="shared" si="0"/>
        <v>108999</v>
      </c>
      <c r="H9">
        <f t="shared" si="2"/>
        <v>58026</v>
      </c>
      <c r="I9">
        <f t="shared" si="1"/>
        <v>0.24074074074074073</v>
      </c>
      <c r="J9">
        <f t="shared" si="3"/>
        <v>0.46764649216965293</v>
      </c>
      <c r="K9">
        <f t="shared" si="4"/>
        <v>0.2269057514289122</v>
      </c>
      <c r="M9">
        <v>1000</v>
      </c>
    </row>
    <row r="10" spans="1:13" x14ac:dyDescent="0.25">
      <c r="A10" t="s">
        <v>46</v>
      </c>
      <c r="B10">
        <v>108</v>
      </c>
      <c r="D10">
        <v>106</v>
      </c>
      <c r="E10">
        <v>106</v>
      </c>
      <c r="F10">
        <v>49</v>
      </c>
      <c r="G10">
        <f t="shared" si="0"/>
        <v>108999</v>
      </c>
      <c r="H10">
        <f t="shared" si="2"/>
        <v>57049</v>
      </c>
      <c r="I10">
        <f t="shared" si="1"/>
        <v>1.8518518518518517E-2</v>
      </c>
      <c r="J10">
        <f t="shared" si="3"/>
        <v>0.47660987715483627</v>
      </c>
      <c r="K10">
        <f t="shared" si="4"/>
        <v>0.45809135863631778</v>
      </c>
      <c r="M10">
        <v>1000</v>
      </c>
    </row>
    <row r="11" spans="1:13" x14ac:dyDescent="0.25">
      <c r="A11" t="s">
        <v>60</v>
      </c>
      <c r="G11">
        <f t="shared" si="0"/>
        <v>999</v>
      </c>
      <c r="H11">
        <f t="shared" si="2"/>
        <v>0</v>
      </c>
      <c r="I11" t="e">
        <f t="shared" si="1"/>
        <v>#DIV/0!</v>
      </c>
      <c r="J11">
        <f t="shared" si="3"/>
        <v>1</v>
      </c>
      <c r="K11" t="e">
        <f t="shared" si="4"/>
        <v>#DIV/0!</v>
      </c>
      <c r="M11">
        <v>1000</v>
      </c>
    </row>
    <row r="12" spans="1:13" x14ac:dyDescent="0.25">
      <c r="A12" t="s">
        <v>59</v>
      </c>
      <c r="G12">
        <f t="shared" si="0"/>
        <v>999</v>
      </c>
      <c r="H12">
        <f t="shared" si="2"/>
        <v>0</v>
      </c>
      <c r="I12" t="e">
        <f t="shared" si="1"/>
        <v>#DIV/0!</v>
      </c>
      <c r="J12">
        <f t="shared" si="3"/>
        <v>1</v>
      </c>
      <c r="K12" t="e">
        <f t="shared" si="4"/>
        <v>#DIV/0!</v>
      </c>
      <c r="M12">
        <v>1000</v>
      </c>
    </row>
    <row r="13" spans="1:13" x14ac:dyDescent="0.25">
      <c r="A13" t="s">
        <v>58</v>
      </c>
      <c r="G13">
        <f t="shared" si="0"/>
        <v>999</v>
      </c>
      <c r="H13">
        <f t="shared" si="2"/>
        <v>0</v>
      </c>
      <c r="I13" t="e">
        <f t="shared" si="1"/>
        <v>#DIV/0!</v>
      </c>
      <c r="J13">
        <f t="shared" si="3"/>
        <v>1</v>
      </c>
      <c r="K13" t="e">
        <f t="shared" si="4"/>
        <v>#DIV/0!</v>
      </c>
      <c r="M13">
        <v>1000</v>
      </c>
    </row>
    <row r="14" spans="1:13" x14ac:dyDescent="0.25">
      <c r="A14" t="s">
        <v>51</v>
      </c>
      <c r="B14">
        <v>108</v>
      </c>
      <c r="C14">
        <v>-1</v>
      </c>
      <c r="D14">
        <v>77</v>
      </c>
      <c r="E14">
        <v>15</v>
      </c>
      <c r="G14">
        <f t="shared" si="0"/>
        <v>108999</v>
      </c>
      <c r="H14">
        <f t="shared" si="2"/>
        <v>15000</v>
      </c>
      <c r="I14">
        <f t="shared" si="1"/>
        <v>0.28703703703703703</v>
      </c>
      <c r="J14">
        <f t="shared" si="3"/>
        <v>0.86238405856934464</v>
      </c>
      <c r="K14">
        <f t="shared" si="4"/>
        <v>0.57534702153230755</v>
      </c>
      <c r="M14">
        <v>1000</v>
      </c>
    </row>
    <row r="15" spans="1:13" x14ac:dyDescent="0.25">
      <c r="A15" t="s">
        <v>50</v>
      </c>
      <c r="B15">
        <v>108</v>
      </c>
      <c r="C15">
        <v>-1</v>
      </c>
      <c r="D15">
        <v>80</v>
      </c>
      <c r="G15">
        <f t="shared" si="0"/>
        <v>108999</v>
      </c>
      <c r="H15">
        <f t="shared" si="2"/>
        <v>0</v>
      </c>
      <c r="I15">
        <f t="shared" si="1"/>
        <v>0.25925925925925924</v>
      </c>
      <c r="J15">
        <f t="shared" si="3"/>
        <v>1</v>
      </c>
      <c r="K15">
        <f t="shared" si="4"/>
        <v>0.7407407407407407</v>
      </c>
      <c r="M15">
        <v>1000</v>
      </c>
    </row>
    <row r="16" spans="1:13" x14ac:dyDescent="0.25">
      <c r="A16" t="s">
        <v>49</v>
      </c>
      <c r="B16">
        <v>108</v>
      </c>
      <c r="C16">
        <v>-1</v>
      </c>
      <c r="D16">
        <v>102</v>
      </c>
      <c r="E16">
        <v>103.75</v>
      </c>
      <c r="F16">
        <v>41.332999999999998</v>
      </c>
      <c r="G16">
        <f t="shared" si="0"/>
        <v>108999</v>
      </c>
      <c r="H16">
        <f t="shared" si="2"/>
        <v>62458.332999999999</v>
      </c>
      <c r="I16">
        <f t="shared" si="1"/>
        <v>5.5555555555555552E-2</v>
      </c>
      <c r="J16">
        <f t="shared" si="3"/>
        <v>0.42698251360104222</v>
      </c>
      <c r="K16">
        <f t="shared" si="4"/>
        <v>0.37142695804548664</v>
      </c>
      <c r="M16">
        <v>1000</v>
      </c>
    </row>
    <row r="17" spans="1:13" x14ac:dyDescent="0.25">
      <c r="G17">
        <f t="shared" si="0"/>
        <v>999</v>
      </c>
      <c r="H17">
        <f t="shared" si="2"/>
        <v>0</v>
      </c>
      <c r="I17" t="e">
        <f t="shared" si="1"/>
        <v>#DIV/0!</v>
      </c>
      <c r="J17">
        <f t="shared" si="3"/>
        <v>1</v>
      </c>
      <c r="K17" t="e">
        <f t="shared" si="4"/>
        <v>#DIV/0!</v>
      </c>
      <c r="M17">
        <v>1000</v>
      </c>
    </row>
    <row r="18" spans="1:13" x14ac:dyDescent="0.25">
      <c r="G18">
        <f t="shared" si="0"/>
        <v>999</v>
      </c>
      <c r="H18">
        <f t="shared" si="2"/>
        <v>0</v>
      </c>
      <c r="I18" t="e">
        <f t="shared" si="1"/>
        <v>#DIV/0!</v>
      </c>
      <c r="J18">
        <f t="shared" si="3"/>
        <v>1</v>
      </c>
      <c r="K18" t="e">
        <f t="shared" si="4"/>
        <v>#DIV/0!</v>
      </c>
      <c r="M18">
        <v>1000</v>
      </c>
    </row>
    <row r="21" spans="1:13" x14ac:dyDescent="0.25">
      <c r="A21" t="s">
        <v>87</v>
      </c>
    </row>
    <row r="22" spans="1:13" x14ac:dyDescent="0.25">
      <c r="A22" t="s">
        <v>88</v>
      </c>
    </row>
    <row r="23" spans="1:13" x14ac:dyDescent="0.25">
      <c r="A23" t="s">
        <v>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carth</dc:creator>
  <cp:lastModifiedBy>Li, Yingheng</cp:lastModifiedBy>
  <dcterms:created xsi:type="dcterms:W3CDTF">2015-06-05T18:17:20Z</dcterms:created>
  <dcterms:modified xsi:type="dcterms:W3CDTF">2023-10-13T03:39:27Z</dcterms:modified>
</cp:coreProperties>
</file>