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Yingheng\Project\Elastic_MBQC\example\"/>
    </mc:Choice>
  </mc:AlternateContent>
  <xr:revisionPtr revIDLastSave="0" documentId="13_ncr:1_{0F32BA5D-58FF-4B0E-A8F5-1A0B0771259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5" sheetId="4" r:id="rId1"/>
    <sheet name="Qubit10" sheetId="1" r:id="rId2"/>
    <sheet name="12" sheetId="2" r:id="rId3"/>
    <sheet name="15" sheetId="3" r:id="rId4"/>
    <sheet name="20" sheetId="6" r:id="rId5"/>
    <sheet name="27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5" l="1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" i="4"/>
  <c r="W2" i="4"/>
  <c r="M23" i="5"/>
  <c r="K23" i="5"/>
  <c r="I23" i="5"/>
  <c r="D23" i="5"/>
  <c r="J23" i="5" s="1"/>
  <c r="M22" i="5"/>
  <c r="K22" i="5"/>
  <c r="I22" i="5"/>
  <c r="D22" i="5"/>
  <c r="J22" i="5" s="1"/>
  <c r="M21" i="5"/>
  <c r="K21" i="5"/>
  <c r="I21" i="5"/>
  <c r="D21" i="5"/>
  <c r="J21" i="5" s="1"/>
  <c r="M20" i="5"/>
  <c r="K20" i="5"/>
  <c r="I20" i="5"/>
  <c r="D20" i="5"/>
  <c r="J20" i="5" s="1"/>
  <c r="M20" i="3"/>
  <c r="M21" i="3"/>
  <c r="M22" i="3"/>
  <c r="M23" i="3"/>
  <c r="K20" i="3"/>
  <c r="K21" i="3"/>
  <c r="K22" i="3"/>
  <c r="K23" i="3"/>
  <c r="I20" i="3"/>
  <c r="I21" i="3"/>
  <c r="I22" i="3"/>
  <c r="I23" i="3"/>
  <c r="D20" i="3"/>
  <c r="J20" i="3" s="1"/>
  <c r="D21" i="3"/>
  <c r="J21" i="3" s="1"/>
  <c r="D22" i="3"/>
  <c r="J22" i="3" s="1"/>
  <c r="D23" i="3"/>
  <c r="J23" i="3" s="1"/>
  <c r="Y22" i="1"/>
  <c r="Y23" i="1"/>
  <c r="Y24" i="1"/>
  <c r="Y25" i="1"/>
  <c r="W22" i="1"/>
  <c r="W23" i="1"/>
  <c r="W24" i="1"/>
  <c r="W25" i="1"/>
  <c r="U22" i="1"/>
  <c r="U23" i="1"/>
  <c r="U24" i="1"/>
  <c r="U25" i="1"/>
  <c r="R22" i="1"/>
  <c r="V22" i="1" s="1"/>
  <c r="R23" i="1"/>
  <c r="V23" i="1" s="1"/>
  <c r="R24" i="1"/>
  <c r="V24" i="1" s="1"/>
  <c r="R25" i="1"/>
  <c r="V25" i="1" s="1"/>
  <c r="Y29" i="1"/>
  <c r="W29" i="1"/>
  <c r="U29" i="1"/>
  <c r="R29" i="1"/>
  <c r="V29" i="1" s="1"/>
  <c r="Y28" i="1"/>
  <c r="W28" i="1"/>
  <c r="U28" i="1"/>
  <c r="R28" i="1"/>
  <c r="V28" i="1" s="1"/>
  <c r="Y27" i="1"/>
  <c r="W27" i="1"/>
  <c r="U27" i="1"/>
  <c r="R27" i="1"/>
  <c r="V27" i="1" s="1"/>
  <c r="Y26" i="1"/>
  <c r="W26" i="1"/>
  <c r="U26" i="1"/>
  <c r="R26" i="1"/>
  <c r="V26" i="1" s="1"/>
  <c r="Y28" i="4"/>
  <c r="W28" i="4"/>
  <c r="U28" i="4"/>
  <c r="R28" i="4"/>
  <c r="V28" i="4" s="1"/>
  <c r="Y27" i="4"/>
  <c r="W27" i="4"/>
  <c r="U27" i="4"/>
  <c r="R27" i="4"/>
  <c r="V27" i="4" s="1"/>
  <c r="Y26" i="4"/>
  <c r="W26" i="4"/>
  <c r="U26" i="4"/>
  <c r="R26" i="4"/>
  <c r="V26" i="4" s="1"/>
  <c r="Y25" i="4"/>
  <c r="W25" i="4"/>
  <c r="U25" i="4"/>
  <c r="R25" i="4"/>
  <c r="V25" i="4" s="1"/>
  <c r="M27" i="3"/>
  <c r="K27" i="3"/>
  <c r="I27" i="3"/>
  <c r="D27" i="3"/>
  <c r="J27" i="3" s="1"/>
  <c r="M26" i="3"/>
  <c r="K26" i="3"/>
  <c r="I26" i="3"/>
  <c r="D26" i="3"/>
  <c r="J26" i="3" s="1"/>
  <c r="M25" i="3"/>
  <c r="K25" i="3"/>
  <c r="I25" i="3"/>
  <c r="D25" i="3"/>
  <c r="J25" i="3" s="1"/>
  <c r="M24" i="3"/>
  <c r="K24" i="3"/>
  <c r="I24" i="3"/>
  <c r="D24" i="3"/>
  <c r="J24" i="3" s="1"/>
  <c r="W18" i="1"/>
  <c r="Y18" i="1"/>
  <c r="U18" i="1"/>
  <c r="R18" i="1"/>
  <c r="V18" i="1" s="1"/>
  <c r="Y19" i="1"/>
  <c r="Y20" i="1"/>
  <c r="Y21" i="1"/>
  <c r="W19" i="1"/>
  <c r="W20" i="1"/>
  <c r="W21" i="1"/>
  <c r="V21" i="1"/>
  <c r="U19" i="1"/>
  <c r="U20" i="1"/>
  <c r="U21" i="1"/>
  <c r="R19" i="1"/>
  <c r="V19" i="1" s="1"/>
  <c r="R20" i="1"/>
  <c r="V20" i="1" s="1"/>
  <c r="R21" i="1"/>
  <c r="Y21" i="4"/>
  <c r="Y22" i="4"/>
  <c r="W21" i="4"/>
  <c r="W22" i="4"/>
  <c r="U21" i="4"/>
  <c r="U22" i="4"/>
  <c r="R21" i="4"/>
  <c r="V21" i="4" s="1"/>
  <c r="R22" i="4"/>
  <c r="V22" i="4" s="1"/>
  <c r="Y23" i="4"/>
  <c r="W23" i="4"/>
  <c r="U23" i="4"/>
  <c r="R23" i="4"/>
  <c r="V23" i="4" s="1"/>
  <c r="Y18" i="4"/>
  <c r="Y19" i="4"/>
  <c r="Y20" i="4"/>
  <c r="W18" i="4"/>
  <c r="W19" i="4"/>
  <c r="W20" i="4"/>
  <c r="U18" i="4"/>
  <c r="U19" i="4"/>
  <c r="U20" i="4"/>
  <c r="R18" i="4"/>
  <c r="V18" i="4" s="1"/>
  <c r="R19" i="4"/>
  <c r="V19" i="4" s="1"/>
  <c r="R20" i="4"/>
  <c r="V20" i="4" s="1"/>
  <c r="K5" i="6"/>
  <c r="I5" i="6"/>
  <c r="G5" i="6"/>
  <c r="D5" i="6"/>
  <c r="H5" i="6" s="1"/>
  <c r="K4" i="6"/>
  <c r="I4" i="6"/>
  <c r="G4" i="6"/>
  <c r="D4" i="6"/>
  <c r="H4" i="6" s="1"/>
  <c r="K3" i="6"/>
  <c r="I3" i="6"/>
  <c r="G3" i="6"/>
  <c r="D3" i="6"/>
  <c r="H3" i="6" s="1"/>
  <c r="K2" i="6"/>
  <c r="I2" i="6"/>
  <c r="H2" i="6"/>
  <c r="G2" i="6"/>
  <c r="D2" i="6"/>
  <c r="M19" i="5"/>
  <c r="K19" i="5"/>
  <c r="I19" i="5"/>
  <c r="D19" i="5"/>
  <c r="J19" i="5" s="1"/>
  <c r="M18" i="5"/>
  <c r="K18" i="5"/>
  <c r="I18" i="5"/>
  <c r="D18" i="5"/>
  <c r="J18" i="5" s="1"/>
  <c r="M17" i="5"/>
  <c r="K17" i="5"/>
  <c r="I17" i="5"/>
  <c r="D17" i="5"/>
  <c r="J17" i="5" s="1"/>
  <c r="M16" i="5"/>
  <c r="K16" i="5"/>
  <c r="I16" i="5"/>
  <c r="D16" i="5"/>
  <c r="J16" i="5" s="1"/>
  <c r="K15" i="5"/>
  <c r="I15" i="5"/>
  <c r="D15" i="5"/>
  <c r="J15" i="5" s="1"/>
  <c r="M14" i="5"/>
  <c r="K14" i="5"/>
  <c r="I14" i="5"/>
  <c r="D14" i="5"/>
  <c r="J14" i="5" s="1"/>
  <c r="M13" i="5"/>
  <c r="K13" i="5"/>
  <c r="I13" i="5"/>
  <c r="D13" i="5"/>
  <c r="J13" i="5" s="1"/>
  <c r="M12" i="5"/>
  <c r="K12" i="5"/>
  <c r="I12" i="5"/>
  <c r="D12" i="5"/>
  <c r="J12" i="5" s="1"/>
  <c r="M11" i="5"/>
  <c r="K11" i="5"/>
  <c r="I11" i="5"/>
  <c r="D11" i="5"/>
  <c r="J11" i="5" s="1"/>
  <c r="M10" i="5"/>
  <c r="K10" i="5"/>
  <c r="I10" i="5"/>
  <c r="D10" i="5"/>
  <c r="J10" i="5" s="1"/>
  <c r="M9" i="5"/>
  <c r="K9" i="5"/>
  <c r="I9" i="5"/>
  <c r="D9" i="5"/>
  <c r="J9" i="5" s="1"/>
  <c r="M8" i="5"/>
  <c r="K8" i="5"/>
  <c r="I8" i="5"/>
  <c r="D8" i="5"/>
  <c r="J8" i="5" s="1"/>
  <c r="M7" i="5"/>
  <c r="K7" i="5"/>
  <c r="I7" i="5"/>
  <c r="D7" i="5"/>
  <c r="J7" i="5" s="1"/>
  <c r="M6" i="5"/>
  <c r="K6" i="5"/>
  <c r="I6" i="5"/>
  <c r="D6" i="5"/>
  <c r="J6" i="5" s="1"/>
  <c r="M5" i="5"/>
  <c r="K5" i="5"/>
  <c r="I5" i="5"/>
  <c r="D5" i="5"/>
  <c r="J5" i="5" s="1"/>
  <c r="M4" i="5"/>
  <c r="K4" i="5"/>
  <c r="I4" i="5"/>
  <c r="D4" i="5"/>
  <c r="J4" i="5" s="1"/>
  <c r="M3" i="5"/>
  <c r="K3" i="5"/>
  <c r="I3" i="5"/>
  <c r="D3" i="5"/>
  <c r="J3" i="5" s="1"/>
  <c r="M2" i="5"/>
  <c r="K2" i="5"/>
  <c r="I2" i="5"/>
  <c r="D2" i="5"/>
  <c r="J2" i="5" s="1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W18" i="2"/>
  <c r="W19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5" i="4"/>
  <c r="Y16" i="4"/>
  <c r="Y17" i="4"/>
  <c r="Y14" i="4"/>
  <c r="Y10" i="4"/>
  <c r="Y11" i="4"/>
  <c r="Y12" i="4"/>
  <c r="Y13" i="4"/>
  <c r="Y6" i="4"/>
  <c r="Y7" i="4"/>
  <c r="Y8" i="4"/>
  <c r="Y9" i="4"/>
  <c r="Y3" i="4"/>
  <c r="Y4" i="4"/>
  <c r="Y5" i="4"/>
  <c r="Y2" i="4"/>
  <c r="K19" i="3"/>
  <c r="I19" i="3"/>
  <c r="D19" i="3"/>
  <c r="J19" i="3" s="1"/>
  <c r="K18" i="3"/>
  <c r="I18" i="3"/>
  <c r="D18" i="3"/>
  <c r="J18" i="3" s="1"/>
  <c r="K17" i="3"/>
  <c r="I17" i="3"/>
  <c r="D17" i="3"/>
  <c r="J17" i="3" s="1"/>
  <c r="K16" i="3"/>
  <c r="I16" i="3"/>
  <c r="D16" i="3"/>
  <c r="J16" i="3" s="1"/>
  <c r="U19" i="2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W14" i="1"/>
  <c r="W15" i="1"/>
  <c r="W16" i="1"/>
  <c r="W17" i="1"/>
  <c r="V14" i="1"/>
  <c r="U14" i="1"/>
  <c r="U15" i="1"/>
  <c r="U16" i="1"/>
  <c r="U17" i="1"/>
  <c r="R14" i="1"/>
  <c r="R15" i="1"/>
  <c r="V15" i="1" s="1"/>
  <c r="R16" i="1"/>
  <c r="V16" i="1" s="1"/>
  <c r="R17" i="1"/>
  <c r="V17" i="1" s="1"/>
  <c r="W17" i="4"/>
  <c r="U17" i="4"/>
  <c r="V16" i="4"/>
  <c r="W16" i="4"/>
  <c r="U16" i="4"/>
  <c r="W15" i="4"/>
  <c r="U15" i="4"/>
  <c r="W14" i="4"/>
  <c r="U14" i="4"/>
  <c r="R14" i="4"/>
  <c r="V14" i="4" s="1"/>
  <c r="R15" i="4"/>
  <c r="V15" i="4" s="1"/>
  <c r="R16" i="4"/>
  <c r="R17" i="4"/>
  <c r="V17" i="4" s="1"/>
  <c r="H14" i="4"/>
  <c r="K11" i="3"/>
  <c r="I11" i="3"/>
  <c r="D11" i="3"/>
  <c r="J11" i="3" s="1"/>
  <c r="K10" i="3"/>
  <c r="I10" i="3"/>
  <c r="D10" i="3"/>
  <c r="J10" i="3" s="1"/>
  <c r="K9" i="3"/>
  <c r="I9" i="3"/>
  <c r="D9" i="3"/>
  <c r="J9" i="3" s="1"/>
  <c r="K8" i="3"/>
  <c r="I8" i="3"/>
  <c r="D8" i="3"/>
  <c r="J8" i="3" s="1"/>
  <c r="K15" i="3"/>
  <c r="I15" i="3"/>
  <c r="D15" i="3"/>
  <c r="J15" i="3" s="1"/>
  <c r="K14" i="3"/>
  <c r="I14" i="3"/>
  <c r="D14" i="3"/>
  <c r="J14" i="3" s="1"/>
  <c r="K13" i="3"/>
  <c r="I13" i="3"/>
  <c r="D13" i="3"/>
  <c r="J13" i="3" s="1"/>
  <c r="K12" i="3"/>
  <c r="I12" i="3"/>
  <c r="D12" i="3"/>
  <c r="J12" i="3" s="1"/>
  <c r="K7" i="3"/>
  <c r="I7" i="3"/>
  <c r="D7" i="3"/>
  <c r="J7" i="3" s="1"/>
  <c r="K6" i="3"/>
  <c r="I6" i="3"/>
  <c r="D6" i="3"/>
  <c r="J6" i="3" s="1"/>
  <c r="K5" i="3"/>
  <c r="I5" i="3"/>
  <c r="D5" i="3"/>
  <c r="J5" i="3" s="1"/>
  <c r="K4" i="3"/>
  <c r="I4" i="3"/>
  <c r="D4" i="3"/>
  <c r="J4" i="3" s="1"/>
  <c r="K3" i="3"/>
  <c r="I3" i="3"/>
  <c r="D3" i="3"/>
  <c r="J3" i="3" s="1"/>
  <c r="K2" i="3"/>
  <c r="I2" i="3"/>
  <c r="D2" i="3"/>
  <c r="J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R2" i="1"/>
  <c r="R13" i="1"/>
  <c r="R12" i="1"/>
  <c r="V12" i="1" s="1"/>
  <c r="R11" i="1"/>
  <c r="V11" i="1" s="1"/>
  <c r="R10" i="1"/>
  <c r="V10" i="1" s="1"/>
  <c r="R9" i="1"/>
  <c r="V9" i="1" s="1"/>
  <c r="R8" i="1"/>
  <c r="V8" i="1" s="1"/>
  <c r="R7" i="1"/>
  <c r="V7" i="1" s="1"/>
  <c r="R6" i="1"/>
  <c r="V6" i="1" s="1"/>
  <c r="R5" i="1"/>
  <c r="V5" i="1" s="1"/>
  <c r="R4" i="1"/>
  <c r="V4" i="1" s="1"/>
  <c r="R3" i="1"/>
  <c r="V3" i="1" s="1"/>
  <c r="W13" i="1"/>
  <c r="U13" i="1"/>
  <c r="V13" i="1"/>
  <c r="W12" i="1"/>
  <c r="U12" i="1"/>
  <c r="W11" i="1"/>
  <c r="U11" i="1"/>
  <c r="W10" i="1"/>
  <c r="U10" i="1"/>
  <c r="W9" i="1"/>
  <c r="U9" i="1"/>
  <c r="W8" i="1"/>
  <c r="U8" i="1"/>
  <c r="W7" i="1"/>
  <c r="U7" i="1"/>
  <c r="W6" i="1"/>
  <c r="U6" i="1"/>
  <c r="W5" i="1"/>
  <c r="U5" i="1"/>
  <c r="W4" i="1"/>
  <c r="U4" i="1"/>
  <c r="W3" i="1"/>
  <c r="U3" i="1"/>
  <c r="W2" i="1"/>
  <c r="U2" i="1"/>
  <c r="V2" i="1"/>
  <c r="U8" i="4"/>
  <c r="W3" i="4"/>
  <c r="W4" i="4"/>
  <c r="W5" i="4"/>
  <c r="W6" i="4"/>
  <c r="W7" i="4"/>
  <c r="W8" i="4"/>
  <c r="W9" i="4"/>
  <c r="W10" i="4"/>
  <c r="W11" i="4"/>
  <c r="W12" i="4"/>
  <c r="W13" i="4"/>
  <c r="V2" i="4"/>
  <c r="U3" i="4"/>
  <c r="U4" i="4"/>
  <c r="U5" i="4"/>
  <c r="U6" i="4"/>
  <c r="U7" i="4"/>
  <c r="U9" i="4"/>
  <c r="U10" i="4"/>
  <c r="U11" i="4"/>
  <c r="U12" i="4"/>
  <c r="U13" i="4"/>
  <c r="U2" i="4"/>
  <c r="R13" i="4"/>
  <c r="V13" i="4" s="1"/>
  <c r="R12" i="4"/>
  <c r="V12" i="4" s="1"/>
  <c r="R11" i="4"/>
  <c r="V11" i="4" s="1"/>
  <c r="R10" i="4"/>
  <c r="V10" i="4" s="1"/>
  <c r="R9" i="4"/>
  <c r="V9" i="4" s="1"/>
  <c r="R8" i="4"/>
  <c r="V8" i="4" s="1"/>
  <c r="R7" i="4"/>
  <c r="V7" i="4" s="1"/>
  <c r="R6" i="4"/>
  <c r="V6" i="4" s="1"/>
  <c r="R5" i="4"/>
  <c r="V5" i="4" s="1"/>
  <c r="R4" i="4"/>
  <c r="V4" i="4" s="1"/>
  <c r="R3" i="4"/>
  <c r="V3" i="4" s="1"/>
  <c r="R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K4" i="4"/>
  <c r="K5" i="4"/>
  <c r="K6" i="4"/>
  <c r="K7" i="4"/>
  <c r="K8" i="4"/>
  <c r="K9" i="4"/>
  <c r="K10" i="4"/>
  <c r="K11" i="4"/>
  <c r="K12" i="4"/>
  <c r="K13" i="4"/>
  <c r="K2" i="4"/>
  <c r="H2" i="4"/>
  <c r="E2" i="4"/>
  <c r="J3" i="4" l="1"/>
  <c r="J2" i="4"/>
  <c r="J9" i="2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<sst xmlns="http://schemas.openxmlformats.org/spreadsheetml/2006/main" count="281" uniqueCount="124">
  <si>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</si>
  <si>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</si>
  <si>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</si>
  <si>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</si>
  <si>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</si>
  <si>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</si>
  <si>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</si>
  <si>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</si>
  <si>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</si>
  <si>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</si>
  <si>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</si>
  <si>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</si>
  <si>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</si>
  <si>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</si>
  <si>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</si>
  <si>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</si>
  <si>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</si>
  <si>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</si>
  <si>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</si>
  <si>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</si>
  <si>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</si>
  <si>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</si>
  <si>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</si>
  <si>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</si>
  <si>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</si>
  <si>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</si>
  <si>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</si>
  <si>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</si>
  <si>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</si>
  <si>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</si>
  <si>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</si>
  <si>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</si>
  <si>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</si>
  <si>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</si>
  <si>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</si>
  <si>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</si>
  <si>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</si>
  <si>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</si>
  <si>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</si>
  <si>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</si>
  <si>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</si>
  <si>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</si>
  <si>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</si>
  <si>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</si>
  <si>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</si>
  <si>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</si>
  <si>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</si>
  <si>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</si>
  <si>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</si>
  <si>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</si>
  <si>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</si>
  <si>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</si>
  <si>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</si>
  <si>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</si>
  <si>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</si>
  <si>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</si>
  <si>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</si>
  <si>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</si>
  <si>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</si>
  <si>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</si>
  <si>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</si>
  <si>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</si>
  <si>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</si>
  <si>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</si>
  <si>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</si>
  <si>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</si>
  <si>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</si>
  <si>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</si>
  <si>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</si>
  <si>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</si>
  <si>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</si>
  <si>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</si>
  <si>
    <t>hlf15(29)</t>
  </si>
  <si>
    <t>qft15(38)</t>
  </si>
  <si>
    <t>qft15(33)</t>
  </si>
  <si>
    <t>hlf15(41)</t>
  </si>
  <si>
    <t>hlf15(33)</t>
  </si>
  <si>
    <t>last step</t>
  </si>
  <si>
    <t>last step re</t>
  </si>
  <si>
    <t>qft27(53)</t>
  </si>
  <si>
    <t>qft27(66)</t>
  </si>
  <si>
    <t>qft27(62)</t>
  </si>
  <si>
    <t>qft27(58)</t>
  </si>
  <si>
    <t>IQP27(53)</t>
  </si>
  <si>
    <t>BV27(53)</t>
  </si>
  <si>
    <t>BV27(104)</t>
  </si>
  <si>
    <t>BV27(93)</t>
  </si>
  <si>
    <t>HC6(11)</t>
  </si>
  <si>
    <t>HC6(13)</t>
  </si>
  <si>
    <t>HC6(15)</t>
  </si>
  <si>
    <t>QAOA4(7)</t>
  </si>
  <si>
    <t>QAOA4(9)</t>
  </si>
  <si>
    <t>QAOA4(11)</t>
  </si>
  <si>
    <t>QAOA8(15)</t>
  </si>
  <si>
    <t>QAOA8(17)</t>
  </si>
  <si>
    <t>QAOA8(19)</t>
  </si>
  <si>
    <t>QAOA8(21)</t>
  </si>
  <si>
    <t>hlf27(45)</t>
  </si>
  <si>
    <t>hlf27(60)</t>
  </si>
  <si>
    <t>hlf27(50)</t>
  </si>
  <si>
    <t>hlf27(55)</t>
  </si>
  <si>
    <t>hlf7(20)</t>
  </si>
  <si>
    <t>hlf</t>
  </si>
  <si>
    <t>wire_remove</t>
  </si>
  <si>
    <t>remove_single</t>
  </si>
  <si>
    <t>remove_swap</t>
  </si>
  <si>
    <t>hlf15(37)</t>
  </si>
  <si>
    <t>IQP15(39)</t>
  </si>
  <si>
    <t>BV5</t>
  </si>
  <si>
    <t>vqe10(19)</t>
  </si>
  <si>
    <t>vqe10(27)</t>
  </si>
  <si>
    <t>vqe10(22)</t>
  </si>
  <si>
    <t>vqe10(25)</t>
  </si>
  <si>
    <t>vqe14(29)</t>
  </si>
  <si>
    <t>vqe14(27)</t>
  </si>
  <si>
    <t>vqe14(39)</t>
  </si>
  <si>
    <t>vqe14(31)</t>
  </si>
  <si>
    <t>DAC</t>
  </si>
  <si>
    <t>vqe26(51)</t>
  </si>
  <si>
    <t>vqe26(65)</t>
  </si>
  <si>
    <t>vqe26(55)</t>
  </si>
  <si>
    <t>Total</t>
  </si>
  <si>
    <t>base+re</t>
  </si>
  <si>
    <t>bse+re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</si>
</sst>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Z28"/>
  <sheetViews>
    <sheetView topLeftCell="D1" workbookViewId="0">
      <selection activeCell="N16" sqref="N16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  <col min="13" max="13" width="10.28515625" customWidth="1"/>
    <col min="21" max="21" width="13.140625" customWidth="1"/>
    <col min="22" max="22" width="11.7109375" customWidth="1"/>
  </cols>
  <sheetData>
    <row r="1" spans="1:26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122</v>
      </c>
      <c r="Q1" t="s">
        <v>117</v>
      </c>
      <c r="R1" t="s">
        <v>20</v>
      </c>
      <c r="S1" t="s">
        <v>3</v>
      </c>
      <c r="T1" t="s">
        <v>2</v>
      </c>
      <c r="U1" t="s">
        <v>4</v>
      </c>
      <c r="V1" t="s">
        <v>22</v>
      </c>
      <c r="W1" t="s">
        <v>5</v>
      </c>
      <c r="X1" t="s">
        <v>78</v>
      </c>
      <c r="Y1" t="s">
        <v>77</v>
      </c>
      <c r="Z1" t="s">
        <v>121</v>
      </c>
    </row>
    <row r="2" spans="1:26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v>32</v>
      </c>
      <c r="Q2">
        <v>24</v>
      </c>
      <c r="R2">
        <f>N2-O2</f>
        <v>13</v>
      </c>
      <c r="S2">
        <v>5</v>
      </c>
      <c r="T2">
        <v>10</v>
      </c>
      <c r="U2">
        <f>(O2-S2)/N2</f>
        <v>0.35714285714285715</v>
      </c>
      <c r="V2">
        <f>(R2-T2+S2)/N2</f>
        <v>0.2857142857142857</v>
      </c>
      <c r="W2">
        <f xml:space="preserve"> 1 -T2/N2</f>
        <v>0.64285714285714279</v>
      </c>
      <c r="X2">
        <v>0</v>
      </c>
      <c r="Y2">
        <f>X2/N2</f>
        <v>0</v>
      </c>
      <c r="Z2">
        <f>1 - (T2*1000 -X2*999)/(1000*N2)</f>
        <v>0.64285714285714279</v>
      </c>
    </row>
    <row r="3" spans="1:26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v>32</v>
      </c>
      <c r="Q3">
        <v>24</v>
      </c>
      <c r="R3">
        <f>N3-O3</f>
        <v>13</v>
      </c>
      <c r="S3">
        <v>7</v>
      </c>
      <c r="T3">
        <v>12</v>
      </c>
      <c r="U3">
        <f>(O3-S3)/N3</f>
        <v>0.2857142857142857</v>
      </c>
      <c r="V3">
        <f>(R3-T3+S3)/N3</f>
        <v>0.2857142857142857</v>
      </c>
      <c r="W3">
        <f xml:space="preserve"> 1 -T3/N3</f>
        <v>0.5714285714285714</v>
      </c>
      <c r="X3">
        <v>0</v>
      </c>
      <c r="Y3">
        <f>X3/N3</f>
        <v>0</v>
      </c>
      <c r="Z3">
        <f>1 - (T3*1000 -X3*999)/(1000*N3)</f>
        <v>0.5714285714285714</v>
      </c>
    </row>
    <row r="4" spans="1:26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3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v>32</v>
      </c>
      <c r="Q4">
        <v>24</v>
      </c>
      <c r="R4">
        <f>N4-O4</f>
        <v>13</v>
      </c>
      <c r="S4">
        <v>9</v>
      </c>
      <c r="T4">
        <v>14</v>
      </c>
      <c r="U4">
        <f>(O4-S4)/N4</f>
        <v>0.21428571428571427</v>
      </c>
      <c r="V4">
        <f>(R4-T4+S4)/N4</f>
        <v>0.2857142857142857</v>
      </c>
      <c r="W4">
        <f xml:space="preserve"> 1 -T4/N4</f>
        <v>0.5</v>
      </c>
      <c r="X4">
        <v>0</v>
      </c>
      <c r="Y4">
        <f>X4/N4</f>
        <v>0</v>
      </c>
      <c r="Z4">
        <f>1 - (T4*1000 -X4*999)/(1000*N4)</f>
        <v>0.5</v>
      </c>
    </row>
    <row r="5" spans="1:26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3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v>32</v>
      </c>
      <c r="Q5">
        <v>24</v>
      </c>
      <c r="R5">
        <f>N5-O5</f>
        <v>13</v>
      </c>
      <c r="S5">
        <v>15</v>
      </c>
      <c r="T5">
        <v>18</v>
      </c>
      <c r="U5">
        <f>(O5-S5)/N5</f>
        <v>0</v>
      </c>
      <c r="V5">
        <f>(R5-T5+S5)/N5</f>
        <v>0.35714285714285715</v>
      </c>
      <c r="W5">
        <f xml:space="preserve"> 1 -T5/N5</f>
        <v>0.3571428571428571</v>
      </c>
      <c r="X5">
        <v>0</v>
      </c>
      <c r="Y5">
        <f>X5/N5</f>
        <v>0</v>
      </c>
      <c r="Z5">
        <f>1 - (T5*1000 -X5*999)/(1000*N5)</f>
        <v>0.3571428571428571</v>
      </c>
    </row>
    <row r="6" spans="1:26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3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v>22</v>
      </c>
      <c r="Q6">
        <v>18</v>
      </c>
      <c r="R6">
        <f>N6-O6</f>
        <v>6</v>
      </c>
      <c r="S6">
        <v>13</v>
      </c>
      <c r="T6">
        <v>15</v>
      </c>
      <c r="U6">
        <f>(O6-S6)/N6</f>
        <v>0.13636363636363635</v>
      </c>
      <c r="V6">
        <f>(R6-T6+S6)/N6</f>
        <v>0.18181818181818182</v>
      </c>
      <c r="W6">
        <f xml:space="preserve"> 1 -T6/N6</f>
        <v>0.31818181818181823</v>
      </c>
      <c r="X6">
        <v>1</v>
      </c>
      <c r="Y6">
        <f>X6/N6</f>
        <v>4.5454545454545456E-2</v>
      </c>
      <c r="Z6">
        <f>1 - (T6*1000 -X6*999)/(1000*N6)</f>
        <v>0.36359090909090908</v>
      </c>
    </row>
    <row r="7" spans="1:26" x14ac:dyDescent="0.25">
      <c r="A7" t="s">
        <v>11</v>
      </c>
      <c r="B7">
        <v>24</v>
      </c>
      <c r="C7">
        <v>22</v>
      </c>
      <c r="D7">
        <v>16</v>
      </c>
      <c r="E7">
        <f t="shared" ref="E7:E13" si="4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3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v>22</v>
      </c>
      <c r="Q7">
        <v>18</v>
      </c>
      <c r="R7">
        <f>N7-O7</f>
        <v>6</v>
      </c>
      <c r="S7">
        <v>13</v>
      </c>
      <c r="T7">
        <v>16</v>
      </c>
      <c r="U7">
        <f>(O7-S7)/N7</f>
        <v>0.13636363636363635</v>
      </c>
      <c r="V7">
        <f>(R7-T7+S7)/N7</f>
        <v>0.13636363636363635</v>
      </c>
      <c r="W7">
        <f xml:space="preserve"> 1 -T7/N7</f>
        <v>0.27272727272727271</v>
      </c>
      <c r="X7">
        <v>1</v>
      </c>
      <c r="Y7">
        <f>X7/N7</f>
        <v>4.5454545454545456E-2</v>
      </c>
      <c r="Z7">
        <f>1 - (T7*1000 -X7*999)/(1000*N7)</f>
        <v>0.31813636363636366</v>
      </c>
    </row>
    <row r="8" spans="1:26" x14ac:dyDescent="0.25">
      <c r="A8" t="s">
        <v>12</v>
      </c>
      <c r="B8">
        <v>24</v>
      </c>
      <c r="C8">
        <v>22</v>
      </c>
      <c r="D8">
        <v>16</v>
      </c>
      <c r="E8">
        <f t="shared" si="4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3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v>22</v>
      </c>
      <c r="Q8">
        <v>18</v>
      </c>
      <c r="R8">
        <f>N8-O8</f>
        <v>6</v>
      </c>
      <c r="S8">
        <v>13</v>
      </c>
      <c r="T8">
        <v>17</v>
      </c>
      <c r="U8">
        <f>(O8-S8)/N8</f>
        <v>0.13636363636363635</v>
      </c>
      <c r="V8">
        <f>(R8-T8+S8)/N8</f>
        <v>9.0909090909090912E-2</v>
      </c>
      <c r="W8">
        <f xml:space="preserve"> 1 -T8/N8</f>
        <v>0.22727272727272729</v>
      </c>
      <c r="X8">
        <v>1</v>
      </c>
      <c r="Y8">
        <f>X8/N8</f>
        <v>4.5454545454545456E-2</v>
      </c>
      <c r="Z8">
        <f>1 - (T8*1000 -X8*999)/(1000*N8)</f>
        <v>0.27268181818181814</v>
      </c>
    </row>
    <row r="9" spans="1:26" x14ac:dyDescent="0.25">
      <c r="A9" t="s">
        <v>13</v>
      </c>
      <c r="B9">
        <v>24</v>
      </c>
      <c r="C9">
        <v>22</v>
      </c>
      <c r="D9">
        <v>16</v>
      </c>
      <c r="E9">
        <f t="shared" si="4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3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v>22</v>
      </c>
      <c r="Q9">
        <v>18</v>
      </c>
      <c r="R9">
        <f>N9-O9</f>
        <v>6</v>
      </c>
      <c r="S9">
        <v>16</v>
      </c>
      <c r="T9">
        <v>20</v>
      </c>
      <c r="U9">
        <f>(O9-S9)/N9</f>
        <v>0</v>
      </c>
      <c r="V9">
        <f>(R9-T9+S9)/N9</f>
        <v>9.0909090909090912E-2</v>
      </c>
      <c r="W9">
        <f xml:space="preserve"> 1 -T9/N9</f>
        <v>9.0909090909090939E-2</v>
      </c>
      <c r="X9">
        <v>1</v>
      </c>
      <c r="Y9">
        <f>X9/N9</f>
        <v>4.5454545454545456E-2</v>
      </c>
      <c r="Z9">
        <f>1 - (T9*1000 -X9*999)/(1000*N9)</f>
        <v>0.13631818181818178</v>
      </c>
    </row>
    <row r="10" spans="1:26" x14ac:dyDescent="0.25">
      <c r="A10" t="s">
        <v>14</v>
      </c>
      <c r="B10">
        <v>20</v>
      </c>
      <c r="C10">
        <v>20</v>
      </c>
      <c r="D10">
        <v>14</v>
      </c>
      <c r="E10">
        <f t="shared" si="4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3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v>20</v>
      </c>
      <c r="Q10">
        <v>20</v>
      </c>
      <c r="R10">
        <f>N10-O10</f>
        <v>6</v>
      </c>
      <c r="S10">
        <v>11</v>
      </c>
      <c r="T10">
        <v>12</v>
      </c>
      <c r="U10">
        <f>(O10-S10)/N10</f>
        <v>0.15</v>
      </c>
      <c r="V10">
        <f>(R10-T10+S10)/N10</f>
        <v>0.25</v>
      </c>
      <c r="W10">
        <f xml:space="preserve"> 1 -T10/N10</f>
        <v>0.4</v>
      </c>
      <c r="X10">
        <v>2</v>
      </c>
      <c r="Y10">
        <f>X10/N10</f>
        <v>0.1</v>
      </c>
      <c r="Z10">
        <f>1 - (T10*1000 -X10*999)/(1000*N10)</f>
        <v>0.49990000000000001</v>
      </c>
    </row>
    <row r="11" spans="1:26" x14ac:dyDescent="0.25">
      <c r="A11" t="s">
        <v>15</v>
      </c>
      <c r="B11">
        <v>20</v>
      </c>
      <c r="C11">
        <v>20</v>
      </c>
      <c r="D11">
        <v>14</v>
      </c>
      <c r="E11">
        <f t="shared" si="4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3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v>20</v>
      </c>
      <c r="Q11">
        <v>20</v>
      </c>
      <c r="R11">
        <f>N11-O11</f>
        <v>6</v>
      </c>
      <c r="S11">
        <v>11</v>
      </c>
      <c r="T11">
        <v>13</v>
      </c>
      <c r="U11">
        <f>(O11-S11)/N11</f>
        <v>0.15</v>
      </c>
      <c r="V11">
        <f>(R11-T11+S11)/N11</f>
        <v>0.2</v>
      </c>
      <c r="W11">
        <f xml:space="preserve"> 1 -T11/N11</f>
        <v>0.35</v>
      </c>
      <c r="X11">
        <v>2</v>
      </c>
      <c r="Y11">
        <f>X11/N11</f>
        <v>0.1</v>
      </c>
      <c r="Z11">
        <f>1 - (T11*1000 -X11*999)/(1000*N11)</f>
        <v>0.44989999999999997</v>
      </c>
    </row>
    <row r="12" spans="1:26" x14ac:dyDescent="0.25">
      <c r="A12" t="s">
        <v>16</v>
      </c>
      <c r="B12">
        <v>20</v>
      </c>
      <c r="C12">
        <v>20</v>
      </c>
      <c r="D12">
        <v>14</v>
      </c>
      <c r="E12">
        <f t="shared" si="4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3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v>20</v>
      </c>
      <c r="Q12">
        <v>20</v>
      </c>
      <c r="R12">
        <f>N12-O12</f>
        <v>6</v>
      </c>
      <c r="S12">
        <v>12</v>
      </c>
      <c r="T12">
        <v>15</v>
      </c>
      <c r="U12">
        <f>(O12-S12)/N12</f>
        <v>0.1</v>
      </c>
      <c r="V12">
        <f>(R12-T12+S12)/N12</f>
        <v>0.15</v>
      </c>
      <c r="W12">
        <f xml:space="preserve"> 1 -T12/N12</f>
        <v>0.25</v>
      </c>
      <c r="X12">
        <v>4</v>
      </c>
      <c r="Y12">
        <f>X12/N12</f>
        <v>0.2</v>
      </c>
      <c r="Z12">
        <f>1 - (T12*1000 -X12*999)/(1000*N12)</f>
        <v>0.44979999999999998</v>
      </c>
    </row>
    <row r="13" spans="1:26" x14ac:dyDescent="0.25">
      <c r="A13" t="s">
        <v>17</v>
      </c>
      <c r="B13">
        <v>20</v>
      </c>
      <c r="C13">
        <v>20</v>
      </c>
      <c r="D13">
        <v>14</v>
      </c>
      <c r="E13">
        <f t="shared" si="4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3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v>20</v>
      </c>
      <c r="Q13">
        <v>20</v>
      </c>
      <c r="R13">
        <f>N13-O13</f>
        <v>6</v>
      </c>
      <c r="S13">
        <v>14</v>
      </c>
      <c r="T13">
        <v>18</v>
      </c>
      <c r="U13">
        <f>(O13-S13)/N13</f>
        <v>0</v>
      </c>
      <c r="V13">
        <f>(R13-T13+S13)/N13</f>
        <v>0.1</v>
      </c>
      <c r="W13">
        <f xml:space="preserve"> 1 -T13/N13</f>
        <v>9.9999999999999978E-2</v>
      </c>
      <c r="X13">
        <v>5</v>
      </c>
      <c r="Y13">
        <f>X13/N13</f>
        <v>0.25</v>
      </c>
      <c r="Z13">
        <f>1 - (T13*1000 -X13*999)/(1000*N13)</f>
        <v>0.34975000000000001</v>
      </c>
    </row>
    <row r="14" spans="1:26" x14ac:dyDescent="0.25">
      <c r="H14" t="e">
        <f t="shared" si="1"/>
        <v>#DIV/0!</v>
      </c>
      <c r="M14" t="s">
        <v>101</v>
      </c>
      <c r="N14">
        <v>24</v>
      </c>
      <c r="O14">
        <v>18</v>
      </c>
      <c r="P14">
        <v>28</v>
      </c>
      <c r="Q14">
        <v>26</v>
      </c>
      <c r="R14">
        <f>N14-O14</f>
        <v>6</v>
      </c>
      <c r="S14">
        <v>13</v>
      </c>
      <c r="T14">
        <v>16</v>
      </c>
      <c r="U14">
        <f>(O14-S14)/N14</f>
        <v>0.20833333333333334</v>
      </c>
      <c r="V14">
        <f>(R14-T14+S14)/N14</f>
        <v>0.125</v>
      </c>
      <c r="W14">
        <f xml:space="preserve"> 1 -T14/N14</f>
        <v>0.33333333333333337</v>
      </c>
      <c r="X14">
        <v>0</v>
      </c>
      <c r="Y14">
        <f>X14/N14</f>
        <v>0</v>
      </c>
      <c r="Z14">
        <f>1 - (T14*1000 -X14*999)/(1000*N14)</f>
        <v>0.33333333333333337</v>
      </c>
    </row>
    <row r="15" spans="1:26" x14ac:dyDescent="0.25">
      <c r="M15" t="s">
        <v>63</v>
      </c>
      <c r="N15">
        <v>24</v>
      </c>
      <c r="O15">
        <v>18</v>
      </c>
      <c r="P15">
        <v>28</v>
      </c>
      <c r="Q15">
        <v>26</v>
      </c>
      <c r="R15">
        <f>N15-O15</f>
        <v>6</v>
      </c>
      <c r="S15">
        <v>13</v>
      </c>
      <c r="T15">
        <v>17</v>
      </c>
      <c r="U15">
        <f>(O15-S15)/N15</f>
        <v>0.20833333333333334</v>
      </c>
      <c r="V15">
        <f>(R15-T15+S15)/N15</f>
        <v>8.3333333333333329E-2</v>
      </c>
      <c r="W15">
        <f xml:space="preserve"> 1 -T15/N15</f>
        <v>0.29166666666666663</v>
      </c>
      <c r="X15">
        <v>0</v>
      </c>
      <c r="Y15">
        <f>X15/N15</f>
        <v>0</v>
      </c>
      <c r="Z15">
        <f>1 - (T15*1000 -X15*999)/(1000*N15)</f>
        <v>0.29166666666666663</v>
      </c>
    </row>
    <row r="16" spans="1:26" x14ac:dyDescent="0.25">
      <c r="M16" t="s">
        <v>62</v>
      </c>
      <c r="N16">
        <v>24</v>
      </c>
      <c r="O16">
        <v>18</v>
      </c>
      <c r="P16">
        <v>28</v>
      </c>
      <c r="Q16">
        <v>26</v>
      </c>
      <c r="R16">
        <f>N16-O16</f>
        <v>6</v>
      </c>
      <c r="S16">
        <v>15</v>
      </c>
      <c r="T16">
        <v>19</v>
      </c>
      <c r="U16">
        <f>(O16-S16)/N16</f>
        <v>0.125</v>
      </c>
      <c r="V16">
        <f>(R16-T16+S16)/N16</f>
        <v>8.3333333333333329E-2</v>
      </c>
      <c r="W16">
        <f xml:space="preserve"> 1 -T16/N16</f>
        <v>0.20833333333333337</v>
      </c>
      <c r="X16">
        <v>1</v>
      </c>
      <c r="Y16">
        <f>X16/N16</f>
        <v>4.1666666666666664E-2</v>
      </c>
      <c r="Z16">
        <f>1 - (T16*1000 -X16*999)/(1000*N16)</f>
        <v>0.24995833333333328</v>
      </c>
    </row>
    <row r="17" spans="13:26" x14ac:dyDescent="0.25">
      <c r="M17" t="s">
        <v>61</v>
      </c>
      <c r="N17">
        <v>24</v>
      </c>
      <c r="O17">
        <v>18</v>
      </c>
      <c r="P17">
        <v>28</v>
      </c>
      <c r="Q17">
        <v>26</v>
      </c>
      <c r="R17">
        <f>N17-O17</f>
        <v>6</v>
      </c>
      <c r="S17">
        <v>18</v>
      </c>
      <c r="T17">
        <v>22</v>
      </c>
      <c r="U17">
        <f>(O17-S17)/N17</f>
        <v>0</v>
      </c>
      <c r="V17">
        <f>(R17-T17+S17)/N17</f>
        <v>8.3333333333333329E-2</v>
      </c>
      <c r="W17">
        <f xml:space="preserve"> 1 -T17/N17</f>
        <v>8.333333333333337E-2</v>
      </c>
      <c r="X17">
        <v>0</v>
      </c>
      <c r="Y17">
        <f>X17/N17</f>
        <v>0</v>
      </c>
      <c r="Z17">
        <f>1 - (T17*1000 -X17*999)/(1000*N17)</f>
        <v>8.333333333333337E-2</v>
      </c>
    </row>
    <row r="18" spans="13:26" x14ac:dyDescent="0.25">
      <c r="M18" t="s">
        <v>89</v>
      </c>
      <c r="N18">
        <v>32</v>
      </c>
      <c r="O18">
        <v>18</v>
      </c>
      <c r="P18">
        <v>28</v>
      </c>
      <c r="Q18">
        <v>24</v>
      </c>
      <c r="R18">
        <f>N18-O18</f>
        <v>14</v>
      </c>
      <c r="S18">
        <v>14</v>
      </c>
      <c r="T18">
        <v>20</v>
      </c>
      <c r="U18">
        <f>(O18-S18)/N18</f>
        <v>0.125</v>
      </c>
      <c r="V18">
        <f>(R18-T18+S18)/N18</f>
        <v>0.25</v>
      </c>
      <c r="W18">
        <f xml:space="preserve"> 1 -T18/N18</f>
        <v>0.375</v>
      </c>
      <c r="X18">
        <v>1</v>
      </c>
      <c r="Y18">
        <f>X18/N18</f>
        <v>3.125E-2</v>
      </c>
      <c r="Z18">
        <f>1 - (T18*1000 -X18*999)/(1000*N18)</f>
        <v>0.40621874999999996</v>
      </c>
    </row>
    <row r="19" spans="13:26" x14ac:dyDescent="0.25">
      <c r="M19" t="s">
        <v>88</v>
      </c>
      <c r="N19">
        <v>32</v>
      </c>
      <c r="O19">
        <v>18</v>
      </c>
      <c r="P19">
        <v>28</v>
      </c>
      <c r="Q19">
        <v>24</v>
      </c>
      <c r="R19">
        <f>N19-O19</f>
        <v>14</v>
      </c>
      <c r="S19">
        <v>15</v>
      </c>
      <c r="T19">
        <v>21</v>
      </c>
      <c r="U19">
        <f>(O19-S19)/N19</f>
        <v>9.375E-2</v>
      </c>
      <c r="V19">
        <f>(R19-T19+S19)/N19</f>
        <v>0.25</v>
      </c>
      <c r="W19">
        <f xml:space="preserve"> 1 -T19/N19</f>
        <v>0.34375</v>
      </c>
      <c r="X19">
        <v>0</v>
      </c>
      <c r="Y19">
        <f>X19/N19</f>
        <v>0</v>
      </c>
      <c r="Z19">
        <f>1 - (T19*1000 -X19*999)/(1000*N19)</f>
        <v>0.34375</v>
      </c>
    </row>
    <row r="20" spans="13:26" x14ac:dyDescent="0.25">
      <c r="M20" t="s">
        <v>87</v>
      </c>
      <c r="N20">
        <v>32</v>
      </c>
      <c r="O20">
        <v>18</v>
      </c>
      <c r="P20">
        <v>28</v>
      </c>
      <c r="Q20">
        <v>24</v>
      </c>
      <c r="R20">
        <f>N20-O20</f>
        <v>14</v>
      </c>
      <c r="S20">
        <v>18</v>
      </c>
      <c r="T20">
        <v>26</v>
      </c>
      <c r="U20">
        <f>(O20-S20)/N20</f>
        <v>0</v>
      </c>
      <c r="V20">
        <f>(R20-T20+S20)/N20</f>
        <v>0.1875</v>
      </c>
      <c r="W20">
        <f xml:space="preserve"> 1 -T20/N20</f>
        <v>0.1875</v>
      </c>
      <c r="X20">
        <v>1</v>
      </c>
      <c r="Y20">
        <f>X20/N20</f>
        <v>3.125E-2</v>
      </c>
      <c r="Z20">
        <f>1 - (T20*1000 -X20*999)/(1000*N20)</f>
        <v>0.21871874999999996</v>
      </c>
    </row>
    <row r="21" spans="13:26" x14ac:dyDescent="0.25">
      <c r="M21" t="s">
        <v>92</v>
      </c>
      <c r="N21">
        <v>74</v>
      </c>
      <c r="O21">
        <v>63</v>
      </c>
      <c r="R21">
        <f>N21-O21</f>
        <v>11</v>
      </c>
      <c r="S21">
        <v>36</v>
      </c>
      <c r="T21">
        <v>41</v>
      </c>
      <c r="U21">
        <f>(O21-S21)/N21</f>
        <v>0.36486486486486486</v>
      </c>
      <c r="V21">
        <f>(R21-T21+S21)/N21</f>
        <v>8.1081081081081086E-2</v>
      </c>
      <c r="W21">
        <f xml:space="preserve"> 1 -T21/N21</f>
        <v>0.44594594594594594</v>
      </c>
      <c r="Y21">
        <f>X21/N21</f>
        <v>0</v>
      </c>
      <c r="Z21">
        <f>1 - (T21*1000 -X21*999)/(1000*N21)</f>
        <v>0.44594594594594594</v>
      </c>
    </row>
    <row r="22" spans="13:26" x14ac:dyDescent="0.25">
      <c r="M22" t="s">
        <v>91</v>
      </c>
      <c r="N22">
        <v>74</v>
      </c>
      <c r="O22">
        <v>63</v>
      </c>
      <c r="R22">
        <f>N22-O22</f>
        <v>11</v>
      </c>
      <c r="S22">
        <v>40</v>
      </c>
      <c r="T22">
        <v>45</v>
      </c>
      <c r="U22">
        <f>(O22-S22)/N22</f>
        <v>0.3108108108108108</v>
      </c>
      <c r="V22">
        <f>(R22-T22+S22)/N22</f>
        <v>8.1081081081081086E-2</v>
      </c>
      <c r="W22">
        <f xml:space="preserve"> 1 -T22/N22</f>
        <v>0.39189189189189189</v>
      </c>
      <c r="X22">
        <v>0</v>
      </c>
      <c r="Y22">
        <f>X22/N22</f>
        <v>0</v>
      </c>
      <c r="Z22">
        <f>1 - (T22*1000 -X22*999)/(1000*N22)</f>
        <v>0.39189189189189189</v>
      </c>
    </row>
    <row r="23" spans="13:26" x14ac:dyDescent="0.25">
      <c r="M23" t="s">
        <v>90</v>
      </c>
      <c r="N23">
        <v>74</v>
      </c>
      <c r="O23">
        <v>63</v>
      </c>
      <c r="R23">
        <f>N23-O23</f>
        <v>11</v>
      </c>
      <c r="S23">
        <v>63</v>
      </c>
      <c r="T23">
        <v>66</v>
      </c>
      <c r="U23">
        <f>(O23-S23)/N23</f>
        <v>0</v>
      </c>
      <c r="V23">
        <f>(R23-T23+S23)/N23</f>
        <v>0.10810810810810811</v>
      </c>
      <c r="W23">
        <f xml:space="preserve"> 1 -T23/N23</f>
        <v>0.10810810810810811</v>
      </c>
      <c r="X23">
        <v>0</v>
      </c>
      <c r="Y23">
        <f>X23/N23</f>
        <v>0</v>
      </c>
      <c r="Z23">
        <f>1 - (T23*1000 -X23*999)/(1000*N23)</f>
        <v>0.10810810810810811</v>
      </c>
    </row>
    <row r="25" spans="13:26" x14ac:dyDescent="0.25">
      <c r="M25" t="s">
        <v>10</v>
      </c>
      <c r="N25">
        <v>22</v>
      </c>
      <c r="O25">
        <v>16</v>
      </c>
      <c r="R25">
        <f>N25-O25</f>
        <v>6</v>
      </c>
      <c r="S25">
        <v>13</v>
      </c>
      <c r="T25">
        <v>15</v>
      </c>
      <c r="U25">
        <f>(O25-S25)/N25</f>
        <v>0.13636363636363635</v>
      </c>
      <c r="V25">
        <f>(R25-T25+S25)/N25</f>
        <v>0.18181818181818182</v>
      </c>
      <c r="W25">
        <f xml:space="preserve"> 1 -T25/N25</f>
        <v>0.31818181818181823</v>
      </c>
      <c r="X25">
        <v>1</v>
      </c>
      <c r="Y25">
        <f>X25/N25</f>
        <v>4.5454545454545456E-2</v>
      </c>
    </row>
    <row r="26" spans="13:26" x14ac:dyDescent="0.25">
      <c r="M26" t="s">
        <v>11</v>
      </c>
      <c r="N26">
        <v>22</v>
      </c>
      <c r="O26">
        <v>16</v>
      </c>
      <c r="R26">
        <f>N26-O26</f>
        <v>6</v>
      </c>
      <c r="S26">
        <v>13</v>
      </c>
      <c r="T26">
        <v>16</v>
      </c>
      <c r="U26">
        <f>(O26-S26)/N26</f>
        <v>0.13636363636363635</v>
      </c>
      <c r="V26">
        <f>(R26-T26+S26)/N26</f>
        <v>0.13636363636363635</v>
      </c>
      <c r="W26">
        <f xml:space="preserve"> 1 -T26/N26</f>
        <v>0.27272727272727271</v>
      </c>
      <c r="X26">
        <v>2</v>
      </c>
      <c r="Y26">
        <f>X26/N26</f>
        <v>9.0909090909090912E-2</v>
      </c>
    </row>
    <row r="27" spans="13:26" x14ac:dyDescent="0.25">
      <c r="M27" t="s">
        <v>12</v>
      </c>
      <c r="N27">
        <v>22</v>
      </c>
      <c r="O27">
        <v>16</v>
      </c>
      <c r="R27">
        <f>N27-O27</f>
        <v>6</v>
      </c>
      <c r="S27">
        <v>13</v>
      </c>
      <c r="T27">
        <v>17</v>
      </c>
      <c r="U27">
        <f>(O27-S27)/N27</f>
        <v>0.13636363636363635</v>
      </c>
      <c r="V27">
        <f>(R27-T27+S27)/N27</f>
        <v>9.0909090909090912E-2</v>
      </c>
      <c r="W27">
        <f xml:space="preserve"> 1 -T27/N27</f>
        <v>0.22727272727272729</v>
      </c>
      <c r="X27">
        <v>1</v>
      </c>
      <c r="Y27">
        <f>X27/N27</f>
        <v>4.5454545454545456E-2</v>
      </c>
    </row>
    <row r="28" spans="13:26" x14ac:dyDescent="0.25">
      <c r="M28" t="s">
        <v>13</v>
      </c>
      <c r="N28">
        <v>22</v>
      </c>
      <c r="O28">
        <v>16</v>
      </c>
      <c r="R28">
        <f>N28-O28</f>
        <v>6</v>
      </c>
      <c r="S28">
        <v>16</v>
      </c>
      <c r="T28">
        <v>20</v>
      </c>
      <c r="U28">
        <f>(O28-S28)/N28</f>
        <v>0</v>
      </c>
      <c r="V28">
        <f>(R28-T28+S28)/N28</f>
        <v>9.0909090909090912E-2</v>
      </c>
      <c r="W28">
        <f xml:space="preserve"> 1 -T28/N28</f>
        <v>9.0909090909090939E-2</v>
      </c>
      <c r="X28">
        <v>1</v>
      </c>
      <c r="Y28">
        <f>X28/N28</f>
        <v>4.5454545454545456E-2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opLeftCell="E1" workbookViewId="0">
      <selection activeCell="Q14" sqref="Q14:Q17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  <col min="13" max="13" width="12.28515625" customWidth="1"/>
  </cols>
  <sheetData>
    <row r="1" spans="1:26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122</v>
      </c>
      <c r="Q1" t="s">
        <v>117</v>
      </c>
      <c r="R1" t="s">
        <v>20</v>
      </c>
      <c r="S1" t="s">
        <v>3</v>
      </c>
      <c r="T1" t="s">
        <v>2</v>
      </c>
      <c r="U1" t="s">
        <v>4</v>
      </c>
      <c r="V1" t="s">
        <v>22</v>
      </c>
      <c r="W1" t="s">
        <v>5</v>
      </c>
      <c r="X1" t="s">
        <v>78</v>
      </c>
      <c r="Y1" t="s">
        <v>77</v>
      </c>
      <c r="Z1" t="s">
        <v>121</v>
      </c>
    </row>
    <row r="2" spans="1:26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v>88</v>
      </c>
      <c r="Q2">
        <v>48</v>
      </c>
      <c r="R2">
        <f>N2-O2</f>
        <v>13</v>
      </c>
      <c r="S2">
        <v>27</v>
      </c>
      <c r="T2">
        <v>30</v>
      </c>
      <c r="U2">
        <f>(O2-S2)/N2</f>
        <v>0.2857142857142857</v>
      </c>
      <c r="V2">
        <f>(R2-T2+S2)/N2</f>
        <v>0.17857142857142858</v>
      </c>
      <c r="W2">
        <f xml:space="preserve"> 1 -T2/N2</f>
        <v>0.4642857142857143</v>
      </c>
      <c r="X2">
        <v>0</v>
      </c>
      <c r="Y2">
        <f>X2/N2</f>
        <v>0</v>
      </c>
      <c r="Z2">
        <f>1 - (T2*1000 -X2*999)/(1000*N2)</f>
        <v>0.4642857142857143</v>
      </c>
    </row>
    <row r="3" spans="1:26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v>88</v>
      </c>
      <c r="Q3">
        <v>48</v>
      </c>
      <c r="R3">
        <f>N3-O3</f>
        <v>13</v>
      </c>
      <c r="S3">
        <v>31</v>
      </c>
      <c r="T3">
        <v>34</v>
      </c>
      <c r="U3">
        <f>(O3-S3)/N3</f>
        <v>0.21428571428571427</v>
      </c>
      <c r="V3">
        <f>(R3-T3+S3)/N3</f>
        <v>0.17857142857142858</v>
      </c>
      <c r="W3">
        <f xml:space="preserve"> 1 -T3/N3</f>
        <v>0.3928571428571429</v>
      </c>
      <c r="X3">
        <v>0</v>
      </c>
      <c r="Y3">
        <f>X3/N3</f>
        <v>0</v>
      </c>
      <c r="Z3">
        <f>1 - (T3*1000 -X3*999)/(1000*N3)</f>
        <v>0.3928571428571429</v>
      </c>
    </row>
    <row r="4" spans="1:26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v>88</v>
      </c>
      <c r="Q4">
        <v>48</v>
      </c>
      <c r="R4">
        <f>N4-O4</f>
        <v>13</v>
      </c>
      <c r="S4">
        <v>37</v>
      </c>
      <c r="T4">
        <v>40</v>
      </c>
      <c r="U4">
        <f>(O4-S4)/N4</f>
        <v>0.10714285714285714</v>
      </c>
      <c r="V4">
        <f>(R4-T4+S4)/N4</f>
        <v>0.17857142857142858</v>
      </c>
      <c r="W4">
        <f xml:space="preserve"> 1 -T4/N4</f>
        <v>0.2857142857142857</v>
      </c>
      <c r="X4">
        <v>0</v>
      </c>
      <c r="Y4">
        <f>X4/N4</f>
        <v>0</v>
      </c>
      <c r="Z4">
        <f>1 - (T4*1000 -X4*999)/(1000*N4)</f>
        <v>0.2857142857142857</v>
      </c>
    </row>
    <row r="5" spans="1:26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v>88</v>
      </c>
      <c r="Q5">
        <v>48</v>
      </c>
      <c r="R5">
        <f>N5-O5</f>
        <v>13</v>
      </c>
      <c r="S5">
        <v>43</v>
      </c>
      <c r="T5">
        <v>47</v>
      </c>
      <c r="U5">
        <f>(O5-S5)/N5</f>
        <v>0</v>
      </c>
      <c r="V5">
        <f>(R5-T5+S5)/N5</f>
        <v>0.16071428571428573</v>
      </c>
      <c r="W5">
        <f xml:space="preserve"> 1 -T5/N5</f>
        <v>0.1607142857142857</v>
      </c>
      <c r="X5">
        <v>0</v>
      </c>
      <c r="Y5">
        <f>X5/N5</f>
        <v>0</v>
      </c>
      <c r="Z5">
        <f>1 - (T5*1000 -X5*999)/(1000*N5)</f>
        <v>0.1607142857142857</v>
      </c>
    </row>
    <row r="6" spans="1:26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v>64</v>
      </c>
      <c r="Q6">
        <v>56</v>
      </c>
      <c r="R6">
        <f>N6-O6</f>
        <v>8</v>
      </c>
      <c r="S6">
        <v>39</v>
      </c>
      <c r="T6">
        <v>42</v>
      </c>
      <c r="U6">
        <f>(O6-S6)/N6</f>
        <v>0.16071428571428573</v>
      </c>
      <c r="V6">
        <f>(R6-T6+S6)/N6</f>
        <v>8.9285714285714288E-2</v>
      </c>
      <c r="W6">
        <f xml:space="preserve"> 1 -T6/N6</f>
        <v>0.25</v>
      </c>
      <c r="X6">
        <v>6</v>
      </c>
      <c r="Y6">
        <f>X6/N6</f>
        <v>0.10714285714285714</v>
      </c>
      <c r="Z6">
        <f>1 - (T6*1000 -X6*999)/(1000*N6)</f>
        <v>0.35703571428571423</v>
      </c>
    </row>
    <row r="7" spans="1:26" x14ac:dyDescent="0.25">
      <c r="A7" t="s">
        <v>28</v>
      </c>
      <c r="B7">
        <v>62</v>
      </c>
      <c r="C7">
        <v>56</v>
      </c>
      <c r="D7">
        <v>48</v>
      </c>
      <c r="E7">
        <f t="shared" ref="E7:E13" si="4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v>64</v>
      </c>
      <c r="Q7">
        <v>56</v>
      </c>
      <c r="R7">
        <f>N7-O7</f>
        <v>8</v>
      </c>
      <c r="S7">
        <v>39</v>
      </c>
      <c r="T7">
        <v>42</v>
      </c>
      <c r="U7">
        <f>(O7-S7)/N7</f>
        <v>0.16071428571428573</v>
      </c>
      <c r="V7">
        <f>(R7-T7+S7)/N7</f>
        <v>8.9285714285714288E-2</v>
      </c>
      <c r="W7">
        <f xml:space="preserve"> 1 -T7/N7</f>
        <v>0.25</v>
      </c>
      <c r="X7">
        <v>5</v>
      </c>
      <c r="Y7">
        <f>X7/N7</f>
        <v>8.9285714285714288E-2</v>
      </c>
      <c r="Z7">
        <f>1 - (T7*1000 -X7*999)/(1000*N7)</f>
        <v>0.33919642857142862</v>
      </c>
    </row>
    <row r="8" spans="1:26" x14ac:dyDescent="0.25">
      <c r="A8" t="s">
        <v>29</v>
      </c>
      <c r="B8">
        <v>62</v>
      </c>
      <c r="C8">
        <v>56</v>
      </c>
      <c r="D8">
        <v>48</v>
      </c>
      <c r="E8">
        <f t="shared" si="4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v>64</v>
      </c>
      <c r="Q8">
        <v>56</v>
      </c>
      <c r="R8">
        <f>N8-O8</f>
        <v>8</v>
      </c>
      <c r="S8">
        <v>41</v>
      </c>
      <c r="T8">
        <v>43</v>
      </c>
      <c r="U8">
        <f>(O8-S8)/N8</f>
        <v>0.125</v>
      </c>
      <c r="V8">
        <f>(R8-T8+S8)/N8</f>
        <v>0.10714285714285714</v>
      </c>
      <c r="W8">
        <f xml:space="preserve"> 1 -T8/N8</f>
        <v>0.2321428571428571</v>
      </c>
      <c r="X8">
        <v>3</v>
      </c>
      <c r="Y8">
        <f>X8/N8</f>
        <v>5.3571428571428568E-2</v>
      </c>
      <c r="Z8">
        <f>1 - (T8*1000 -X8*999)/(1000*N8)</f>
        <v>0.28566071428571427</v>
      </c>
    </row>
    <row r="9" spans="1:26" x14ac:dyDescent="0.25">
      <c r="A9" t="s">
        <v>30</v>
      </c>
      <c r="B9">
        <v>62</v>
      </c>
      <c r="C9">
        <v>56</v>
      </c>
      <c r="D9">
        <v>48</v>
      </c>
      <c r="E9">
        <f t="shared" si="4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v>64</v>
      </c>
      <c r="Q9">
        <v>56</v>
      </c>
      <c r="R9">
        <f>N9-O9</f>
        <v>8</v>
      </c>
      <c r="S9">
        <v>48</v>
      </c>
      <c r="T9">
        <v>53</v>
      </c>
      <c r="U9">
        <f>(O9-S9)/N9</f>
        <v>0</v>
      </c>
      <c r="V9">
        <f>(R9-T9+S9)/N9</f>
        <v>5.3571428571428568E-2</v>
      </c>
      <c r="W9">
        <f xml:space="preserve"> 1 -T9/N9</f>
        <v>5.3571428571428603E-2</v>
      </c>
      <c r="X9">
        <v>8</v>
      </c>
      <c r="Y9">
        <f>X9/N9</f>
        <v>0.14285714285714285</v>
      </c>
      <c r="Z9">
        <f>1 - (T9*1000 -X9*999)/(1000*N9)</f>
        <v>0.19628571428571429</v>
      </c>
    </row>
    <row r="10" spans="1:26" x14ac:dyDescent="0.25">
      <c r="A10" t="s">
        <v>31</v>
      </c>
      <c r="B10">
        <v>40</v>
      </c>
      <c r="C10">
        <v>40</v>
      </c>
      <c r="D10">
        <v>34</v>
      </c>
      <c r="E10">
        <f t="shared" si="4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v>40</v>
      </c>
      <c r="Q10">
        <v>40</v>
      </c>
      <c r="R10">
        <f>N10-O10</f>
        <v>6</v>
      </c>
      <c r="S10">
        <v>26</v>
      </c>
      <c r="T10">
        <v>28</v>
      </c>
      <c r="U10">
        <f>(O10-S10)/N10</f>
        <v>0.2</v>
      </c>
      <c r="V10">
        <f>(R10-T10+S10)/N10</f>
        <v>0.1</v>
      </c>
      <c r="W10">
        <f xml:space="preserve"> 1 -T10/N10</f>
        <v>0.30000000000000004</v>
      </c>
      <c r="X10">
        <v>4</v>
      </c>
      <c r="Y10">
        <f>X10/N10</f>
        <v>0.1</v>
      </c>
      <c r="Z10">
        <f>1 - (T10*1000 -X10*999)/(1000*N10)</f>
        <v>0.39990000000000003</v>
      </c>
    </row>
    <row r="11" spans="1:26" x14ac:dyDescent="0.25">
      <c r="A11" t="s">
        <v>34</v>
      </c>
      <c r="B11">
        <v>40</v>
      </c>
      <c r="C11">
        <v>40</v>
      </c>
      <c r="D11">
        <v>34</v>
      </c>
      <c r="E11">
        <f t="shared" si="4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v>40</v>
      </c>
      <c r="Q11">
        <v>40</v>
      </c>
      <c r="R11">
        <f>N11-O11</f>
        <v>6</v>
      </c>
      <c r="S11">
        <v>27</v>
      </c>
      <c r="T11">
        <v>29</v>
      </c>
      <c r="U11">
        <f>(O11-S11)/N11</f>
        <v>0.17499999999999999</v>
      </c>
      <c r="V11">
        <f>(R11-T11+S11)/N11</f>
        <v>0.1</v>
      </c>
      <c r="W11">
        <f xml:space="preserve"> 1 -T11/N11</f>
        <v>0.27500000000000002</v>
      </c>
      <c r="X11">
        <v>6</v>
      </c>
      <c r="Y11">
        <f>X11/N11</f>
        <v>0.15</v>
      </c>
      <c r="Z11">
        <f>1 - (T11*1000 -X11*999)/(1000*N11)</f>
        <v>0.42484999999999995</v>
      </c>
    </row>
    <row r="12" spans="1:26" x14ac:dyDescent="0.25">
      <c r="A12" t="s">
        <v>33</v>
      </c>
      <c r="B12">
        <v>40</v>
      </c>
      <c r="C12">
        <v>40</v>
      </c>
      <c r="D12">
        <v>34</v>
      </c>
      <c r="E12">
        <f t="shared" si="4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v>40</v>
      </c>
      <c r="Q12">
        <v>40</v>
      </c>
      <c r="R12">
        <f>N12-O12</f>
        <v>6</v>
      </c>
      <c r="S12">
        <v>28</v>
      </c>
      <c r="T12">
        <v>32</v>
      </c>
      <c r="U12">
        <f>(O12-S12)/N12</f>
        <v>0.15</v>
      </c>
      <c r="V12">
        <f>(R12-T12+S12)/N12</f>
        <v>0.05</v>
      </c>
      <c r="W12">
        <f xml:space="preserve"> 1 -T12/N12</f>
        <v>0.19999999999999996</v>
      </c>
      <c r="X12">
        <v>10</v>
      </c>
      <c r="Y12">
        <f>X12/N12</f>
        <v>0.25</v>
      </c>
      <c r="Z12">
        <f>1 - (T12*1000 -X12*999)/(1000*N12)</f>
        <v>0.44974999999999998</v>
      </c>
    </row>
    <row r="13" spans="1:26" x14ac:dyDescent="0.25">
      <c r="A13" t="s">
        <v>32</v>
      </c>
      <c r="B13">
        <v>40</v>
      </c>
      <c r="C13">
        <v>40</v>
      </c>
      <c r="D13">
        <v>34</v>
      </c>
      <c r="E13">
        <f t="shared" si="4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v>40</v>
      </c>
      <c r="Q13">
        <v>40</v>
      </c>
      <c r="R13">
        <f>N13-O13</f>
        <v>6</v>
      </c>
      <c r="S13">
        <v>34</v>
      </c>
      <c r="T13">
        <v>38</v>
      </c>
      <c r="U13">
        <f>(O13-S13)/N13</f>
        <v>0</v>
      </c>
      <c r="V13">
        <f>(R13-T13+S13)/N13</f>
        <v>0.05</v>
      </c>
      <c r="W13">
        <f xml:space="preserve"> 1 -T13/N13</f>
        <v>5.0000000000000044E-2</v>
      </c>
      <c r="X13">
        <v>15</v>
      </c>
      <c r="Y13">
        <f>X13/N13</f>
        <v>0.375</v>
      </c>
      <c r="Z13">
        <f>1 - (T13*1000 -X13*999)/(1000*N13)</f>
        <v>0.42462500000000003</v>
      </c>
    </row>
    <row r="14" spans="1:26" x14ac:dyDescent="0.25">
      <c r="M14" t="s">
        <v>65</v>
      </c>
      <c r="N14">
        <v>28</v>
      </c>
      <c r="O14">
        <v>22</v>
      </c>
      <c r="P14">
        <v>40</v>
      </c>
      <c r="Q14">
        <v>26</v>
      </c>
      <c r="R14">
        <f>N14-O14</f>
        <v>6</v>
      </c>
      <c r="S14">
        <v>16</v>
      </c>
      <c r="T14">
        <v>19</v>
      </c>
      <c r="U14">
        <f>(O14-S14)/N14</f>
        <v>0.21428571428571427</v>
      </c>
      <c r="V14">
        <f>(R14-T14+S14)/N14</f>
        <v>0.10714285714285714</v>
      </c>
      <c r="W14">
        <f xml:space="preserve"> 1 -T14/N14</f>
        <v>0.3214285714285714</v>
      </c>
      <c r="X14">
        <v>0</v>
      </c>
      <c r="Y14">
        <f>X14/N14</f>
        <v>0</v>
      </c>
      <c r="Z14">
        <f>1 - (T14*1000 -X14*999)/(1000*N14)</f>
        <v>0.3214285714285714</v>
      </c>
    </row>
    <row r="15" spans="1:26" x14ac:dyDescent="0.25">
      <c r="M15" t="s">
        <v>67</v>
      </c>
      <c r="N15">
        <v>28</v>
      </c>
      <c r="O15">
        <v>22</v>
      </c>
      <c r="P15">
        <v>40</v>
      </c>
      <c r="Q15">
        <v>26</v>
      </c>
      <c r="R15">
        <f>N15-O15</f>
        <v>6</v>
      </c>
      <c r="S15">
        <v>17</v>
      </c>
      <c r="T15">
        <v>21</v>
      </c>
      <c r="U15">
        <f>(O15-S15)/N15</f>
        <v>0.17857142857142858</v>
      </c>
      <c r="V15">
        <f>(R15-T15+S15)/N15</f>
        <v>7.1428571428571425E-2</v>
      </c>
      <c r="W15">
        <f xml:space="preserve"> 1 -T15/N15</f>
        <v>0.25</v>
      </c>
      <c r="X15">
        <v>0</v>
      </c>
      <c r="Y15">
        <f>X15/N15</f>
        <v>0</v>
      </c>
      <c r="Z15">
        <f>1 - (T15*1000 -X15*999)/(1000*N15)</f>
        <v>0.25</v>
      </c>
    </row>
    <row r="16" spans="1:26" x14ac:dyDescent="0.25">
      <c r="M16" t="s">
        <v>66</v>
      </c>
      <c r="N16">
        <v>28</v>
      </c>
      <c r="O16">
        <v>22</v>
      </c>
      <c r="P16">
        <v>40</v>
      </c>
      <c r="Q16">
        <v>26</v>
      </c>
      <c r="R16">
        <f>N16-O16</f>
        <v>6</v>
      </c>
      <c r="S16">
        <v>20</v>
      </c>
      <c r="T16">
        <v>23</v>
      </c>
      <c r="U16">
        <f>(O16-S16)/N16</f>
        <v>7.1428571428571425E-2</v>
      </c>
      <c r="V16">
        <f>(R16-T16+S16)/N16</f>
        <v>0.10714285714285714</v>
      </c>
      <c r="W16">
        <f xml:space="preserve"> 1 -T16/N16</f>
        <v>0.1785714285714286</v>
      </c>
      <c r="X16">
        <v>0</v>
      </c>
      <c r="Y16">
        <f>X16/N16</f>
        <v>0</v>
      </c>
      <c r="Z16">
        <f>1 - (T16*1000 -X16*999)/(1000*N16)</f>
        <v>0.1785714285714286</v>
      </c>
    </row>
    <row r="17" spans="13:26" x14ac:dyDescent="0.25">
      <c r="M17" t="s">
        <v>64</v>
      </c>
      <c r="N17">
        <v>28</v>
      </c>
      <c r="O17">
        <v>22</v>
      </c>
      <c r="P17">
        <v>40</v>
      </c>
      <c r="Q17">
        <v>26</v>
      </c>
      <c r="R17">
        <f>N17-O17</f>
        <v>6</v>
      </c>
      <c r="S17">
        <v>22</v>
      </c>
      <c r="T17">
        <v>25</v>
      </c>
      <c r="U17">
        <f>(O17-S17)/N17</f>
        <v>0</v>
      </c>
      <c r="V17">
        <f>(R17-T17+S17)/N17</f>
        <v>0.10714285714285714</v>
      </c>
      <c r="W17">
        <f xml:space="preserve"> 1 -T17/N17</f>
        <v>0.1071428571428571</v>
      </c>
      <c r="X17">
        <v>0</v>
      </c>
      <c r="Y17">
        <f>X17/N17</f>
        <v>0</v>
      </c>
      <c r="Z17">
        <f>1 - (T17*1000 -X17*999)/(1000*N17)</f>
        <v>0.1071428571428571</v>
      </c>
    </row>
    <row r="18" spans="13:26" x14ac:dyDescent="0.25">
      <c r="M18" t="s">
        <v>96</v>
      </c>
      <c r="N18">
        <v>120</v>
      </c>
      <c r="O18">
        <v>109</v>
      </c>
      <c r="R18">
        <f>N18-O18</f>
        <v>11</v>
      </c>
      <c r="S18">
        <v>68</v>
      </c>
      <c r="T18">
        <v>73</v>
      </c>
      <c r="U18">
        <f>(O18-S18)/N18</f>
        <v>0.34166666666666667</v>
      </c>
      <c r="V18">
        <f>(R18-T18+S18)/N18</f>
        <v>0.05</v>
      </c>
      <c r="W18">
        <f xml:space="preserve"> 1 -T18/N18</f>
        <v>0.39166666666666672</v>
      </c>
      <c r="Y18">
        <f>X18/N18</f>
        <v>0</v>
      </c>
      <c r="Z18">
        <f>1 - (T18*1000 -X18*999)/(1000*N18)</f>
        <v>0.39166666666666672</v>
      </c>
    </row>
    <row r="19" spans="13:26" x14ac:dyDescent="0.25">
      <c r="M19" t="s">
        <v>95</v>
      </c>
      <c r="N19">
        <v>120</v>
      </c>
      <c r="O19">
        <v>109</v>
      </c>
      <c r="R19">
        <f>N19-O19</f>
        <v>11</v>
      </c>
      <c r="S19">
        <v>68</v>
      </c>
      <c r="T19">
        <v>74</v>
      </c>
      <c r="U19">
        <f>(O19-S19)/N19</f>
        <v>0.34166666666666667</v>
      </c>
      <c r="V19">
        <f>(R19-T19+S19)/N19</f>
        <v>4.1666666666666664E-2</v>
      </c>
      <c r="W19">
        <f xml:space="preserve"> 1 -T19/N19</f>
        <v>0.3833333333333333</v>
      </c>
      <c r="Y19">
        <f>X19/N19</f>
        <v>0</v>
      </c>
      <c r="Z19">
        <f>1 - (T19*1000 -X19*999)/(1000*N19)</f>
        <v>0.3833333333333333</v>
      </c>
    </row>
    <row r="20" spans="13:26" x14ac:dyDescent="0.25">
      <c r="M20" t="s">
        <v>94</v>
      </c>
      <c r="N20">
        <v>120</v>
      </c>
      <c r="O20">
        <v>109</v>
      </c>
      <c r="R20">
        <f>N20-O20</f>
        <v>11</v>
      </c>
      <c r="S20">
        <v>76</v>
      </c>
      <c r="T20">
        <v>80</v>
      </c>
      <c r="U20">
        <f>(O20-S20)/N20</f>
        <v>0.27500000000000002</v>
      </c>
      <c r="V20">
        <f>(R20-T20+S20)/N20</f>
        <v>5.8333333333333334E-2</v>
      </c>
      <c r="W20">
        <f xml:space="preserve"> 1 -T20/N20</f>
        <v>0.33333333333333337</v>
      </c>
      <c r="Y20">
        <f>X20/N20</f>
        <v>0</v>
      </c>
      <c r="Z20">
        <f>1 - (T20*1000 -X20*999)/(1000*N20)</f>
        <v>0.33333333333333337</v>
      </c>
    </row>
    <row r="21" spans="13:26" x14ac:dyDescent="0.25">
      <c r="M21" t="s">
        <v>93</v>
      </c>
      <c r="N21">
        <v>120</v>
      </c>
      <c r="O21">
        <v>109</v>
      </c>
      <c r="R21">
        <f>N21-O21</f>
        <v>11</v>
      </c>
      <c r="S21">
        <v>109</v>
      </c>
      <c r="T21">
        <v>111</v>
      </c>
      <c r="U21">
        <f>(O21-S21)/N21</f>
        <v>0</v>
      </c>
      <c r="V21">
        <f>(R21-T21+S21)/N21</f>
        <v>7.4999999999999997E-2</v>
      </c>
      <c r="W21">
        <f xml:space="preserve"> 1 -T21/N21</f>
        <v>7.4999999999999956E-2</v>
      </c>
      <c r="X21">
        <v>0</v>
      </c>
      <c r="Y21">
        <f>X21/N21</f>
        <v>0</v>
      </c>
      <c r="Z21">
        <f>1 - (T21*1000 -X21*999)/(1000*N21)</f>
        <v>7.4999999999999956E-2</v>
      </c>
    </row>
    <row r="22" spans="13:26" x14ac:dyDescent="0.25">
      <c r="M22" t="s">
        <v>110</v>
      </c>
      <c r="N22">
        <v>44</v>
      </c>
      <c r="O22">
        <v>34</v>
      </c>
      <c r="P22">
        <v>44</v>
      </c>
      <c r="Q22">
        <v>44</v>
      </c>
      <c r="R22">
        <f>N22-O22</f>
        <v>10</v>
      </c>
      <c r="S22">
        <v>26</v>
      </c>
      <c r="T22">
        <v>30</v>
      </c>
      <c r="U22">
        <f>(O22-S22)/N22</f>
        <v>0.18181818181818182</v>
      </c>
      <c r="V22">
        <f>(R22-T22+S22)/N22</f>
        <v>0.13636363636363635</v>
      </c>
      <c r="W22">
        <f xml:space="preserve"> 1 -T22/N22</f>
        <v>0.31818181818181823</v>
      </c>
      <c r="X22">
        <v>3</v>
      </c>
      <c r="Y22">
        <f>X22/N22</f>
        <v>6.8181818181818177E-2</v>
      </c>
      <c r="Z22">
        <f>1 - (T22*1000 -X22*999)/(1000*N22)</f>
        <v>0.38629545454545455</v>
      </c>
    </row>
    <row r="23" spans="13:26" x14ac:dyDescent="0.25">
      <c r="M23" t="s">
        <v>112</v>
      </c>
      <c r="N23">
        <v>44</v>
      </c>
      <c r="O23">
        <v>34</v>
      </c>
      <c r="P23">
        <v>44</v>
      </c>
      <c r="Q23">
        <v>44</v>
      </c>
      <c r="R23">
        <f>N23-O23</f>
        <v>10</v>
      </c>
      <c r="S23">
        <v>27</v>
      </c>
      <c r="T23">
        <v>32</v>
      </c>
      <c r="U23">
        <f>(O23-S23)/N23</f>
        <v>0.15909090909090909</v>
      </c>
      <c r="V23">
        <f>(R23-T23+S23)/N23</f>
        <v>0.11363636363636363</v>
      </c>
      <c r="W23">
        <f xml:space="preserve"> 1 -T23/N23</f>
        <v>0.27272727272727271</v>
      </c>
      <c r="X23">
        <v>5</v>
      </c>
      <c r="Y23">
        <f>X23/N23</f>
        <v>0.11363636363636363</v>
      </c>
      <c r="Z23">
        <f>1 - (T23*1000 -X23*999)/(1000*N23)</f>
        <v>0.38624999999999998</v>
      </c>
    </row>
    <row r="24" spans="13:26" x14ac:dyDescent="0.25">
      <c r="M24" t="s">
        <v>111</v>
      </c>
      <c r="N24">
        <v>44</v>
      </c>
      <c r="O24">
        <v>34</v>
      </c>
      <c r="P24">
        <v>44</v>
      </c>
      <c r="Q24">
        <v>44</v>
      </c>
      <c r="R24">
        <f>N24-O24</f>
        <v>10</v>
      </c>
      <c r="S24">
        <v>30</v>
      </c>
      <c r="T24">
        <v>35</v>
      </c>
      <c r="U24">
        <f>(O24-S24)/N24</f>
        <v>9.0909090909090912E-2</v>
      </c>
      <c r="V24">
        <f>(R24-T24+S24)/N24</f>
        <v>0.11363636363636363</v>
      </c>
      <c r="W24">
        <f xml:space="preserve"> 1 -T24/N24</f>
        <v>0.20454545454545459</v>
      </c>
      <c r="X24">
        <v>6</v>
      </c>
      <c r="Y24">
        <f>X24/N24</f>
        <v>0.13636363636363635</v>
      </c>
      <c r="Z24">
        <f>1 - (T24*1000 -X24*999)/(1000*N24)</f>
        <v>0.34077272727272723</v>
      </c>
    </row>
    <row r="25" spans="13:26" x14ac:dyDescent="0.25">
      <c r="M25" t="s">
        <v>109</v>
      </c>
      <c r="N25">
        <v>44</v>
      </c>
      <c r="O25">
        <v>34</v>
      </c>
      <c r="P25">
        <v>44</v>
      </c>
      <c r="Q25">
        <v>44</v>
      </c>
      <c r="R25">
        <f>N25-O25</f>
        <v>10</v>
      </c>
      <c r="S25">
        <v>34</v>
      </c>
      <c r="T25">
        <v>38</v>
      </c>
      <c r="U25">
        <f>(O25-S25)/N25</f>
        <v>0</v>
      </c>
      <c r="V25">
        <f>(R25-T25+S25)/N25</f>
        <v>0.13636363636363635</v>
      </c>
      <c r="W25">
        <f xml:space="preserve"> 1 -T25/N25</f>
        <v>0.13636363636363635</v>
      </c>
      <c r="X25">
        <v>7</v>
      </c>
      <c r="Y25">
        <f>X25/N25</f>
        <v>0.15909090909090909</v>
      </c>
      <c r="Z25">
        <f>1 - (T25*1000 -X25*999)/(1000*N25)</f>
        <v>0.29529545454545458</v>
      </c>
    </row>
    <row r="26" spans="13:26" x14ac:dyDescent="0.25">
      <c r="M26" t="s">
        <v>27</v>
      </c>
      <c r="N26">
        <v>54</v>
      </c>
      <c r="O26">
        <v>46</v>
      </c>
      <c r="R26">
        <f>N26-O26</f>
        <v>8</v>
      </c>
      <c r="S26">
        <v>36</v>
      </c>
      <c r="T26">
        <v>39</v>
      </c>
      <c r="U26">
        <f>(O26-S26)/N26</f>
        <v>0.18518518518518517</v>
      </c>
      <c r="V26">
        <f>(R26-T26+S26)/N26</f>
        <v>9.2592592592592587E-2</v>
      </c>
      <c r="W26">
        <f xml:space="preserve"> 1 -T26/N26</f>
        <v>0.27777777777777779</v>
      </c>
      <c r="X26">
        <v>4</v>
      </c>
      <c r="Y26">
        <f>X26/N26</f>
        <v>7.407407407407407E-2</v>
      </c>
    </row>
    <row r="27" spans="13:26" x14ac:dyDescent="0.25">
      <c r="M27" t="s">
        <v>28</v>
      </c>
      <c r="N27">
        <v>54</v>
      </c>
      <c r="O27">
        <v>46</v>
      </c>
      <c r="R27">
        <f>N27-O27</f>
        <v>8</v>
      </c>
      <c r="S27">
        <v>36</v>
      </c>
      <c r="T27">
        <v>40</v>
      </c>
      <c r="U27">
        <f>(O27-S27)/N27</f>
        <v>0.18518518518518517</v>
      </c>
      <c r="V27">
        <f>(R27-T27+S27)/N27</f>
        <v>7.407407407407407E-2</v>
      </c>
      <c r="W27">
        <f xml:space="preserve"> 1 -T27/N27</f>
        <v>0.2592592592592593</v>
      </c>
      <c r="X27">
        <v>4</v>
      </c>
      <c r="Y27">
        <f>X27/N27</f>
        <v>7.407407407407407E-2</v>
      </c>
    </row>
    <row r="28" spans="13:26" x14ac:dyDescent="0.25">
      <c r="M28" t="s">
        <v>29</v>
      </c>
      <c r="N28">
        <v>54</v>
      </c>
      <c r="O28">
        <v>46</v>
      </c>
      <c r="R28">
        <f>N28-O28</f>
        <v>8</v>
      </c>
      <c r="S28">
        <v>39</v>
      </c>
      <c r="T28">
        <v>41</v>
      </c>
      <c r="U28">
        <f>(O28-S28)/N28</f>
        <v>0.12962962962962962</v>
      </c>
      <c r="V28">
        <f>(R28-T28+S28)/N28</f>
        <v>0.1111111111111111</v>
      </c>
      <c r="W28">
        <f xml:space="preserve"> 1 -T28/N28</f>
        <v>0.2407407407407407</v>
      </c>
      <c r="X28">
        <v>5</v>
      </c>
      <c r="Y28">
        <f>X28/N28</f>
        <v>9.2592592592592587E-2</v>
      </c>
    </row>
    <row r="29" spans="13:26" x14ac:dyDescent="0.25">
      <c r="M29" t="s">
        <v>30</v>
      </c>
      <c r="N29">
        <v>54</v>
      </c>
      <c r="O29">
        <v>46</v>
      </c>
      <c r="R29">
        <f>N29-O29</f>
        <v>8</v>
      </c>
      <c r="S29">
        <v>46</v>
      </c>
      <c r="T29">
        <v>51</v>
      </c>
      <c r="U29">
        <f>(O29-S29)/N29</f>
        <v>0</v>
      </c>
      <c r="V29">
        <f>(R29-T29+S29)/N29</f>
        <v>5.5555555555555552E-2</v>
      </c>
      <c r="W29">
        <f xml:space="preserve"> 1 -T29/N29</f>
        <v>5.555555555555558E-2</v>
      </c>
      <c r="X29">
        <v>8</v>
      </c>
      <c r="Y29">
        <f>X29/N29</f>
        <v>0.14814814814814814</v>
      </c>
    </row>
    <row r="31" spans="13:26" x14ac:dyDescent="0.25">
      <c r="M31" t="s">
        <v>102</v>
      </c>
      <c r="N31" t="s">
        <v>103</v>
      </c>
      <c r="O31" t="s">
        <v>104</v>
      </c>
      <c r="P31" t="s">
        <v>105</v>
      </c>
    </row>
    <row r="32" spans="13:26" x14ac:dyDescent="0.25">
      <c r="N32">
        <v>1</v>
      </c>
      <c r="O32">
        <v>1</v>
      </c>
      <c r="P3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W19"/>
  <sheetViews>
    <sheetView workbookViewId="0">
      <selection activeCell="S8" sqref="S8:T8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78</v>
      </c>
      <c r="W1" t="s">
        <v>77</v>
      </c>
    </row>
    <row r="2" spans="1:23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  <c r="V2">
        <v>0</v>
      </c>
      <c r="W2">
        <f>V2/N2</f>
        <v>0</v>
      </c>
    </row>
    <row r="3" spans="1:23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  <c r="V3">
        <v>0</v>
      </c>
      <c r="W3">
        <f t="shared" ref="W3:W19" si="8">V3/N3</f>
        <v>0</v>
      </c>
    </row>
    <row r="4" spans="1:23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9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  <c r="V4">
        <v>0</v>
      </c>
      <c r="W4">
        <f t="shared" si="8"/>
        <v>0</v>
      </c>
    </row>
    <row r="5" spans="1:23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10">(B5-C5)/B5</f>
        <v>0.27659574468085107</v>
      </c>
      <c r="I5">
        <f t="shared" ref="I5:I15" si="11">(D5-F5)/B5</f>
        <v>0.1276595744680851</v>
      </c>
      <c r="J5">
        <f t="shared" ref="J5:J15" si="12">K5-H5-I5</f>
        <v>0.10638297872340433</v>
      </c>
      <c r="K5">
        <f t="shared" si="9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  <c r="V5">
        <v>0</v>
      </c>
      <c r="W5">
        <f t="shared" si="8"/>
        <v>0</v>
      </c>
    </row>
    <row r="6" spans="1:23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10"/>
        <v>0.27659574468085107</v>
      </c>
      <c r="I6">
        <f t="shared" si="11"/>
        <v>5.3191489361702128E-2</v>
      </c>
      <c r="J6">
        <f t="shared" si="12"/>
        <v>0.10638297872340427</v>
      </c>
      <c r="K6">
        <f t="shared" si="9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  <c r="V6">
        <v>6</v>
      </c>
      <c r="W6">
        <f t="shared" si="8"/>
        <v>8.8235294117647065E-2</v>
      </c>
    </row>
    <row r="7" spans="1:23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10"/>
        <v>0.27659574468085107</v>
      </c>
      <c r="I7">
        <f t="shared" si="11"/>
        <v>0</v>
      </c>
      <c r="J7">
        <f t="shared" si="12"/>
        <v>9.5744680851063857E-2</v>
      </c>
      <c r="K7">
        <f t="shared" si="9"/>
        <v>0.37234042553191493</v>
      </c>
      <c r="M7" t="s">
        <v>35</v>
      </c>
      <c r="N7">
        <v>68</v>
      </c>
      <c r="O7">
        <v>55</v>
      </c>
      <c r="P7">
        <f t="shared" ref="P7:P19" si="13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  <c r="V7">
        <v>5</v>
      </c>
      <c r="W7">
        <f t="shared" si="8"/>
        <v>7.3529411764705885E-2</v>
      </c>
    </row>
    <row r="8" spans="1:23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10"/>
        <v>5.128205128205128E-2</v>
      </c>
      <c r="I8">
        <f t="shared" si="11"/>
        <v>0.16666666666666666</v>
      </c>
      <c r="J8">
        <f t="shared" si="12"/>
        <v>7.69230769230769E-2</v>
      </c>
      <c r="K8">
        <f t="shared" si="9"/>
        <v>0.29487179487179482</v>
      </c>
      <c r="M8" t="s">
        <v>41</v>
      </c>
      <c r="N8">
        <v>74</v>
      </c>
      <c r="O8">
        <v>66</v>
      </c>
      <c r="P8">
        <f t="shared" si="13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  <c r="V8">
        <v>7</v>
      </c>
      <c r="W8">
        <f t="shared" si="8"/>
        <v>9.45945945945946E-2</v>
      </c>
    </row>
    <row r="9" spans="1:23" x14ac:dyDescent="0.25">
      <c r="A9" t="s">
        <v>38</v>
      </c>
      <c r="B9">
        <v>78</v>
      </c>
      <c r="C9">
        <v>74</v>
      </c>
      <c r="D9">
        <v>66</v>
      </c>
      <c r="E9">
        <f t="shared" ref="E9:E15" si="14">C9-D9</f>
        <v>8</v>
      </c>
      <c r="F9">
        <v>53</v>
      </c>
      <c r="G9">
        <v>57</v>
      </c>
      <c r="H9">
        <f t="shared" si="10"/>
        <v>5.128205128205128E-2</v>
      </c>
      <c r="I9">
        <f t="shared" si="11"/>
        <v>0.16666666666666666</v>
      </c>
      <c r="J9">
        <f t="shared" si="12"/>
        <v>5.128205128205135E-2</v>
      </c>
      <c r="K9">
        <f t="shared" si="9"/>
        <v>0.26923076923076927</v>
      </c>
      <c r="M9" t="s">
        <v>38</v>
      </c>
      <c r="N9">
        <v>74</v>
      </c>
      <c r="O9">
        <v>66</v>
      </c>
      <c r="P9">
        <f t="shared" si="13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  <c r="V9">
        <v>9</v>
      </c>
      <c r="W9">
        <f t="shared" si="8"/>
        <v>0.12162162162162163</v>
      </c>
    </row>
    <row r="10" spans="1:23" x14ac:dyDescent="0.25">
      <c r="A10" t="s">
        <v>40</v>
      </c>
      <c r="B10">
        <v>78</v>
      </c>
      <c r="C10">
        <v>74</v>
      </c>
      <c r="D10">
        <v>66</v>
      </c>
      <c r="E10">
        <f t="shared" si="14"/>
        <v>8</v>
      </c>
      <c r="F10">
        <v>58</v>
      </c>
      <c r="G10">
        <v>62</v>
      </c>
      <c r="H10">
        <f t="shared" si="10"/>
        <v>5.128205128205128E-2</v>
      </c>
      <c r="I10">
        <f t="shared" si="11"/>
        <v>0.10256410256410256</v>
      </c>
      <c r="J10">
        <f t="shared" si="12"/>
        <v>5.128205128205135E-2</v>
      </c>
      <c r="K10">
        <f t="shared" si="9"/>
        <v>0.20512820512820518</v>
      </c>
      <c r="M10" t="s">
        <v>40</v>
      </c>
      <c r="N10">
        <v>74</v>
      </c>
      <c r="O10">
        <v>66</v>
      </c>
      <c r="P10">
        <f t="shared" si="13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  <c r="V10">
        <v>9</v>
      </c>
      <c r="W10">
        <f t="shared" si="8"/>
        <v>0.12162162162162163</v>
      </c>
    </row>
    <row r="11" spans="1:23" x14ac:dyDescent="0.25">
      <c r="A11" t="s">
        <v>39</v>
      </c>
      <c r="B11">
        <v>78</v>
      </c>
      <c r="C11">
        <v>74</v>
      </c>
      <c r="D11">
        <v>66</v>
      </c>
      <c r="E11">
        <f t="shared" si="14"/>
        <v>8</v>
      </c>
      <c r="F11">
        <v>66</v>
      </c>
      <c r="G11">
        <v>71</v>
      </c>
      <c r="H11">
        <f t="shared" si="10"/>
        <v>5.128205128205128E-2</v>
      </c>
      <c r="I11">
        <f t="shared" si="11"/>
        <v>0</v>
      </c>
      <c r="J11">
        <f t="shared" si="12"/>
        <v>3.8461538461538478E-2</v>
      </c>
      <c r="K11">
        <f t="shared" si="9"/>
        <v>8.9743589743589758E-2</v>
      </c>
      <c r="M11" t="s">
        <v>39</v>
      </c>
      <c r="N11">
        <v>74</v>
      </c>
      <c r="O11">
        <v>66</v>
      </c>
      <c r="P11">
        <f t="shared" si="13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  <c r="V11">
        <v>12</v>
      </c>
      <c r="W11">
        <f t="shared" si="8"/>
        <v>0.16216216216216217</v>
      </c>
    </row>
    <row r="12" spans="1:23" x14ac:dyDescent="0.25">
      <c r="A12" t="s">
        <v>42</v>
      </c>
      <c r="B12">
        <v>48</v>
      </c>
      <c r="C12">
        <v>48</v>
      </c>
      <c r="D12">
        <v>42</v>
      </c>
      <c r="E12">
        <f t="shared" si="14"/>
        <v>6</v>
      </c>
      <c r="F12">
        <v>32</v>
      </c>
      <c r="G12">
        <v>34</v>
      </c>
      <c r="H12">
        <f t="shared" si="10"/>
        <v>0</v>
      </c>
      <c r="I12">
        <f t="shared" si="11"/>
        <v>0.20833333333333334</v>
      </c>
      <c r="J12">
        <f t="shared" si="12"/>
        <v>8.3333333333333287E-2</v>
      </c>
      <c r="K12">
        <f t="shared" si="9"/>
        <v>0.29166666666666663</v>
      </c>
      <c r="M12" t="s">
        <v>42</v>
      </c>
      <c r="N12">
        <v>48</v>
      </c>
      <c r="O12">
        <v>42</v>
      </c>
      <c r="P12">
        <f t="shared" si="13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  <c r="V12">
        <v>4</v>
      </c>
      <c r="W12">
        <f t="shared" si="8"/>
        <v>8.3333333333333329E-2</v>
      </c>
    </row>
    <row r="13" spans="1:23" x14ac:dyDescent="0.25">
      <c r="A13" t="s">
        <v>44</v>
      </c>
      <c r="B13">
        <v>48</v>
      </c>
      <c r="C13">
        <v>48</v>
      </c>
      <c r="D13">
        <v>42</v>
      </c>
      <c r="E13">
        <f t="shared" si="14"/>
        <v>6</v>
      </c>
      <c r="F13">
        <v>33</v>
      </c>
      <c r="G13">
        <v>35</v>
      </c>
      <c r="H13">
        <f t="shared" si="10"/>
        <v>0</v>
      </c>
      <c r="I13">
        <f t="shared" si="11"/>
        <v>0.1875</v>
      </c>
      <c r="J13">
        <f t="shared" si="12"/>
        <v>8.333333333333337E-2</v>
      </c>
      <c r="K13">
        <f t="shared" si="9"/>
        <v>0.27083333333333337</v>
      </c>
      <c r="M13" t="s">
        <v>44</v>
      </c>
      <c r="N13">
        <v>48</v>
      </c>
      <c r="O13">
        <v>42</v>
      </c>
      <c r="P13">
        <f t="shared" si="13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  <c r="V13">
        <v>8</v>
      </c>
      <c r="W13">
        <f t="shared" si="8"/>
        <v>0.16666666666666666</v>
      </c>
    </row>
    <row r="14" spans="1:23" x14ac:dyDescent="0.25">
      <c r="A14" t="s">
        <v>43</v>
      </c>
      <c r="B14">
        <v>48</v>
      </c>
      <c r="C14">
        <v>48</v>
      </c>
      <c r="D14">
        <v>42</v>
      </c>
      <c r="E14">
        <f t="shared" si="14"/>
        <v>6</v>
      </c>
      <c r="F14">
        <v>36</v>
      </c>
      <c r="G14">
        <v>40</v>
      </c>
      <c r="H14">
        <f t="shared" si="10"/>
        <v>0</v>
      </c>
      <c r="I14">
        <f t="shared" si="11"/>
        <v>0.125</v>
      </c>
      <c r="J14">
        <f t="shared" si="12"/>
        <v>4.166666666666663E-2</v>
      </c>
      <c r="K14">
        <f t="shared" si="9"/>
        <v>0.16666666666666663</v>
      </c>
      <c r="M14" t="s">
        <v>43</v>
      </c>
      <c r="N14">
        <v>48</v>
      </c>
      <c r="O14">
        <v>42</v>
      </c>
      <c r="P14">
        <f t="shared" si="13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  <c r="V14">
        <v>14</v>
      </c>
      <c r="W14">
        <f t="shared" si="8"/>
        <v>0.29166666666666669</v>
      </c>
    </row>
    <row r="15" spans="1:23" x14ac:dyDescent="0.25">
      <c r="A15" t="s">
        <v>45</v>
      </c>
      <c r="B15">
        <v>48</v>
      </c>
      <c r="C15">
        <v>48</v>
      </c>
      <c r="D15">
        <v>42</v>
      </c>
      <c r="E15">
        <f t="shared" si="14"/>
        <v>6</v>
      </c>
      <c r="F15">
        <v>42</v>
      </c>
      <c r="G15">
        <v>46</v>
      </c>
      <c r="H15">
        <f t="shared" si="10"/>
        <v>0</v>
      </c>
      <c r="I15">
        <f t="shared" si="11"/>
        <v>0</v>
      </c>
      <c r="J15">
        <f t="shared" si="12"/>
        <v>4.166666666666663E-2</v>
      </c>
      <c r="K15">
        <f t="shared" si="9"/>
        <v>4.166666666666663E-2</v>
      </c>
      <c r="M15" t="s">
        <v>45</v>
      </c>
      <c r="N15">
        <v>48</v>
      </c>
      <c r="O15">
        <v>42</v>
      </c>
      <c r="P15">
        <f t="shared" si="13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  <c r="V15">
        <v>19</v>
      </c>
      <c r="W15">
        <f t="shared" si="8"/>
        <v>0.39583333333333331</v>
      </c>
    </row>
    <row r="16" spans="1:23" x14ac:dyDescent="0.25">
      <c r="M16" t="s">
        <v>70</v>
      </c>
      <c r="N16">
        <v>40</v>
      </c>
      <c r="O16">
        <v>34</v>
      </c>
      <c r="P16">
        <f t="shared" si="13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  <c r="V16">
        <v>0</v>
      </c>
      <c r="W16">
        <f t="shared" si="8"/>
        <v>0</v>
      </c>
    </row>
    <row r="17" spans="13:23" x14ac:dyDescent="0.25">
      <c r="M17" t="s">
        <v>71</v>
      </c>
      <c r="N17">
        <v>40</v>
      </c>
      <c r="O17">
        <v>34</v>
      </c>
      <c r="P17">
        <f t="shared" si="13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  <c r="V17">
        <v>0</v>
      </c>
      <c r="W17">
        <f t="shared" si="8"/>
        <v>0</v>
      </c>
    </row>
    <row r="18" spans="13:23" x14ac:dyDescent="0.25">
      <c r="M18" t="s">
        <v>68</v>
      </c>
      <c r="N18">
        <v>40</v>
      </c>
      <c r="O18">
        <v>34</v>
      </c>
      <c r="P18">
        <f t="shared" si="13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  <c r="V18">
        <v>0</v>
      </c>
      <c r="W18">
        <f t="shared" si="8"/>
        <v>0</v>
      </c>
    </row>
    <row r="19" spans="13:23" x14ac:dyDescent="0.25">
      <c r="M19" t="s">
        <v>69</v>
      </c>
      <c r="N19">
        <v>40</v>
      </c>
      <c r="O19">
        <v>34</v>
      </c>
      <c r="P19">
        <f t="shared" si="13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  <c r="V19">
        <v>0</v>
      </c>
      <c r="W1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N30"/>
  <sheetViews>
    <sheetView workbookViewId="0">
      <selection activeCell="F20" sqref="F20"/>
    </sheetView>
  </sheetViews>
  <sheetFormatPr defaultRowHeight="15" x14ac:dyDescent="0.25"/>
  <sheetData>
    <row r="1" spans="1:14" x14ac:dyDescent="0.25">
      <c r="A1" t="s">
        <v>0</v>
      </c>
      <c r="B1" t="s">
        <v>18</v>
      </c>
      <c r="C1" t="s">
        <v>19</v>
      </c>
      <c r="D1" t="s">
        <v>20</v>
      </c>
      <c r="E1" t="s">
        <v>123</v>
      </c>
      <c r="F1" t="s">
        <v>117</v>
      </c>
      <c r="G1" t="s">
        <v>3</v>
      </c>
      <c r="H1" t="s">
        <v>2</v>
      </c>
      <c r="I1" t="s">
        <v>4</v>
      </c>
      <c r="J1" t="s">
        <v>22</v>
      </c>
      <c r="K1" t="s">
        <v>5</v>
      </c>
      <c r="L1" t="s">
        <v>78</v>
      </c>
      <c r="M1" t="s">
        <v>77</v>
      </c>
      <c r="N1" t="s">
        <v>121</v>
      </c>
    </row>
    <row r="2" spans="1:14" x14ac:dyDescent="0.25">
      <c r="A2" t="s">
        <v>54</v>
      </c>
      <c r="B2">
        <v>90</v>
      </c>
      <c r="C2">
        <v>77</v>
      </c>
      <c r="D2">
        <f>B2-C2</f>
        <v>13</v>
      </c>
      <c r="E2">
        <v>92</v>
      </c>
      <c r="F2">
        <v>70</v>
      </c>
      <c r="G2">
        <v>45</v>
      </c>
      <c r="H2">
        <v>47</v>
      </c>
      <c r="I2">
        <f>(C2-G2)/B2</f>
        <v>0.35555555555555557</v>
      </c>
      <c r="J2">
        <f>(D2-H2+G2)/B2</f>
        <v>0.12222222222222222</v>
      </c>
      <c r="K2">
        <f xml:space="preserve"> 1 -H2/B2</f>
        <v>0.47777777777777775</v>
      </c>
      <c r="L2">
        <v>0</v>
      </c>
      <c r="M2">
        <f>L2/B2</f>
        <v>0</v>
      </c>
      <c r="N2">
        <f>1 - (H2*1000 -L2*999)/(1000*B2)</f>
        <v>0.47777777777777775</v>
      </c>
    </row>
    <row r="3" spans="1:14" x14ac:dyDescent="0.25">
      <c r="A3" t="s">
        <v>53</v>
      </c>
      <c r="B3">
        <v>90</v>
      </c>
      <c r="C3">
        <v>77</v>
      </c>
      <c r="D3">
        <f>B3-C3</f>
        <v>13</v>
      </c>
      <c r="E3">
        <v>92</v>
      </c>
      <c r="F3">
        <v>70</v>
      </c>
      <c r="G3">
        <v>49</v>
      </c>
      <c r="H3">
        <v>52</v>
      </c>
      <c r="I3">
        <f>(C3-G3)/B3</f>
        <v>0.31111111111111112</v>
      </c>
      <c r="J3">
        <f>(D3-H3+G3)/B3</f>
        <v>0.1111111111111111</v>
      </c>
      <c r="K3">
        <f xml:space="preserve"> 1 -H3/B3</f>
        <v>0.42222222222222228</v>
      </c>
      <c r="L3">
        <v>0</v>
      </c>
      <c r="M3">
        <f>L3/B3</f>
        <v>0</v>
      </c>
      <c r="N3">
        <f>1 - (H3*1000 -L3*999)/(1000*B3)</f>
        <v>0.42222222222222228</v>
      </c>
    </row>
    <row r="4" spans="1:14" x14ac:dyDescent="0.25">
      <c r="A4" t="s">
        <v>52</v>
      </c>
      <c r="B4">
        <v>90</v>
      </c>
      <c r="C4">
        <v>77</v>
      </c>
      <c r="D4">
        <f>B4-C4</f>
        <v>13</v>
      </c>
      <c r="E4">
        <v>92</v>
      </c>
      <c r="F4">
        <v>70</v>
      </c>
      <c r="G4">
        <v>54</v>
      </c>
      <c r="H4">
        <v>57</v>
      </c>
      <c r="I4">
        <f>(C4-G4)/B4</f>
        <v>0.25555555555555554</v>
      </c>
      <c r="J4">
        <f>(D4-H4+G4)/B4</f>
        <v>0.1111111111111111</v>
      </c>
      <c r="K4">
        <f xml:space="preserve"> 1 -H4/B4</f>
        <v>0.3666666666666667</v>
      </c>
      <c r="L4">
        <v>0</v>
      </c>
      <c r="M4">
        <f>L4/B4</f>
        <v>0</v>
      </c>
      <c r="N4">
        <f>1 - (H4*1000 -L4*999)/(1000*B4)</f>
        <v>0.3666666666666667</v>
      </c>
    </row>
    <row r="5" spans="1:14" x14ac:dyDescent="0.25">
      <c r="A5" t="s">
        <v>51</v>
      </c>
      <c r="B5">
        <v>90</v>
      </c>
      <c r="C5">
        <v>77</v>
      </c>
      <c r="D5">
        <f>B5-C5</f>
        <v>13</v>
      </c>
      <c r="E5">
        <v>92</v>
      </c>
      <c r="F5">
        <v>70</v>
      </c>
      <c r="G5">
        <v>59</v>
      </c>
      <c r="H5">
        <v>62</v>
      </c>
      <c r="I5">
        <f>(C5-G5)/B5</f>
        <v>0.2</v>
      </c>
      <c r="J5">
        <f>(D5-H5+G5)/B5</f>
        <v>0.1111111111111111</v>
      </c>
      <c r="K5">
        <f xml:space="preserve"> 1 -H5/B5</f>
        <v>0.31111111111111112</v>
      </c>
      <c r="L5">
        <v>0</v>
      </c>
      <c r="M5">
        <f>L5/B5</f>
        <v>0</v>
      </c>
      <c r="N5">
        <f>1 - (H5*1000 -L5*999)/(1000*B5)</f>
        <v>0.31111111111111112</v>
      </c>
    </row>
    <row r="6" spans="1:14" x14ac:dyDescent="0.25">
      <c r="A6" t="s">
        <v>50</v>
      </c>
      <c r="B6">
        <v>90</v>
      </c>
      <c r="C6">
        <v>77</v>
      </c>
      <c r="D6">
        <f>B6-C6</f>
        <v>13</v>
      </c>
      <c r="E6">
        <v>92</v>
      </c>
      <c r="F6">
        <v>70</v>
      </c>
      <c r="G6">
        <v>65</v>
      </c>
      <c r="H6">
        <v>68</v>
      </c>
      <c r="I6">
        <f>(C6-G6)/B6</f>
        <v>0.13333333333333333</v>
      </c>
      <c r="J6">
        <f>(D6-H6+G6)/B6</f>
        <v>0.1111111111111111</v>
      </c>
      <c r="K6">
        <f xml:space="preserve"> 1 -H6/B6</f>
        <v>0.24444444444444446</v>
      </c>
      <c r="L6">
        <v>0</v>
      </c>
      <c r="M6">
        <f>L6/B6</f>
        <v>0</v>
      </c>
      <c r="N6">
        <f>1 - (H6*1000 -L6*999)/(1000*B6)</f>
        <v>0.24444444444444446</v>
      </c>
    </row>
    <row r="7" spans="1:14" x14ac:dyDescent="0.25">
      <c r="A7" t="s">
        <v>49</v>
      </c>
      <c r="B7">
        <v>90</v>
      </c>
      <c r="C7">
        <v>77</v>
      </c>
      <c r="D7">
        <f t="shared" ref="D7" si="0">B7-C7</f>
        <v>13</v>
      </c>
      <c r="E7">
        <v>92</v>
      </c>
      <c r="F7">
        <v>70</v>
      </c>
      <c r="G7">
        <v>77</v>
      </c>
      <c r="H7">
        <v>80</v>
      </c>
      <c r="I7">
        <f>(C7-G7)/B7</f>
        <v>0</v>
      </c>
      <c r="J7">
        <f>(D7-H7+G7)/B7</f>
        <v>0.1111111111111111</v>
      </c>
      <c r="K7">
        <f xml:space="preserve"> 1 -H7/B7</f>
        <v>0.11111111111111116</v>
      </c>
      <c r="L7">
        <v>0</v>
      </c>
      <c r="M7">
        <f>L7/B7</f>
        <v>0</v>
      </c>
      <c r="N7">
        <f>1 - (H7*1000 -L7*999)/(1000*B7)</f>
        <v>0.11111111111111116</v>
      </c>
    </row>
    <row r="8" spans="1:14" x14ac:dyDescent="0.25">
      <c r="A8" t="s">
        <v>56</v>
      </c>
      <c r="B8">
        <v>60</v>
      </c>
      <c r="C8">
        <v>54</v>
      </c>
      <c r="D8">
        <f t="shared" ref="D8:D23" si="1">B8-C8</f>
        <v>6</v>
      </c>
      <c r="E8">
        <v>60</v>
      </c>
      <c r="F8">
        <v>60</v>
      </c>
      <c r="G8">
        <v>41</v>
      </c>
      <c r="H8">
        <v>43</v>
      </c>
      <c r="I8">
        <f>(C8-G8)/B8</f>
        <v>0.21666666666666667</v>
      </c>
      <c r="J8">
        <f>(D8-H8+G8)/B8</f>
        <v>6.6666666666666666E-2</v>
      </c>
      <c r="K8">
        <f xml:space="preserve"> 1 -H8/B8</f>
        <v>0.28333333333333333</v>
      </c>
      <c r="L8">
        <v>9</v>
      </c>
      <c r="M8">
        <f>L8/B8</f>
        <v>0.15</v>
      </c>
      <c r="N8">
        <f>1 - (H8*1000 -L8*999)/(1000*B8)</f>
        <v>0.43318333333333336</v>
      </c>
    </row>
    <row r="9" spans="1:14" x14ac:dyDescent="0.25">
      <c r="A9" t="s">
        <v>73</v>
      </c>
      <c r="B9">
        <v>60</v>
      </c>
      <c r="C9">
        <v>54</v>
      </c>
      <c r="D9">
        <f t="shared" si="1"/>
        <v>6</v>
      </c>
      <c r="E9">
        <v>60</v>
      </c>
      <c r="F9">
        <v>60</v>
      </c>
      <c r="G9">
        <v>42</v>
      </c>
      <c r="H9">
        <v>44</v>
      </c>
      <c r="I9">
        <f>(C9-G9)/B9</f>
        <v>0.2</v>
      </c>
      <c r="J9">
        <f>(D9-H9+G9)/B9</f>
        <v>6.6666666666666666E-2</v>
      </c>
      <c r="K9">
        <f xml:space="preserve"> 1 -H9/B9</f>
        <v>0.26666666666666672</v>
      </c>
      <c r="L9">
        <v>11</v>
      </c>
      <c r="M9">
        <f>L9/B9</f>
        <v>0.18333333333333332</v>
      </c>
      <c r="N9">
        <f>1 - (H9*1000 -L9*999)/(1000*B9)</f>
        <v>0.44981666666666664</v>
      </c>
    </row>
    <row r="10" spans="1:14" x14ac:dyDescent="0.25">
      <c r="A10" t="s">
        <v>74</v>
      </c>
      <c r="B10">
        <v>60</v>
      </c>
      <c r="C10">
        <v>54</v>
      </c>
      <c r="D10">
        <f t="shared" si="1"/>
        <v>6</v>
      </c>
      <c r="E10">
        <v>60</v>
      </c>
      <c r="F10">
        <v>60</v>
      </c>
      <c r="G10">
        <v>46</v>
      </c>
      <c r="H10">
        <v>50</v>
      </c>
      <c r="I10">
        <f>(C10-G10)/B10</f>
        <v>0.13333333333333333</v>
      </c>
      <c r="J10">
        <f>(D10-H10+G10)/B10</f>
        <v>3.3333333333333333E-2</v>
      </c>
      <c r="K10">
        <f xml:space="preserve"> 1 -H10/B10</f>
        <v>0.16666666666666663</v>
      </c>
      <c r="L10">
        <v>17</v>
      </c>
      <c r="M10">
        <f>L10/B10</f>
        <v>0.28333333333333333</v>
      </c>
      <c r="N10">
        <f>1 - (H10*1000 -L10*999)/(1000*B10)</f>
        <v>0.44971666666666665</v>
      </c>
    </row>
    <row r="11" spans="1:14" x14ac:dyDescent="0.25">
      <c r="A11" t="s">
        <v>55</v>
      </c>
      <c r="B11">
        <v>60</v>
      </c>
      <c r="C11">
        <v>54</v>
      </c>
      <c r="D11">
        <f t="shared" si="1"/>
        <v>6</v>
      </c>
      <c r="E11">
        <v>60</v>
      </c>
      <c r="F11">
        <v>60</v>
      </c>
      <c r="G11">
        <v>54</v>
      </c>
      <c r="H11">
        <v>58</v>
      </c>
      <c r="I11">
        <f>(C11-G11)/B11</f>
        <v>0</v>
      </c>
      <c r="J11">
        <f>(D11-H11+G11)/B11</f>
        <v>3.3333333333333333E-2</v>
      </c>
      <c r="K11">
        <f xml:space="preserve"> 1 -H11/B11</f>
        <v>3.3333333333333326E-2</v>
      </c>
      <c r="L11">
        <v>25</v>
      </c>
      <c r="M11">
        <f>L11/B11</f>
        <v>0.41666666666666669</v>
      </c>
      <c r="N11">
        <f>1 - (H11*1000 -L11*999)/(1000*B11)</f>
        <v>0.44958333333333333</v>
      </c>
    </row>
    <row r="12" spans="1:14" x14ac:dyDescent="0.25">
      <c r="A12" t="s">
        <v>58</v>
      </c>
      <c r="B12">
        <v>92</v>
      </c>
      <c r="C12">
        <v>84</v>
      </c>
      <c r="D12">
        <f t="shared" si="1"/>
        <v>8</v>
      </c>
      <c r="E12">
        <v>140</v>
      </c>
      <c r="F12">
        <v>102</v>
      </c>
      <c r="G12">
        <v>67</v>
      </c>
      <c r="H12">
        <v>69</v>
      </c>
      <c r="I12">
        <f>(C12-G12)/B12</f>
        <v>0.18478260869565216</v>
      </c>
      <c r="J12">
        <f>(D12-H12+G12)/B12</f>
        <v>6.5217391304347824E-2</v>
      </c>
      <c r="K12">
        <f xml:space="preserve"> 1 -H12/B12</f>
        <v>0.25</v>
      </c>
      <c r="L12">
        <v>12</v>
      </c>
      <c r="M12">
        <f>L12/B12</f>
        <v>0.13043478260869565</v>
      </c>
      <c r="N12">
        <f>1 - (H12*1000 -L12*999)/(1000*B12)</f>
        <v>0.38030434782608691</v>
      </c>
    </row>
    <row r="13" spans="1:14" x14ac:dyDescent="0.25">
      <c r="A13" t="s">
        <v>60</v>
      </c>
      <c r="B13">
        <v>92</v>
      </c>
      <c r="C13">
        <v>84</v>
      </c>
      <c r="D13">
        <f t="shared" si="1"/>
        <v>8</v>
      </c>
      <c r="E13">
        <v>140</v>
      </c>
      <c r="F13">
        <v>102</v>
      </c>
      <c r="G13">
        <v>68</v>
      </c>
      <c r="H13">
        <v>72</v>
      </c>
      <c r="I13">
        <f>(C13-G13)/B13</f>
        <v>0.17391304347826086</v>
      </c>
      <c r="J13">
        <f>(D13-H13+G13)/B13</f>
        <v>4.3478260869565216E-2</v>
      </c>
      <c r="K13">
        <f xml:space="preserve"> 1 -H13/B13</f>
        <v>0.21739130434782605</v>
      </c>
      <c r="L13">
        <v>14</v>
      </c>
      <c r="M13">
        <f>L13/B13</f>
        <v>0.15217391304347827</v>
      </c>
      <c r="N13">
        <f>1 - (H13*1000 -L13*999)/(1000*B13)</f>
        <v>0.36941304347826087</v>
      </c>
    </row>
    <row r="14" spans="1:14" x14ac:dyDescent="0.25">
      <c r="A14" t="s">
        <v>59</v>
      </c>
      <c r="B14">
        <v>92</v>
      </c>
      <c r="C14">
        <v>84</v>
      </c>
      <c r="D14">
        <f t="shared" si="1"/>
        <v>8</v>
      </c>
      <c r="E14">
        <v>140</v>
      </c>
      <c r="F14">
        <v>102</v>
      </c>
      <c r="G14">
        <v>72</v>
      </c>
      <c r="H14">
        <v>77</v>
      </c>
      <c r="I14">
        <f>(C14-G14)/B14</f>
        <v>0.13043478260869565</v>
      </c>
      <c r="J14">
        <f>(D14-H14+G14)/B14</f>
        <v>3.2608695652173912E-2</v>
      </c>
      <c r="K14">
        <f xml:space="preserve"> 1 -H14/B14</f>
        <v>0.16304347826086951</v>
      </c>
      <c r="L14">
        <v>17</v>
      </c>
      <c r="M14">
        <f>L14/B14</f>
        <v>0.18478260869565216</v>
      </c>
      <c r="N14">
        <f>1 - (H14*1000 -L14*999)/(1000*B14)</f>
        <v>0.34764130434782614</v>
      </c>
    </row>
    <row r="15" spans="1:14" x14ac:dyDescent="0.25">
      <c r="A15" t="s">
        <v>57</v>
      </c>
      <c r="B15">
        <v>92</v>
      </c>
      <c r="C15">
        <v>84</v>
      </c>
      <c r="D15">
        <f t="shared" si="1"/>
        <v>8</v>
      </c>
      <c r="E15">
        <v>140</v>
      </c>
      <c r="F15">
        <v>102</v>
      </c>
      <c r="G15">
        <v>84</v>
      </c>
      <c r="H15">
        <v>88</v>
      </c>
      <c r="I15">
        <f>(C15-G15)/B15</f>
        <v>0</v>
      </c>
      <c r="J15">
        <f>(D15-H15+G15)/B15</f>
        <v>4.3478260869565216E-2</v>
      </c>
      <c r="K15">
        <f xml:space="preserve"> 1 -H15/B15</f>
        <v>4.3478260869565188E-2</v>
      </c>
      <c r="L15">
        <v>17</v>
      </c>
      <c r="M15">
        <f>L15/B15</f>
        <v>0.18478260869565216</v>
      </c>
      <c r="N15">
        <f>1 - (H15*1000 -L15*999)/(1000*B15)</f>
        <v>0.22807608695652171</v>
      </c>
    </row>
    <row r="16" spans="1:14" x14ac:dyDescent="0.25">
      <c r="A16" t="s">
        <v>75</v>
      </c>
      <c r="B16">
        <v>52</v>
      </c>
      <c r="C16">
        <v>46</v>
      </c>
      <c r="D16">
        <f t="shared" si="1"/>
        <v>6</v>
      </c>
      <c r="E16">
        <v>92</v>
      </c>
      <c r="F16">
        <v>54</v>
      </c>
      <c r="G16">
        <v>35</v>
      </c>
      <c r="H16">
        <v>37</v>
      </c>
      <c r="I16">
        <f>(C16-G16)/B16</f>
        <v>0.21153846153846154</v>
      </c>
      <c r="J16">
        <f>(D16-H16+G16)/B16</f>
        <v>7.6923076923076927E-2</v>
      </c>
      <c r="K16">
        <f xml:space="preserve"> 1 -H16/B16</f>
        <v>0.28846153846153844</v>
      </c>
      <c r="L16">
        <v>0</v>
      </c>
      <c r="M16">
        <f>L16/B16</f>
        <v>0</v>
      </c>
      <c r="N16">
        <f>1 - (H16*1000 -L16*999)/(1000*B16)</f>
        <v>0.28846153846153844</v>
      </c>
    </row>
    <row r="17" spans="1:14" x14ac:dyDescent="0.25">
      <c r="A17" t="s">
        <v>106</v>
      </c>
      <c r="B17">
        <v>52</v>
      </c>
      <c r="C17">
        <v>46</v>
      </c>
      <c r="D17">
        <f t="shared" si="1"/>
        <v>6</v>
      </c>
      <c r="E17">
        <v>92</v>
      </c>
      <c r="F17">
        <v>54</v>
      </c>
      <c r="G17">
        <v>36</v>
      </c>
      <c r="H17">
        <v>38</v>
      </c>
      <c r="I17">
        <f>(C17-G17)/B17</f>
        <v>0.19230769230769232</v>
      </c>
      <c r="J17">
        <f>(D17-H17+G17)/B17</f>
        <v>7.6923076923076927E-2</v>
      </c>
      <c r="K17">
        <f xml:space="preserve"> 1 -H17/B17</f>
        <v>0.26923076923076927</v>
      </c>
      <c r="L17">
        <v>0</v>
      </c>
      <c r="M17">
        <f>L17/B17</f>
        <v>0</v>
      </c>
      <c r="N17">
        <f>1 - (H17*1000 -L17*999)/(1000*B17)</f>
        <v>0.26923076923076927</v>
      </c>
    </row>
    <row r="18" spans="1:14" x14ac:dyDescent="0.25">
      <c r="A18" t="s">
        <v>76</v>
      </c>
      <c r="B18">
        <v>52</v>
      </c>
      <c r="C18">
        <v>46</v>
      </c>
      <c r="D18">
        <f t="shared" si="1"/>
        <v>6</v>
      </c>
      <c r="E18">
        <v>92</v>
      </c>
      <c r="F18">
        <v>54</v>
      </c>
      <c r="G18">
        <v>37</v>
      </c>
      <c r="H18">
        <v>40</v>
      </c>
      <c r="I18">
        <f>(C18-G18)/B18</f>
        <v>0.17307692307692307</v>
      </c>
      <c r="J18">
        <f>(D18-H18+G18)/B18</f>
        <v>5.7692307692307696E-2</v>
      </c>
      <c r="K18">
        <f xml:space="preserve"> 1 -H18/B18</f>
        <v>0.23076923076923073</v>
      </c>
      <c r="L18">
        <v>0</v>
      </c>
      <c r="M18">
        <f>L18/B18</f>
        <v>0</v>
      </c>
      <c r="N18">
        <f>1 - (H18*1000 -L18*999)/(1000*B18)</f>
        <v>0.23076923076923073</v>
      </c>
    </row>
    <row r="19" spans="1:14" x14ac:dyDescent="0.25">
      <c r="A19" t="s">
        <v>72</v>
      </c>
      <c r="B19">
        <v>52</v>
      </c>
      <c r="C19">
        <v>46</v>
      </c>
      <c r="D19">
        <f t="shared" si="1"/>
        <v>6</v>
      </c>
      <c r="E19">
        <v>92</v>
      </c>
      <c r="F19">
        <v>54</v>
      </c>
      <c r="G19">
        <v>46</v>
      </c>
      <c r="H19">
        <v>49</v>
      </c>
      <c r="I19">
        <f>(C19-G19)/B19</f>
        <v>0</v>
      </c>
      <c r="J19">
        <f>(D19-H19+G19)/B19</f>
        <v>5.7692307692307696E-2</v>
      </c>
      <c r="K19">
        <f xml:space="preserve"> 1 -H19/B19</f>
        <v>5.7692307692307709E-2</v>
      </c>
      <c r="L19">
        <v>0</v>
      </c>
      <c r="M19">
        <f>L19/B19</f>
        <v>0</v>
      </c>
      <c r="N19">
        <f>1 - (H19*1000 -L19*999)/(1000*B19)</f>
        <v>5.7692307692307709E-2</v>
      </c>
    </row>
    <row r="20" spans="1:14" x14ac:dyDescent="0.25">
      <c r="A20" t="s">
        <v>115</v>
      </c>
      <c r="B20">
        <v>60</v>
      </c>
      <c r="C20">
        <v>50</v>
      </c>
      <c r="D20">
        <f t="shared" si="1"/>
        <v>10</v>
      </c>
      <c r="E20">
        <v>60</v>
      </c>
      <c r="F20">
        <v>60</v>
      </c>
      <c r="G20">
        <v>38</v>
      </c>
      <c r="H20">
        <v>42</v>
      </c>
      <c r="I20">
        <f>(C20-G20)/B20</f>
        <v>0.2</v>
      </c>
      <c r="J20">
        <f>(D20-H20+G20)/B20</f>
        <v>0.1</v>
      </c>
      <c r="K20">
        <f xml:space="preserve"> 1 -H20/B20</f>
        <v>0.30000000000000004</v>
      </c>
      <c r="L20">
        <v>5</v>
      </c>
      <c r="M20">
        <f>L20/B20</f>
        <v>8.3333333333333329E-2</v>
      </c>
      <c r="N20">
        <f>1 - (H20*1000 -L20*999)/(1000*B20)</f>
        <v>0.38324999999999998</v>
      </c>
    </row>
    <row r="21" spans="1:14" x14ac:dyDescent="0.25">
      <c r="A21" t="s">
        <v>113</v>
      </c>
      <c r="B21">
        <v>60</v>
      </c>
      <c r="C21">
        <v>50</v>
      </c>
      <c r="D21">
        <f t="shared" si="1"/>
        <v>10</v>
      </c>
      <c r="E21">
        <v>60</v>
      </c>
      <c r="F21">
        <v>60</v>
      </c>
      <c r="G21">
        <v>39</v>
      </c>
      <c r="H21">
        <v>43</v>
      </c>
      <c r="I21">
        <f>(C21-G21)/B21</f>
        <v>0.18333333333333332</v>
      </c>
      <c r="J21">
        <f>(D21-H21+G21)/B21</f>
        <v>0.1</v>
      </c>
      <c r="K21">
        <f xml:space="preserve"> 1 -H21/B21</f>
        <v>0.28333333333333333</v>
      </c>
      <c r="L21">
        <v>7</v>
      </c>
      <c r="M21">
        <f>L21/B21</f>
        <v>0.11666666666666667</v>
      </c>
      <c r="N21">
        <f>1 - (H21*1000 -L21*999)/(1000*B21)</f>
        <v>0.39988333333333337</v>
      </c>
    </row>
    <row r="22" spans="1:14" x14ac:dyDescent="0.25">
      <c r="A22" t="s">
        <v>116</v>
      </c>
      <c r="B22">
        <v>60</v>
      </c>
      <c r="C22">
        <v>50</v>
      </c>
      <c r="D22">
        <f t="shared" si="1"/>
        <v>10</v>
      </c>
      <c r="E22">
        <v>60</v>
      </c>
      <c r="F22">
        <v>60</v>
      </c>
      <c r="G22">
        <v>42</v>
      </c>
      <c r="H22">
        <v>47</v>
      </c>
      <c r="I22">
        <f>(C22-G22)/B22</f>
        <v>0.13333333333333333</v>
      </c>
      <c r="J22">
        <f>(D22-H22+G22)/B22</f>
        <v>8.3333333333333329E-2</v>
      </c>
      <c r="K22">
        <f xml:space="preserve"> 1 -H22/B22</f>
        <v>0.21666666666666667</v>
      </c>
      <c r="L22">
        <v>11</v>
      </c>
      <c r="M22">
        <f>L22/B22</f>
        <v>0.18333333333333332</v>
      </c>
      <c r="N22">
        <f>1 - (H22*1000 -L22*999)/(1000*B22)</f>
        <v>0.39981666666666671</v>
      </c>
    </row>
    <row r="23" spans="1:14" x14ac:dyDescent="0.25">
      <c r="A23" t="s">
        <v>114</v>
      </c>
      <c r="B23">
        <v>60</v>
      </c>
      <c r="C23">
        <v>50</v>
      </c>
      <c r="D23">
        <f t="shared" si="1"/>
        <v>10</v>
      </c>
      <c r="E23">
        <v>60</v>
      </c>
      <c r="F23">
        <v>60</v>
      </c>
      <c r="G23">
        <v>50</v>
      </c>
      <c r="H23">
        <v>54</v>
      </c>
      <c r="I23">
        <f>(C23-G23)/B23</f>
        <v>0</v>
      </c>
      <c r="J23">
        <f>(D23-H23+G23)/B23</f>
        <v>0.1</v>
      </c>
      <c r="K23">
        <f xml:space="preserve"> 1 -H23/B23</f>
        <v>9.9999999999999978E-2</v>
      </c>
      <c r="L23">
        <v>15</v>
      </c>
      <c r="M23">
        <f>L23/B23</f>
        <v>0.25</v>
      </c>
      <c r="N23">
        <f>1 - (H23*1000 -L23*999)/(1000*B23)</f>
        <v>0.34975000000000001</v>
      </c>
    </row>
    <row r="24" spans="1:14" x14ac:dyDescent="0.25">
      <c r="A24" t="s">
        <v>107</v>
      </c>
      <c r="B24">
        <v>80</v>
      </c>
      <c r="C24">
        <v>72</v>
      </c>
      <c r="D24">
        <f t="shared" ref="D24:D27" si="2">B24-C24</f>
        <v>8</v>
      </c>
      <c r="G24">
        <v>57</v>
      </c>
      <c r="H24">
        <v>60</v>
      </c>
      <c r="I24">
        <f>(C24-G24)/B24</f>
        <v>0.1875</v>
      </c>
      <c r="J24">
        <f>(D24-H24+G24)/B24</f>
        <v>6.25E-2</v>
      </c>
      <c r="K24">
        <f xml:space="preserve"> 1 -H24/B24</f>
        <v>0.25</v>
      </c>
      <c r="L24">
        <v>7</v>
      </c>
      <c r="M24">
        <f>L24/B24</f>
        <v>8.7499999999999994E-2</v>
      </c>
    </row>
    <row r="25" spans="1:14" x14ac:dyDescent="0.25">
      <c r="A25" t="s">
        <v>60</v>
      </c>
      <c r="B25">
        <v>80</v>
      </c>
      <c r="C25">
        <v>72</v>
      </c>
      <c r="D25">
        <f t="shared" si="2"/>
        <v>8</v>
      </c>
      <c r="G25">
        <v>59</v>
      </c>
      <c r="H25">
        <v>63</v>
      </c>
      <c r="I25">
        <f>(C25-G25)/B25</f>
        <v>0.16250000000000001</v>
      </c>
      <c r="J25">
        <f>(D25-H25+G25)/B25</f>
        <v>0.05</v>
      </c>
      <c r="K25">
        <f xml:space="preserve"> 1 -H25/B25</f>
        <v>0.21250000000000002</v>
      </c>
      <c r="L25">
        <v>8</v>
      </c>
      <c r="M25">
        <f>L25/B25</f>
        <v>0.1</v>
      </c>
    </row>
    <row r="26" spans="1:14" x14ac:dyDescent="0.25">
      <c r="A26" t="s">
        <v>59</v>
      </c>
      <c r="B26">
        <v>80</v>
      </c>
      <c r="C26">
        <v>72</v>
      </c>
      <c r="D26">
        <f t="shared" si="2"/>
        <v>8</v>
      </c>
      <c r="G26">
        <v>62</v>
      </c>
      <c r="H26">
        <v>66</v>
      </c>
      <c r="I26">
        <f>(C26-G26)/B26</f>
        <v>0.125</v>
      </c>
      <c r="J26">
        <f>(D26-H26+G26)/B26</f>
        <v>0.05</v>
      </c>
      <c r="K26">
        <f xml:space="preserve"> 1 -H26/B26</f>
        <v>0.17500000000000004</v>
      </c>
      <c r="L26">
        <v>8</v>
      </c>
      <c r="M26">
        <f>L26/B26</f>
        <v>0.1</v>
      </c>
    </row>
    <row r="27" spans="1:14" x14ac:dyDescent="0.25">
      <c r="A27" t="s">
        <v>57</v>
      </c>
      <c r="B27">
        <v>80</v>
      </c>
      <c r="C27">
        <v>72</v>
      </c>
      <c r="D27">
        <f t="shared" si="2"/>
        <v>8</v>
      </c>
      <c r="G27">
        <v>72</v>
      </c>
      <c r="H27">
        <v>76</v>
      </c>
      <c r="I27">
        <f>(C27-G27)/B27</f>
        <v>0</v>
      </c>
      <c r="J27">
        <f>(D27-H27+G27)/B27</f>
        <v>0.05</v>
      </c>
      <c r="K27">
        <f xml:space="preserve"> 1 -H27/B27</f>
        <v>5.0000000000000044E-2</v>
      </c>
      <c r="L27">
        <v>15</v>
      </c>
      <c r="M27">
        <f>L27/B27</f>
        <v>0.1875</v>
      </c>
    </row>
    <row r="29" spans="1:14" x14ac:dyDescent="0.25">
      <c r="A29" t="s">
        <v>108</v>
      </c>
      <c r="B29" t="s">
        <v>103</v>
      </c>
      <c r="C29" t="s">
        <v>104</v>
      </c>
      <c r="D29" t="s">
        <v>105</v>
      </c>
    </row>
    <row r="30" spans="1:14" x14ac:dyDescent="0.25">
      <c r="B30">
        <v>0</v>
      </c>
      <c r="C30">
        <v>0</v>
      </c>
      <c r="D3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3DA5-84A0-4738-955A-CBE7B8794599}">
  <dimension ref="A1:K5"/>
  <sheetViews>
    <sheetView workbookViewId="0">
      <selection activeCell="J11" sqref="J11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78</v>
      </c>
      <c r="K1" t="s">
        <v>77</v>
      </c>
    </row>
    <row r="2" spans="1:11" x14ac:dyDescent="0.25">
      <c r="A2" t="s">
        <v>83</v>
      </c>
      <c r="B2">
        <v>128</v>
      </c>
      <c r="C2">
        <v>120</v>
      </c>
      <c r="D2">
        <f>B2-C2</f>
        <v>8</v>
      </c>
      <c r="G2">
        <f>(C2-E2)/B2</f>
        <v>0.9375</v>
      </c>
      <c r="H2">
        <f>(D2-F2+E2)/B2</f>
        <v>6.25E-2</v>
      </c>
      <c r="I2">
        <f xml:space="preserve"> 1 -F2/B2</f>
        <v>1</v>
      </c>
      <c r="K2">
        <f>J2/B2</f>
        <v>0</v>
      </c>
    </row>
    <row r="3" spans="1:11" x14ac:dyDescent="0.25">
      <c r="A3" t="s">
        <v>83</v>
      </c>
      <c r="B3">
        <v>128</v>
      </c>
      <c r="C3">
        <v>120</v>
      </c>
      <c r="D3">
        <f>B3-C3</f>
        <v>8</v>
      </c>
      <c r="G3">
        <f>(C3-E3)/B3</f>
        <v>0.9375</v>
      </c>
      <c r="H3">
        <f>(D3-F3+E3)/B3</f>
        <v>6.25E-2</v>
      </c>
      <c r="I3">
        <f xml:space="preserve"> 1 -F3/B3</f>
        <v>1</v>
      </c>
      <c r="K3">
        <f>J3/B3</f>
        <v>0</v>
      </c>
    </row>
    <row r="4" spans="1:11" x14ac:dyDescent="0.25">
      <c r="A4" t="s">
        <v>83</v>
      </c>
      <c r="B4">
        <v>128</v>
      </c>
      <c r="C4">
        <v>120</v>
      </c>
      <c r="D4">
        <f>B4-C4</f>
        <v>8</v>
      </c>
      <c r="G4">
        <f>(C4-E4)/B4</f>
        <v>0.9375</v>
      </c>
      <c r="H4">
        <f>(D4-F4+E4)/B4</f>
        <v>6.25E-2</v>
      </c>
      <c r="I4">
        <f xml:space="preserve"> 1 -F4/B4</f>
        <v>1</v>
      </c>
      <c r="K4">
        <f>J4/B4</f>
        <v>0</v>
      </c>
    </row>
    <row r="5" spans="1:11" x14ac:dyDescent="0.25">
      <c r="A5" t="s">
        <v>83</v>
      </c>
      <c r="B5">
        <v>128</v>
      </c>
      <c r="C5">
        <v>120</v>
      </c>
      <c r="D5">
        <f>B5-C5</f>
        <v>8</v>
      </c>
      <c r="E5">
        <v>120</v>
      </c>
      <c r="F5">
        <v>125</v>
      </c>
      <c r="G5">
        <f>(C5-E5)/B5</f>
        <v>0</v>
      </c>
      <c r="H5">
        <f>(D5-F5+E5)/B5</f>
        <v>2.34375E-2</v>
      </c>
      <c r="I5">
        <f xml:space="preserve"> 1 -F5/B5</f>
        <v>2.34375E-2</v>
      </c>
      <c r="J5">
        <v>26</v>
      </c>
      <c r="K5">
        <f>J5/B5</f>
        <v>0.203125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27A2-21B1-4C43-9BB1-40F9A6DF0A3D}">
  <dimension ref="A1:N23"/>
  <sheetViews>
    <sheetView tabSelected="1" workbookViewId="0">
      <selection activeCell="F16" sqref="F16:F19"/>
    </sheetView>
  </sheetViews>
  <sheetFormatPr defaultRowHeight="15" x14ac:dyDescent="0.25"/>
  <sheetData>
    <row r="1" spans="1:14" x14ac:dyDescent="0.25">
      <c r="A1" t="s">
        <v>0</v>
      </c>
      <c r="B1" t="s">
        <v>18</v>
      </c>
      <c r="C1" t="s">
        <v>19</v>
      </c>
      <c r="D1" t="s">
        <v>20</v>
      </c>
      <c r="E1" t="s">
        <v>122</v>
      </c>
      <c r="F1" t="s">
        <v>117</v>
      </c>
      <c r="G1" t="s">
        <v>3</v>
      </c>
      <c r="H1" t="s">
        <v>2</v>
      </c>
      <c r="I1" t="s">
        <v>4</v>
      </c>
      <c r="J1" t="s">
        <v>22</v>
      </c>
      <c r="K1" t="s">
        <v>5</v>
      </c>
      <c r="L1" t="s">
        <v>78</v>
      </c>
      <c r="M1" t="s">
        <v>77</v>
      </c>
      <c r="N1" t="s">
        <v>121</v>
      </c>
    </row>
    <row r="2" spans="1:14" x14ac:dyDescent="0.25">
      <c r="A2" t="s">
        <v>85</v>
      </c>
      <c r="B2">
        <v>170</v>
      </c>
      <c r="C2">
        <v>157</v>
      </c>
      <c r="D2">
        <f>B2-C2</f>
        <v>13</v>
      </c>
      <c r="E2">
        <v>530</v>
      </c>
      <c r="F2">
        <v>144</v>
      </c>
      <c r="G2">
        <v>95</v>
      </c>
      <c r="H2">
        <v>97</v>
      </c>
      <c r="I2">
        <f>(C2-G2)/B2</f>
        <v>0.36470588235294116</v>
      </c>
      <c r="J2">
        <f>(D2-H2+G2)/B2</f>
        <v>6.4705882352941183E-2</v>
      </c>
      <c r="K2">
        <f xml:space="preserve"> 1 -H2/B2</f>
        <v>0.42941176470588238</v>
      </c>
      <c r="L2">
        <v>0</v>
      </c>
      <c r="M2">
        <f>L2/B2</f>
        <v>0</v>
      </c>
      <c r="N2">
        <f>1 - (H2*1000 -L2*999)/(1000*B2)</f>
        <v>0.42941176470588238</v>
      </c>
    </row>
    <row r="3" spans="1:14" x14ac:dyDescent="0.25">
      <c r="A3" t="s">
        <v>86</v>
      </c>
      <c r="B3">
        <v>170</v>
      </c>
      <c r="C3">
        <v>157</v>
      </c>
      <c r="D3">
        <f>B3-C3</f>
        <v>13</v>
      </c>
      <c r="E3">
        <v>530</v>
      </c>
      <c r="F3">
        <v>144</v>
      </c>
      <c r="G3">
        <v>104</v>
      </c>
      <c r="H3">
        <v>107</v>
      </c>
      <c r="I3">
        <f>(C3-G3)/B3</f>
        <v>0.31176470588235294</v>
      </c>
      <c r="J3">
        <f>(D3-H3+G3)/B3</f>
        <v>5.8823529411764705E-2</v>
      </c>
      <c r="K3">
        <f xml:space="preserve"> 1 -H3/B3</f>
        <v>0.37058823529411766</v>
      </c>
      <c r="L3">
        <v>0</v>
      </c>
      <c r="M3">
        <f>L3/B3</f>
        <v>0</v>
      </c>
      <c r="N3">
        <f>1 - (H3*1000 -L3*999)/(1000*B3)</f>
        <v>0.37058823529411766</v>
      </c>
    </row>
    <row r="4" spans="1:14" x14ac:dyDescent="0.25">
      <c r="A4" t="s">
        <v>84</v>
      </c>
      <c r="B4">
        <v>170</v>
      </c>
      <c r="C4">
        <v>157</v>
      </c>
      <c r="D4">
        <f>B4-C4</f>
        <v>13</v>
      </c>
      <c r="E4">
        <v>530</v>
      </c>
      <c r="F4">
        <v>144</v>
      </c>
      <c r="G4">
        <v>114</v>
      </c>
      <c r="H4">
        <v>117</v>
      </c>
      <c r="I4">
        <f>(C4-G4)/B4</f>
        <v>0.25294117647058822</v>
      </c>
      <c r="J4">
        <f>(D4-H4+G4)/B4</f>
        <v>5.8823529411764705E-2</v>
      </c>
      <c r="K4">
        <f xml:space="preserve"> 1 -H4/B4</f>
        <v>0.31176470588235294</v>
      </c>
      <c r="L4">
        <v>0</v>
      </c>
      <c r="M4">
        <f>L4/B4</f>
        <v>0</v>
      </c>
      <c r="N4">
        <f>1 - (H4*1000 -L4*999)/(1000*B4)</f>
        <v>0.31176470588235294</v>
      </c>
    </row>
    <row r="5" spans="1:14" x14ac:dyDescent="0.25">
      <c r="A5" t="s">
        <v>84</v>
      </c>
      <c r="B5">
        <v>170</v>
      </c>
      <c r="C5">
        <v>157</v>
      </c>
      <c r="D5">
        <f>B5-C5</f>
        <v>13</v>
      </c>
      <c r="E5">
        <v>530</v>
      </c>
      <c r="F5">
        <v>144</v>
      </c>
      <c r="G5">
        <v>124</v>
      </c>
      <c r="H5">
        <v>127</v>
      </c>
      <c r="I5">
        <f>(C5-G5)/B5</f>
        <v>0.19411764705882353</v>
      </c>
      <c r="J5">
        <f>(D5-H5+G5)/B5</f>
        <v>5.8823529411764705E-2</v>
      </c>
      <c r="K5">
        <f xml:space="preserve"> 1 -H5/B5</f>
        <v>0.25294117647058822</v>
      </c>
      <c r="L5">
        <v>0</v>
      </c>
      <c r="M5">
        <f>L5/B5</f>
        <v>0</v>
      </c>
      <c r="N5">
        <f>1 - (H5*1000 -L5*999)/(1000*B5)</f>
        <v>0.25294117647058822</v>
      </c>
    </row>
    <row r="6" spans="1:14" x14ac:dyDescent="0.25">
      <c r="A6" t="s">
        <v>84</v>
      </c>
      <c r="B6">
        <v>170</v>
      </c>
      <c r="C6">
        <v>157</v>
      </c>
      <c r="D6">
        <f>B6-C6</f>
        <v>13</v>
      </c>
      <c r="E6">
        <v>530</v>
      </c>
      <c r="F6">
        <v>144</v>
      </c>
      <c r="G6">
        <v>137</v>
      </c>
      <c r="H6">
        <v>140</v>
      </c>
      <c r="I6">
        <f>(C6-G6)/B6</f>
        <v>0.11764705882352941</v>
      </c>
      <c r="J6">
        <f>(D6-H6+G6)/B6</f>
        <v>5.8823529411764705E-2</v>
      </c>
      <c r="K6">
        <f xml:space="preserve"> 1 -H6/B6</f>
        <v>0.17647058823529416</v>
      </c>
      <c r="L6">
        <v>0</v>
      </c>
      <c r="M6">
        <f>L6/B6</f>
        <v>0</v>
      </c>
      <c r="N6">
        <f>1 - (H6*1000 -L6*999)/(1000*B6)</f>
        <v>0.17647058823529416</v>
      </c>
    </row>
    <row r="7" spans="1:14" x14ac:dyDescent="0.25">
      <c r="A7" t="s">
        <v>84</v>
      </c>
      <c r="B7">
        <v>170</v>
      </c>
      <c r="C7">
        <v>157</v>
      </c>
      <c r="D7">
        <f t="shared" ref="D7:D23" si="0">B7-C7</f>
        <v>13</v>
      </c>
      <c r="E7">
        <v>530</v>
      </c>
      <c r="F7">
        <v>144</v>
      </c>
      <c r="G7">
        <v>157</v>
      </c>
      <c r="H7">
        <v>160</v>
      </c>
      <c r="I7">
        <f>(C7-G7)/B7</f>
        <v>0</v>
      </c>
      <c r="J7">
        <f>(D7-H7+G7)/B7</f>
        <v>5.8823529411764705E-2</v>
      </c>
      <c r="K7">
        <f xml:space="preserve"> 1 -H7/B7</f>
        <v>5.8823529411764719E-2</v>
      </c>
      <c r="L7">
        <v>0</v>
      </c>
      <c r="M7">
        <f>L7/B7</f>
        <v>0</v>
      </c>
      <c r="N7">
        <f>1 - (H7*1000 -L7*999)/(1000*B7)</f>
        <v>5.8823529411764719E-2</v>
      </c>
    </row>
    <row r="8" spans="1:14" x14ac:dyDescent="0.25">
      <c r="A8" t="s">
        <v>80</v>
      </c>
      <c r="B8">
        <v>108</v>
      </c>
      <c r="C8">
        <v>102</v>
      </c>
      <c r="D8">
        <f t="shared" si="0"/>
        <v>6</v>
      </c>
      <c r="E8">
        <v>108</v>
      </c>
      <c r="F8">
        <v>108</v>
      </c>
      <c r="G8">
        <v>78</v>
      </c>
      <c r="H8">
        <v>81</v>
      </c>
      <c r="I8">
        <f>(C8-G8)/B8</f>
        <v>0.22222222222222221</v>
      </c>
      <c r="J8">
        <f>(D8-H8+G8)/B8</f>
        <v>2.7777777777777776E-2</v>
      </c>
      <c r="K8">
        <f xml:space="preserve"> 1 -H8/B8</f>
        <v>0.25</v>
      </c>
      <c r="L8">
        <v>21</v>
      </c>
      <c r="M8">
        <f>L8/B8</f>
        <v>0.19444444444444445</v>
      </c>
      <c r="N8">
        <f>1 - (H8*1000 -L8*999)/(1000*B8)</f>
        <v>0.44425000000000003</v>
      </c>
    </row>
    <row r="9" spans="1:14" x14ac:dyDescent="0.25">
      <c r="A9" t="s">
        <v>81</v>
      </c>
      <c r="B9">
        <v>108</v>
      </c>
      <c r="C9">
        <v>102</v>
      </c>
      <c r="D9">
        <f t="shared" si="0"/>
        <v>6</v>
      </c>
      <c r="E9">
        <v>108</v>
      </c>
      <c r="F9">
        <v>108</v>
      </c>
      <c r="G9">
        <v>84</v>
      </c>
      <c r="H9">
        <v>88</v>
      </c>
      <c r="I9">
        <f>(C9-G9)/B9</f>
        <v>0.16666666666666666</v>
      </c>
      <c r="J9">
        <f>(D9-H9+G9)/B9</f>
        <v>1.8518518518518517E-2</v>
      </c>
      <c r="K9">
        <f xml:space="preserve"> 1 -H9/B9</f>
        <v>0.18518518518518523</v>
      </c>
      <c r="L9">
        <v>28</v>
      </c>
      <c r="M9">
        <f>L9/B9</f>
        <v>0.25925925925925924</v>
      </c>
      <c r="N9">
        <f>1 - (H9*1000 -L9*999)/(1000*B9)</f>
        <v>0.44418518518518524</v>
      </c>
    </row>
    <row r="10" spans="1:14" x14ac:dyDescent="0.25">
      <c r="A10" t="s">
        <v>82</v>
      </c>
      <c r="B10">
        <v>108</v>
      </c>
      <c r="C10">
        <v>102</v>
      </c>
      <c r="D10">
        <f t="shared" si="0"/>
        <v>6</v>
      </c>
      <c r="E10">
        <v>108</v>
      </c>
      <c r="F10">
        <v>108</v>
      </c>
      <c r="G10">
        <v>92</v>
      </c>
      <c r="H10">
        <v>96</v>
      </c>
      <c r="I10">
        <f>(C10-G10)/B10</f>
        <v>9.2592592592592587E-2</v>
      </c>
      <c r="J10">
        <f>(D10-H10+G10)/B10</f>
        <v>1.8518518518518517E-2</v>
      </c>
      <c r="K10">
        <f xml:space="preserve"> 1 -H10/B10</f>
        <v>0.11111111111111116</v>
      </c>
      <c r="L10">
        <v>38</v>
      </c>
      <c r="M10">
        <f>L10/B10</f>
        <v>0.35185185185185186</v>
      </c>
      <c r="N10">
        <f>1 - (H10*1000 -L10*999)/(1000*B10)</f>
        <v>0.46261111111111108</v>
      </c>
    </row>
    <row r="11" spans="1:14" x14ac:dyDescent="0.25">
      <c r="A11" t="s">
        <v>79</v>
      </c>
      <c r="B11">
        <v>108</v>
      </c>
      <c r="C11">
        <v>102</v>
      </c>
      <c r="D11">
        <f t="shared" si="0"/>
        <v>6</v>
      </c>
      <c r="E11">
        <v>108</v>
      </c>
      <c r="F11">
        <v>108</v>
      </c>
      <c r="G11">
        <v>102</v>
      </c>
      <c r="H11">
        <v>106</v>
      </c>
      <c r="I11">
        <f>(C11-G11)/B11</f>
        <v>0</v>
      </c>
      <c r="J11">
        <f>(D11-H11+G11)/B11</f>
        <v>1.8518518518518517E-2</v>
      </c>
      <c r="K11">
        <f xml:space="preserve"> 1 -H11/B11</f>
        <v>1.851851851851849E-2</v>
      </c>
      <c r="L11">
        <v>49</v>
      </c>
      <c r="M11">
        <f>L11/B11</f>
        <v>0.45370370370370372</v>
      </c>
      <c r="N11">
        <f>1 - (H11*1000 -L11*999)/(1000*B11)</f>
        <v>0.47176851851851853</v>
      </c>
    </row>
    <row r="12" spans="1:14" x14ac:dyDescent="0.25">
      <c r="A12" t="s">
        <v>83</v>
      </c>
      <c r="B12">
        <v>178</v>
      </c>
      <c r="C12">
        <v>170</v>
      </c>
      <c r="D12">
        <f t="shared" si="0"/>
        <v>8</v>
      </c>
      <c r="F12">
        <v>186</v>
      </c>
      <c r="I12">
        <f>(C12-G12)/B12</f>
        <v>0.9550561797752809</v>
      </c>
      <c r="J12">
        <f>(D12-H12+G12)/B12</f>
        <v>4.49438202247191E-2</v>
      </c>
      <c r="K12">
        <f xml:space="preserve"> 1 -H12/B12</f>
        <v>1</v>
      </c>
      <c r="M12">
        <f>L12/B12</f>
        <v>0</v>
      </c>
      <c r="N12">
        <f>1 - (H12*1000 -L12*999)/(1000*B12)</f>
        <v>1</v>
      </c>
    </row>
    <row r="13" spans="1:14" x14ac:dyDescent="0.25">
      <c r="A13" t="s">
        <v>83</v>
      </c>
      <c r="B13">
        <v>178</v>
      </c>
      <c r="C13">
        <v>170</v>
      </c>
      <c r="D13">
        <f t="shared" si="0"/>
        <v>8</v>
      </c>
      <c r="F13">
        <v>186</v>
      </c>
      <c r="I13">
        <f>(C13-G13)/B13</f>
        <v>0.9550561797752809</v>
      </c>
      <c r="J13">
        <f>(D13-H13+G13)/B13</f>
        <v>4.49438202247191E-2</v>
      </c>
      <c r="K13">
        <f xml:space="preserve"> 1 -H13/B13</f>
        <v>1</v>
      </c>
      <c r="M13">
        <f>L13/B13</f>
        <v>0</v>
      </c>
      <c r="N13">
        <f>1 - (H13*1000 -L13*999)/(1000*B13)</f>
        <v>1</v>
      </c>
    </row>
    <row r="14" spans="1:14" x14ac:dyDescent="0.25">
      <c r="A14" t="s">
        <v>83</v>
      </c>
      <c r="B14">
        <v>178</v>
      </c>
      <c r="C14">
        <v>170</v>
      </c>
      <c r="D14">
        <f t="shared" si="0"/>
        <v>8</v>
      </c>
      <c r="F14">
        <v>186</v>
      </c>
      <c r="I14">
        <f>(C14-G14)/B14</f>
        <v>0.9550561797752809</v>
      </c>
      <c r="J14">
        <f>(D14-H14+G14)/B14</f>
        <v>4.49438202247191E-2</v>
      </c>
      <c r="K14">
        <f xml:space="preserve"> 1 -H14/B14</f>
        <v>1</v>
      </c>
      <c r="M14">
        <f>L14/B14</f>
        <v>0</v>
      </c>
      <c r="N14">
        <f>1 - (H14*1000 -L14*999)/(1000*B14)</f>
        <v>1</v>
      </c>
    </row>
    <row r="15" spans="1:14" x14ac:dyDescent="0.25">
      <c r="A15" t="s">
        <v>83</v>
      </c>
      <c r="B15">
        <v>178</v>
      </c>
      <c r="C15">
        <v>170</v>
      </c>
      <c r="D15">
        <f t="shared" si="0"/>
        <v>8</v>
      </c>
      <c r="F15">
        <v>186</v>
      </c>
      <c r="G15">
        <v>170</v>
      </c>
      <c r="H15">
        <v>173</v>
      </c>
      <c r="I15">
        <f>(C15-G15)/B15</f>
        <v>0</v>
      </c>
      <c r="J15">
        <f>(D15-H15+G15)/B15</f>
        <v>2.8089887640449437E-2</v>
      </c>
      <c r="K15">
        <f xml:space="preserve"> 1 -H15/B15</f>
        <v>2.8089887640449396E-2</v>
      </c>
      <c r="L15">
        <v>43</v>
      </c>
      <c r="M15">
        <v>58</v>
      </c>
      <c r="N15">
        <f>1 - (H15*1000 -L15*999)/(1000*B15)</f>
        <v>0.26942134831460673</v>
      </c>
    </row>
    <row r="16" spans="1:14" x14ac:dyDescent="0.25">
      <c r="A16" t="s">
        <v>98</v>
      </c>
      <c r="B16">
        <v>130</v>
      </c>
      <c r="C16">
        <v>120</v>
      </c>
      <c r="D16">
        <f t="shared" si="0"/>
        <v>10</v>
      </c>
      <c r="F16">
        <v>132</v>
      </c>
      <c r="G16">
        <v>84</v>
      </c>
      <c r="H16">
        <v>88</v>
      </c>
      <c r="I16">
        <f>(C16-G16)/B16</f>
        <v>0.27692307692307694</v>
      </c>
      <c r="J16">
        <f>(D16-H16+G16)/B16</f>
        <v>4.6153846153846156E-2</v>
      </c>
      <c r="K16">
        <f xml:space="preserve"> 1 -H16/B16</f>
        <v>0.32307692307692304</v>
      </c>
      <c r="L16">
        <v>0</v>
      </c>
      <c r="M16">
        <f>L16/B16</f>
        <v>0</v>
      </c>
      <c r="N16">
        <f>1 - (H16*1000 -L16*999)/(1000*B16)</f>
        <v>0.32307692307692304</v>
      </c>
    </row>
    <row r="17" spans="1:14" x14ac:dyDescent="0.25">
      <c r="A17" t="s">
        <v>100</v>
      </c>
      <c r="B17">
        <v>130</v>
      </c>
      <c r="C17">
        <v>120</v>
      </c>
      <c r="D17">
        <f t="shared" si="0"/>
        <v>10</v>
      </c>
      <c r="F17">
        <v>132</v>
      </c>
      <c r="G17">
        <v>91</v>
      </c>
      <c r="H17">
        <v>94</v>
      </c>
      <c r="I17">
        <f>(C17-G17)/B17</f>
        <v>0.22307692307692309</v>
      </c>
      <c r="J17">
        <f>(D17-H17+G17)/B17</f>
        <v>5.3846153846153849E-2</v>
      </c>
      <c r="K17">
        <f xml:space="preserve"> 1 -H17/B17</f>
        <v>0.27692307692307694</v>
      </c>
      <c r="L17">
        <v>0</v>
      </c>
      <c r="M17">
        <f>L17/B17</f>
        <v>0</v>
      </c>
      <c r="N17">
        <f>1 - (H17*1000 -L17*999)/(1000*B17)</f>
        <v>0.27692307692307694</v>
      </c>
    </row>
    <row r="18" spans="1:14" x14ac:dyDescent="0.25">
      <c r="A18" t="s">
        <v>99</v>
      </c>
      <c r="B18">
        <v>130</v>
      </c>
      <c r="C18">
        <v>120</v>
      </c>
      <c r="D18">
        <f t="shared" si="0"/>
        <v>10</v>
      </c>
      <c r="F18">
        <v>132</v>
      </c>
      <c r="G18">
        <v>102</v>
      </c>
      <c r="H18">
        <v>107</v>
      </c>
      <c r="I18">
        <f>(C18-G18)/B18</f>
        <v>0.13846153846153847</v>
      </c>
      <c r="J18">
        <f>(D18-H18+G18)/B18</f>
        <v>3.8461538461538464E-2</v>
      </c>
      <c r="K18">
        <f xml:space="preserve"> 1 -H18/B18</f>
        <v>0.17692307692307696</v>
      </c>
      <c r="L18">
        <v>0</v>
      </c>
      <c r="M18">
        <f>L18/B18</f>
        <v>0</v>
      </c>
      <c r="N18">
        <f>1 - (H18*1000 -L18*999)/(1000*B18)</f>
        <v>0.17692307692307696</v>
      </c>
    </row>
    <row r="19" spans="1:14" x14ac:dyDescent="0.25">
      <c r="A19" t="s">
        <v>97</v>
      </c>
      <c r="B19">
        <v>130</v>
      </c>
      <c r="C19">
        <v>120</v>
      </c>
      <c r="D19">
        <f t="shared" si="0"/>
        <v>10</v>
      </c>
      <c r="F19">
        <v>132</v>
      </c>
      <c r="G19">
        <v>120</v>
      </c>
      <c r="H19">
        <v>122</v>
      </c>
      <c r="I19">
        <f>(C19-G19)/B19</f>
        <v>0</v>
      </c>
      <c r="J19">
        <f>(D19-H19+G19)/B19</f>
        <v>6.1538461538461542E-2</v>
      </c>
      <c r="K19">
        <f xml:space="preserve"> 1 -H19/B19</f>
        <v>6.1538461538461542E-2</v>
      </c>
      <c r="L19">
        <v>0</v>
      </c>
      <c r="M19">
        <f>L19/B19</f>
        <v>0</v>
      </c>
      <c r="N19">
        <f>1 - (H19*1000 -L19*999)/(1000*B19)</f>
        <v>6.1538461538461542E-2</v>
      </c>
    </row>
    <row r="20" spans="1:14" x14ac:dyDescent="0.25">
      <c r="A20" t="s">
        <v>119</v>
      </c>
      <c r="B20">
        <v>108</v>
      </c>
      <c r="C20">
        <v>98</v>
      </c>
      <c r="D20">
        <f t="shared" si="0"/>
        <v>10</v>
      </c>
      <c r="E20">
        <v>610</v>
      </c>
      <c r="F20">
        <v>108</v>
      </c>
      <c r="G20">
        <v>75</v>
      </c>
      <c r="H20">
        <v>79</v>
      </c>
      <c r="I20">
        <f>(C20-G20)/B20</f>
        <v>0.21296296296296297</v>
      </c>
      <c r="J20">
        <f>(D20-H20+G20)/B20</f>
        <v>5.5555555555555552E-2</v>
      </c>
      <c r="K20">
        <f xml:space="preserve"> 1 -H20/B20</f>
        <v>0.26851851851851849</v>
      </c>
      <c r="L20">
        <v>17</v>
      </c>
      <c r="M20">
        <f>L20/B20</f>
        <v>0.15740740740740741</v>
      </c>
      <c r="N20">
        <f>1 - (H20*1000 -L20*999)/(1000*B20)</f>
        <v>0.42576851851851849</v>
      </c>
    </row>
    <row r="21" spans="1:14" x14ac:dyDescent="0.25">
      <c r="A21" t="s">
        <v>118</v>
      </c>
      <c r="B21">
        <v>108</v>
      </c>
      <c r="C21">
        <v>98</v>
      </c>
      <c r="D21">
        <f t="shared" si="0"/>
        <v>10</v>
      </c>
      <c r="E21">
        <v>610</v>
      </c>
      <c r="F21">
        <v>108</v>
      </c>
      <c r="G21">
        <v>80</v>
      </c>
      <c r="H21">
        <v>85</v>
      </c>
      <c r="I21">
        <f>(C21-G21)/B21</f>
        <v>0.16666666666666666</v>
      </c>
      <c r="J21">
        <f>(D21-H21+G21)/B21</f>
        <v>4.6296296296296294E-2</v>
      </c>
      <c r="K21">
        <f xml:space="preserve"> 1 -H21/B21</f>
        <v>0.21296296296296291</v>
      </c>
      <c r="L21">
        <v>23</v>
      </c>
      <c r="M21">
        <f>L21/B21</f>
        <v>0.21296296296296297</v>
      </c>
      <c r="N21">
        <f>1 - (H21*1000 -L21*999)/(1000*B21)</f>
        <v>0.42571296296296302</v>
      </c>
    </row>
    <row r="22" spans="1:14" x14ac:dyDescent="0.25">
      <c r="A22" t="s">
        <v>120</v>
      </c>
      <c r="B22">
        <v>108</v>
      </c>
      <c r="C22">
        <v>98</v>
      </c>
      <c r="D22">
        <f t="shared" si="0"/>
        <v>10</v>
      </c>
      <c r="E22">
        <v>610</v>
      </c>
      <c r="F22">
        <v>108</v>
      </c>
      <c r="G22">
        <v>90</v>
      </c>
      <c r="H22">
        <v>95</v>
      </c>
      <c r="I22">
        <f>(C22-G22)/B22</f>
        <v>7.407407407407407E-2</v>
      </c>
      <c r="J22">
        <f>(D22-H22+G22)/B22</f>
        <v>4.6296296296296294E-2</v>
      </c>
      <c r="K22">
        <f xml:space="preserve"> 1 -H22/B22</f>
        <v>0.12037037037037035</v>
      </c>
      <c r="L22">
        <v>35</v>
      </c>
      <c r="M22">
        <f>L22/B22</f>
        <v>0.32407407407407407</v>
      </c>
      <c r="N22">
        <f>1 - (H22*1000 -L22*999)/(1000*B22)</f>
        <v>0.44412037037037033</v>
      </c>
    </row>
    <row r="23" spans="1:14" x14ac:dyDescent="0.25">
      <c r="A23" t="s">
        <v>118</v>
      </c>
      <c r="B23">
        <v>108</v>
      </c>
      <c r="C23">
        <v>98</v>
      </c>
      <c r="D23">
        <f t="shared" si="0"/>
        <v>10</v>
      </c>
      <c r="E23">
        <v>610</v>
      </c>
      <c r="F23">
        <v>108</v>
      </c>
      <c r="G23">
        <v>98</v>
      </c>
      <c r="H23">
        <v>102</v>
      </c>
      <c r="I23">
        <f>(C23-G23)/B23</f>
        <v>0</v>
      </c>
      <c r="J23">
        <f>(D23-H23+G23)/B23</f>
        <v>5.5555555555555552E-2</v>
      </c>
      <c r="K23">
        <f xml:space="preserve"> 1 -H23/B23</f>
        <v>5.555555555555558E-2</v>
      </c>
      <c r="L23">
        <v>39</v>
      </c>
      <c r="M23">
        <f>L23/B23</f>
        <v>0.3611111111111111</v>
      </c>
      <c r="N23">
        <f>1 - (H23*1000 -L23*999)/(1000*B23)</f>
        <v>0.4163055555555556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Qubit10</vt:lpstr>
      <vt:lpstr>12</vt:lpstr>
      <vt:lpstr>15</vt:lpstr>
      <vt:lpstr>20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2023-07-17T20:02:42Z</dcterms:modified>
</cp:coreProperties>
</file>