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Yingheng\Project\Elastic_MBQC\example\"/>
    </mc:Choice>
  </mc:AlternateContent>
  <xr:revisionPtr revIDLastSave="0" documentId="13_ncr:1_{0DAB8A70-587E-43D5-8859-56F9F81238DB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5" sheetId="4" r:id="rId1"/>
    <sheet name="Qubit10" sheetId="1" r:id="rId2"/>
    <sheet name="12" sheetId="2" r:id="rId3"/>
    <sheet name="15" sheetId="3" r:id="rId4"/>
    <sheet name="20" sheetId="6" r:id="rId5"/>
    <sheet name="27" sheetId="5" r:id="rId6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1" l="1"/>
  <c r="U18" i="1"/>
  <c r="W18" i="1"/>
  <c r="S18" i="1"/>
  <c r="P18" i="1"/>
  <c r="W19" i="1"/>
  <c r="W20" i="1"/>
  <c r="W21" i="1"/>
  <c r="U19" i="1"/>
  <c r="U20" i="1"/>
  <c r="U21" i="1"/>
  <c r="T19" i="1"/>
  <c r="T20" i="1"/>
  <c r="T21" i="1"/>
  <c r="S19" i="1"/>
  <c r="S20" i="1"/>
  <c r="S21" i="1"/>
  <c r="P19" i="1"/>
  <c r="P20" i="1"/>
  <c r="P21" i="1"/>
  <c r="W21" i="4"/>
  <c r="W22" i="4"/>
  <c r="U21" i="4"/>
  <c r="U22" i="4"/>
  <c r="S21" i="4"/>
  <c r="S22" i="4"/>
  <c r="P21" i="4"/>
  <c r="T21" i="4" s="1"/>
  <c r="P22" i="4"/>
  <c r="T22" i="4" s="1"/>
  <c r="W23" i="4"/>
  <c r="U23" i="4"/>
  <c r="S23" i="4"/>
  <c r="P23" i="4"/>
  <c r="T23" i="4" s="1"/>
  <c r="W18" i="4"/>
  <c r="W19" i="4"/>
  <c r="W20" i="4"/>
  <c r="U18" i="4"/>
  <c r="U19" i="4"/>
  <c r="U20" i="4"/>
  <c r="T20" i="4"/>
  <c r="S18" i="4"/>
  <c r="S19" i="4"/>
  <c r="S20" i="4"/>
  <c r="P18" i="4"/>
  <c r="T18" i="4" s="1"/>
  <c r="P19" i="4"/>
  <c r="T19" i="4" s="1"/>
  <c r="P20" i="4"/>
  <c r="K5" i="6"/>
  <c r="I5" i="6"/>
  <c r="G5" i="6"/>
  <c r="D5" i="6"/>
  <c r="H5" i="6" s="1"/>
  <c r="K4" i="6"/>
  <c r="I4" i="6"/>
  <c r="G4" i="6"/>
  <c r="D4" i="6"/>
  <c r="H4" i="6" s="1"/>
  <c r="K3" i="6"/>
  <c r="I3" i="6"/>
  <c r="G3" i="6"/>
  <c r="D3" i="6"/>
  <c r="H3" i="6" s="1"/>
  <c r="K2" i="6"/>
  <c r="I2" i="6"/>
  <c r="H2" i="6"/>
  <c r="G2" i="6"/>
  <c r="D2" i="6"/>
  <c r="K19" i="5"/>
  <c r="I19" i="5"/>
  <c r="G19" i="5"/>
  <c r="D19" i="5"/>
  <c r="H19" i="5" s="1"/>
  <c r="K18" i="5"/>
  <c r="I18" i="5"/>
  <c r="G18" i="5"/>
  <c r="D18" i="5"/>
  <c r="H18" i="5" s="1"/>
  <c r="K17" i="5"/>
  <c r="I17" i="5"/>
  <c r="G17" i="5"/>
  <c r="D17" i="5"/>
  <c r="H17" i="5" s="1"/>
  <c r="K16" i="5"/>
  <c r="I16" i="5"/>
  <c r="G16" i="5"/>
  <c r="D16" i="5"/>
  <c r="H16" i="5" s="1"/>
  <c r="K15" i="5"/>
  <c r="I15" i="5"/>
  <c r="G15" i="5"/>
  <c r="D15" i="5"/>
  <c r="H15" i="5" s="1"/>
  <c r="K14" i="5"/>
  <c r="I14" i="5"/>
  <c r="G14" i="5"/>
  <c r="D14" i="5"/>
  <c r="H14" i="5" s="1"/>
  <c r="K13" i="5"/>
  <c r="I13" i="5"/>
  <c r="G13" i="5"/>
  <c r="D13" i="5"/>
  <c r="H13" i="5" s="1"/>
  <c r="K12" i="5"/>
  <c r="I12" i="5"/>
  <c r="G12" i="5"/>
  <c r="D12" i="5"/>
  <c r="H12" i="5" s="1"/>
  <c r="K11" i="5"/>
  <c r="I11" i="5"/>
  <c r="G11" i="5"/>
  <c r="D11" i="5"/>
  <c r="H11" i="5" s="1"/>
  <c r="K10" i="5"/>
  <c r="I10" i="5"/>
  <c r="G10" i="5"/>
  <c r="D10" i="5"/>
  <c r="H10" i="5" s="1"/>
  <c r="K9" i="5"/>
  <c r="I9" i="5"/>
  <c r="G9" i="5"/>
  <c r="D9" i="5"/>
  <c r="H9" i="5" s="1"/>
  <c r="K8" i="5"/>
  <c r="I8" i="5"/>
  <c r="H8" i="5"/>
  <c r="G8" i="5"/>
  <c r="D8" i="5"/>
  <c r="K7" i="5"/>
  <c r="I7" i="5"/>
  <c r="G7" i="5"/>
  <c r="D7" i="5"/>
  <c r="H7" i="5" s="1"/>
  <c r="K6" i="5"/>
  <c r="I6" i="5"/>
  <c r="G6" i="5"/>
  <c r="D6" i="5"/>
  <c r="H6" i="5" s="1"/>
  <c r="K5" i="5"/>
  <c r="I5" i="5"/>
  <c r="G5" i="5"/>
  <c r="D5" i="5"/>
  <c r="H5" i="5" s="1"/>
  <c r="K4" i="5"/>
  <c r="I4" i="5"/>
  <c r="G4" i="5"/>
  <c r="D4" i="5"/>
  <c r="H4" i="5" s="1"/>
  <c r="K3" i="5"/>
  <c r="I3" i="5"/>
  <c r="G3" i="5"/>
  <c r="D3" i="5"/>
  <c r="H3" i="5" s="1"/>
  <c r="K2" i="5"/>
  <c r="I2" i="5"/>
  <c r="G2" i="5"/>
  <c r="D2" i="5"/>
  <c r="H2" i="5" s="1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W18" i="2"/>
  <c r="W19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W15" i="4"/>
  <c r="W16" i="4"/>
  <c r="W17" i="4"/>
  <c r="W14" i="4"/>
  <c r="W10" i="4"/>
  <c r="W11" i="4"/>
  <c r="W12" i="4"/>
  <c r="W13" i="4"/>
  <c r="W6" i="4"/>
  <c r="W7" i="4"/>
  <c r="W8" i="4"/>
  <c r="W9" i="4"/>
  <c r="W3" i="4"/>
  <c r="W4" i="4"/>
  <c r="W5" i="4"/>
  <c r="W2" i="4"/>
  <c r="I19" i="3"/>
  <c r="H19" i="3"/>
  <c r="G19" i="3"/>
  <c r="D19" i="3"/>
  <c r="I18" i="3"/>
  <c r="G18" i="3"/>
  <c r="D18" i="3"/>
  <c r="H18" i="3" s="1"/>
  <c r="I17" i="3"/>
  <c r="G17" i="3"/>
  <c r="D17" i="3"/>
  <c r="H17" i="3" s="1"/>
  <c r="I16" i="3"/>
  <c r="G16" i="3"/>
  <c r="D16" i="3"/>
  <c r="H16" i="3" s="1"/>
  <c r="U19" i="2"/>
  <c r="S19" i="2"/>
  <c r="P19" i="2"/>
  <c r="T19" i="2" s="1"/>
  <c r="U18" i="2"/>
  <c r="S18" i="2"/>
  <c r="P18" i="2"/>
  <c r="T18" i="2" s="1"/>
  <c r="U17" i="2"/>
  <c r="S17" i="2"/>
  <c r="P17" i="2"/>
  <c r="T17" i="2" s="1"/>
  <c r="U16" i="2"/>
  <c r="T16" i="2"/>
  <c r="S16" i="2"/>
  <c r="P16" i="2"/>
  <c r="U14" i="1"/>
  <c r="U15" i="1"/>
  <c r="U16" i="1"/>
  <c r="U17" i="1"/>
  <c r="T14" i="1"/>
  <c r="S14" i="1"/>
  <c r="S15" i="1"/>
  <c r="S16" i="1"/>
  <c r="S17" i="1"/>
  <c r="P14" i="1"/>
  <c r="P15" i="1"/>
  <c r="T15" i="1" s="1"/>
  <c r="P16" i="1"/>
  <c r="T16" i="1" s="1"/>
  <c r="P17" i="1"/>
  <c r="T17" i="1" s="1"/>
  <c r="U17" i="4"/>
  <c r="S17" i="4"/>
  <c r="T16" i="4"/>
  <c r="U16" i="4"/>
  <c r="S16" i="4"/>
  <c r="U15" i="4"/>
  <c r="S15" i="4"/>
  <c r="U14" i="4"/>
  <c r="S14" i="4"/>
  <c r="P14" i="4"/>
  <c r="T14" i="4" s="1"/>
  <c r="P15" i="4"/>
  <c r="T15" i="4" s="1"/>
  <c r="P16" i="4"/>
  <c r="P17" i="4"/>
  <c r="T17" i="4" s="1"/>
  <c r="H14" i="4"/>
  <c r="I11" i="3"/>
  <c r="G11" i="3"/>
  <c r="D11" i="3"/>
  <c r="H11" i="3" s="1"/>
  <c r="I10" i="3"/>
  <c r="G10" i="3"/>
  <c r="D10" i="3"/>
  <c r="H10" i="3" s="1"/>
  <c r="I9" i="3"/>
  <c r="G9" i="3"/>
  <c r="D9" i="3"/>
  <c r="H9" i="3" s="1"/>
  <c r="I8" i="3"/>
  <c r="G8" i="3"/>
  <c r="D8" i="3"/>
  <c r="H8" i="3" s="1"/>
  <c r="I15" i="3"/>
  <c r="G15" i="3"/>
  <c r="D15" i="3"/>
  <c r="H15" i="3" s="1"/>
  <c r="I14" i="3"/>
  <c r="G14" i="3"/>
  <c r="D14" i="3"/>
  <c r="H14" i="3" s="1"/>
  <c r="I13" i="3"/>
  <c r="G13" i="3"/>
  <c r="D13" i="3"/>
  <c r="H13" i="3" s="1"/>
  <c r="I12" i="3"/>
  <c r="G12" i="3"/>
  <c r="D12" i="3"/>
  <c r="H12" i="3" s="1"/>
  <c r="I7" i="3"/>
  <c r="G7" i="3"/>
  <c r="D7" i="3"/>
  <c r="H7" i="3" s="1"/>
  <c r="I6" i="3"/>
  <c r="G6" i="3"/>
  <c r="D6" i="3"/>
  <c r="H6" i="3" s="1"/>
  <c r="I5" i="3"/>
  <c r="G5" i="3"/>
  <c r="D5" i="3"/>
  <c r="H5" i="3" s="1"/>
  <c r="I4" i="3"/>
  <c r="G4" i="3"/>
  <c r="D4" i="3"/>
  <c r="H4" i="3" s="1"/>
  <c r="I3" i="3"/>
  <c r="G3" i="3"/>
  <c r="D3" i="3"/>
  <c r="H3" i="3" s="1"/>
  <c r="I2" i="3"/>
  <c r="G2" i="3"/>
  <c r="D2" i="3"/>
  <c r="H2" i="3" s="1"/>
  <c r="U14" i="2"/>
  <c r="U15" i="2"/>
  <c r="S14" i="2"/>
  <c r="S15" i="2"/>
  <c r="P14" i="2"/>
  <c r="T14" i="2" s="1"/>
  <c r="P15" i="2"/>
  <c r="T15" i="2" s="1"/>
  <c r="U13" i="2"/>
  <c r="S13" i="2"/>
  <c r="P13" i="2"/>
  <c r="T13" i="2" s="1"/>
  <c r="U12" i="2"/>
  <c r="S12" i="2"/>
  <c r="P12" i="2"/>
  <c r="T12" i="2" s="1"/>
  <c r="U11" i="2"/>
  <c r="S11" i="2"/>
  <c r="P11" i="2"/>
  <c r="T11" i="2" s="1"/>
  <c r="U10" i="2"/>
  <c r="S10" i="2"/>
  <c r="P10" i="2"/>
  <c r="T10" i="2" s="1"/>
  <c r="U9" i="2"/>
  <c r="S9" i="2"/>
  <c r="P9" i="2"/>
  <c r="T9" i="2" s="1"/>
  <c r="U8" i="2"/>
  <c r="S8" i="2"/>
  <c r="P8" i="2"/>
  <c r="T8" i="2" s="1"/>
  <c r="U7" i="2"/>
  <c r="S7" i="2"/>
  <c r="P7" i="2"/>
  <c r="T7" i="2" s="1"/>
  <c r="U6" i="2"/>
  <c r="S6" i="2"/>
  <c r="P6" i="2"/>
  <c r="T6" i="2" s="1"/>
  <c r="U5" i="2"/>
  <c r="S5" i="2"/>
  <c r="P5" i="2"/>
  <c r="T5" i="2" s="1"/>
  <c r="U4" i="2"/>
  <c r="S4" i="2"/>
  <c r="P4" i="2"/>
  <c r="T4" i="2" s="1"/>
  <c r="U3" i="2"/>
  <c r="S3" i="2"/>
  <c r="P3" i="2"/>
  <c r="T3" i="2" s="1"/>
  <c r="U2" i="2"/>
  <c r="S2" i="2"/>
  <c r="P2" i="2"/>
  <c r="T2" i="2" s="1"/>
  <c r="K2" i="2"/>
  <c r="K3" i="2"/>
  <c r="I2" i="2"/>
  <c r="I3" i="2"/>
  <c r="H2" i="2"/>
  <c r="H3" i="2"/>
  <c r="E3" i="2"/>
  <c r="E2" i="2"/>
  <c r="E4" i="2"/>
  <c r="K15" i="2"/>
  <c r="I15" i="2"/>
  <c r="H15" i="2"/>
  <c r="E15" i="2"/>
  <c r="K14" i="2"/>
  <c r="I14" i="2"/>
  <c r="H14" i="2"/>
  <c r="E14" i="2"/>
  <c r="K13" i="2"/>
  <c r="I13" i="2"/>
  <c r="H13" i="2"/>
  <c r="E13" i="2"/>
  <c r="K12" i="2"/>
  <c r="I12" i="2"/>
  <c r="H12" i="2"/>
  <c r="E12" i="2"/>
  <c r="K11" i="2"/>
  <c r="I11" i="2"/>
  <c r="H11" i="2"/>
  <c r="E11" i="2"/>
  <c r="K10" i="2"/>
  <c r="I10" i="2"/>
  <c r="H10" i="2"/>
  <c r="E10" i="2"/>
  <c r="K9" i="2"/>
  <c r="I9" i="2"/>
  <c r="H9" i="2"/>
  <c r="E9" i="2"/>
  <c r="K8" i="2"/>
  <c r="I8" i="2"/>
  <c r="H8" i="2"/>
  <c r="E8" i="2"/>
  <c r="K7" i="2"/>
  <c r="I7" i="2"/>
  <c r="H7" i="2"/>
  <c r="E7" i="2"/>
  <c r="K6" i="2"/>
  <c r="I6" i="2"/>
  <c r="H6" i="2"/>
  <c r="E6" i="2"/>
  <c r="K5" i="2"/>
  <c r="I5" i="2"/>
  <c r="H5" i="2"/>
  <c r="E5" i="2"/>
  <c r="K4" i="2"/>
  <c r="I4" i="2"/>
  <c r="H4" i="2"/>
  <c r="P2" i="1"/>
  <c r="P13" i="1"/>
  <c r="P12" i="1"/>
  <c r="T12" i="1" s="1"/>
  <c r="P11" i="1"/>
  <c r="T11" i="1" s="1"/>
  <c r="P10" i="1"/>
  <c r="T10" i="1" s="1"/>
  <c r="P9" i="1"/>
  <c r="P8" i="1"/>
  <c r="P7" i="1"/>
  <c r="T7" i="1" s="1"/>
  <c r="P6" i="1"/>
  <c r="T6" i="1" s="1"/>
  <c r="P5" i="1"/>
  <c r="T5" i="1" s="1"/>
  <c r="P4" i="1"/>
  <c r="T4" i="1" s="1"/>
  <c r="P3" i="1"/>
  <c r="T3" i="1" s="1"/>
  <c r="U13" i="1"/>
  <c r="S13" i="1"/>
  <c r="T13" i="1"/>
  <c r="U12" i="1"/>
  <c r="S12" i="1"/>
  <c r="U11" i="1"/>
  <c r="S11" i="1"/>
  <c r="U10" i="1"/>
  <c r="S10" i="1"/>
  <c r="U9" i="1"/>
  <c r="S9" i="1"/>
  <c r="T9" i="1"/>
  <c r="U8" i="1"/>
  <c r="S8" i="1"/>
  <c r="T8" i="1"/>
  <c r="U7" i="1"/>
  <c r="S7" i="1"/>
  <c r="U6" i="1"/>
  <c r="S6" i="1"/>
  <c r="U5" i="1"/>
  <c r="S5" i="1"/>
  <c r="U4" i="1"/>
  <c r="S4" i="1"/>
  <c r="U3" i="1"/>
  <c r="S3" i="1"/>
  <c r="U2" i="1"/>
  <c r="S2" i="1"/>
  <c r="T2" i="1"/>
  <c r="S8" i="4"/>
  <c r="T3" i="4"/>
  <c r="T4" i="4"/>
  <c r="T5" i="4"/>
  <c r="T6" i="4"/>
  <c r="T9" i="4"/>
  <c r="T10" i="4"/>
  <c r="T11" i="4"/>
  <c r="T12" i="4"/>
  <c r="T13" i="4"/>
  <c r="U3" i="4"/>
  <c r="U4" i="4"/>
  <c r="U5" i="4"/>
  <c r="U6" i="4"/>
  <c r="U7" i="4"/>
  <c r="U8" i="4"/>
  <c r="U9" i="4"/>
  <c r="U10" i="4"/>
  <c r="U11" i="4"/>
  <c r="U12" i="4"/>
  <c r="U13" i="4"/>
  <c r="U2" i="4"/>
  <c r="T2" i="4"/>
  <c r="S3" i="4"/>
  <c r="S4" i="4"/>
  <c r="S5" i="4"/>
  <c r="S6" i="4"/>
  <c r="S7" i="4"/>
  <c r="S9" i="4"/>
  <c r="S10" i="4"/>
  <c r="S11" i="4"/>
  <c r="S12" i="4"/>
  <c r="S13" i="4"/>
  <c r="S2" i="4"/>
  <c r="P13" i="4"/>
  <c r="P12" i="4"/>
  <c r="P11" i="4"/>
  <c r="P10" i="4"/>
  <c r="P9" i="4"/>
  <c r="P8" i="4"/>
  <c r="T8" i="4" s="1"/>
  <c r="P7" i="4"/>
  <c r="T7" i="4" s="1"/>
  <c r="P6" i="4"/>
  <c r="P5" i="4"/>
  <c r="P4" i="4"/>
  <c r="P3" i="4"/>
  <c r="P2" i="4"/>
  <c r="I2" i="4"/>
  <c r="K13" i="1"/>
  <c r="I13" i="1"/>
  <c r="H13" i="1"/>
  <c r="E13" i="1"/>
  <c r="K12" i="1"/>
  <c r="I12" i="1"/>
  <c r="H12" i="1"/>
  <c r="E12" i="1"/>
  <c r="K11" i="1"/>
  <c r="I11" i="1"/>
  <c r="H11" i="1"/>
  <c r="E11" i="1"/>
  <c r="K10" i="1"/>
  <c r="I10" i="1"/>
  <c r="H10" i="1"/>
  <c r="E10" i="1"/>
  <c r="K9" i="1"/>
  <c r="I9" i="1"/>
  <c r="H9" i="1"/>
  <c r="E9" i="1"/>
  <c r="K8" i="1"/>
  <c r="I8" i="1"/>
  <c r="H8" i="1"/>
  <c r="E8" i="1"/>
  <c r="K7" i="1"/>
  <c r="I7" i="1"/>
  <c r="H7" i="1"/>
  <c r="E7" i="1"/>
  <c r="K6" i="1"/>
  <c r="I6" i="1"/>
  <c r="H6" i="1"/>
  <c r="E6" i="1"/>
  <c r="K5" i="1"/>
  <c r="I5" i="1"/>
  <c r="H5" i="1"/>
  <c r="E5" i="1"/>
  <c r="K4" i="1"/>
  <c r="I4" i="1"/>
  <c r="H4" i="1"/>
  <c r="E4" i="1"/>
  <c r="K3" i="1"/>
  <c r="I3" i="1"/>
  <c r="H3" i="1"/>
  <c r="E3" i="1"/>
  <c r="K2" i="1"/>
  <c r="I2" i="1"/>
  <c r="H2" i="1"/>
  <c r="E2" i="1"/>
  <c r="E7" i="4"/>
  <c r="E8" i="4"/>
  <c r="E9" i="4"/>
  <c r="E10" i="4"/>
  <c r="E11" i="4"/>
  <c r="E12" i="4"/>
  <c r="E13" i="4"/>
  <c r="E6" i="4"/>
  <c r="I3" i="4"/>
  <c r="I4" i="4"/>
  <c r="I5" i="4"/>
  <c r="I6" i="4"/>
  <c r="I7" i="4"/>
  <c r="I8" i="4"/>
  <c r="I9" i="4"/>
  <c r="I10" i="4"/>
  <c r="I11" i="4"/>
  <c r="I12" i="4"/>
  <c r="I13" i="4"/>
  <c r="H3" i="4"/>
  <c r="H4" i="4"/>
  <c r="H5" i="4"/>
  <c r="H6" i="4"/>
  <c r="H7" i="4"/>
  <c r="H8" i="4"/>
  <c r="H9" i="4"/>
  <c r="H10" i="4"/>
  <c r="H11" i="4"/>
  <c r="H12" i="4"/>
  <c r="H13" i="4"/>
  <c r="E5" i="4"/>
  <c r="E4" i="4"/>
  <c r="E3" i="4"/>
  <c r="K3" i="4"/>
  <c r="J3" i="4" s="1"/>
  <c r="K4" i="4"/>
  <c r="K5" i="4"/>
  <c r="K6" i="4"/>
  <c r="K7" i="4"/>
  <c r="K8" i="4"/>
  <c r="K9" i="4"/>
  <c r="K10" i="4"/>
  <c r="K11" i="4"/>
  <c r="K12" i="4"/>
  <c r="K13" i="4"/>
  <c r="K2" i="4"/>
  <c r="J2" i="4" s="1"/>
  <c r="H2" i="4"/>
  <c r="E2" i="4"/>
  <c r="J9" i="2" l="1"/>
  <c r="J3" i="2"/>
  <c r="J2" i="2"/>
  <c r="J4" i="2"/>
  <c r="J5" i="2"/>
  <c r="J10" i="2"/>
  <c r="J11" i="2"/>
  <c r="J13" i="2"/>
  <c r="J12" i="2"/>
  <c r="J14" i="2"/>
  <c r="J7" i="2"/>
  <c r="J6" i="2"/>
  <c r="J8" i="2"/>
  <c r="J15" i="2"/>
  <c r="J7" i="1"/>
  <c r="J5" i="4"/>
  <c r="J4" i="4"/>
  <c r="J2" i="1"/>
  <c r="J6" i="1"/>
  <c r="J5" i="1"/>
  <c r="J3" i="1"/>
  <c r="J10" i="1"/>
  <c r="J11" i="1"/>
  <c r="J4" i="1"/>
  <c r="J8" i="1"/>
  <c r="J12" i="1"/>
  <c r="J9" i="1"/>
  <c r="J13" i="1"/>
  <c r="J7" i="4"/>
  <c r="J6" i="4"/>
  <c r="J13" i="4"/>
  <c r="J11" i="4"/>
  <c r="J10" i="4"/>
  <c r="J9" i="4"/>
  <c r="J12" i="4"/>
  <c r="J8" i="4"/>
</calcChain>
</file>

<file path=xl/sharedStrings.xml><?xml version="1.0" encoding="utf-8"?>
<sst xmlns="http://schemas.openxmlformats.org/spreadsheetml/2006/main" count="237" uniqueCount="99">
  <si>
    <t>Bench</t>
  </si>
  <si>
    <t>Original Depth</t>
  </si>
  <si>
    <t>Optimized Depth</t>
  </si>
  <si>
    <t>Optimized Depth WL</t>
  </si>
  <si>
    <t>WL improvement</t>
  </si>
  <si>
    <t>Improvement</t>
  </si>
  <si>
    <t>BV5(9)</t>
  </si>
  <si>
    <t>BV5(11)</t>
  </si>
  <si>
    <t>BV5(13)</t>
  </si>
  <si>
    <t>BV5(15)</t>
  </si>
  <si>
    <t>IQP5(15)</t>
  </si>
  <si>
    <t>IQP5(13)</t>
  </si>
  <si>
    <t>IQP5(11)</t>
  </si>
  <si>
    <t>IQP5(9)</t>
  </si>
  <si>
    <t>qft5(15)</t>
  </si>
  <si>
    <t>qft5(13)</t>
  </si>
  <si>
    <t>qft5(11)</t>
  </si>
  <si>
    <t>qft5(9)</t>
  </si>
  <si>
    <t>Scheduling Depth</t>
  </si>
  <si>
    <t>Sch Depth WL</t>
  </si>
  <si>
    <t>Schedule Depth Leave</t>
  </si>
  <si>
    <t>Sch improvement</t>
  </si>
  <si>
    <t>Leaves improvement</t>
  </si>
  <si>
    <t>BV10(19)</t>
  </si>
  <si>
    <t>BV10(22)</t>
  </si>
  <si>
    <t>BV10(26)</t>
  </si>
  <si>
    <t>BV10(30)</t>
  </si>
  <si>
    <t>IQP10(30)</t>
  </si>
  <si>
    <t>IQP10(26)</t>
  </si>
  <si>
    <t>IQP10(22)</t>
  </si>
  <si>
    <t>IQP10(19)</t>
  </si>
  <si>
    <t>qft10(30)</t>
  </si>
  <si>
    <t>qft10(19)</t>
  </si>
  <si>
    <t>qft10(22)</t>
  </si>
  <si>
    <t>qft10(26)</t>
  </si>
  <si>
    <t>BV12(23)</t>
  </si>
  <si>
    <t>BV12(26)</t>
  </si>
  <si>
    <t>BV12(30)</t>
  </si>
  <si>
    <t>IQP12(30)</t>
  </si>
  <si>
    <t>IQP12(23)</t>
  </si>
  <si>
    <t>IQP12(26)</t>
  </si>
  <si>
    <t>IQP12(34)</t>
  </si>
  <si>
    <t>qft12(34)</t>
  </si>
  <si>
    <t>qft12(26)</t>
  </si>
  <si>
    <t>qft12(30)</t>
  </si>
  <si>
    <t>qft12(23)</t>
  </si>
  <si>
    <t>BV12(42)</t>
  </si>
  <si>
    <t>BV12(38)</t>
  </si>
  <si>
    <t>BV12(34)</t>
  </si>
  <si>
    <t>BV15(29)</t>
  </si>
  <si>
    <t>BV15(35)</t>
  </si>
  <si>
    <t>BV15(40)</t>
  </si>
  <si>
    <t>BV15(45)</t>
  </si>
  <si>
    <t>BV15(50)</t>
  </si>
  <si>
    <t>BV15(55)</t>
  </si>
  <si>
    <t>qft15(29)</t>
  </si>
  <si>
    <t>qft15(43)</t>
  </si>
  <si>
    <t>IQP15(29)</t>
  </si>
  <si>
    <t>IQP15(38)</t>
  </si>
  <si>
    <t>IQP15(32)</t>
  </si>
  <si>
    <t>IQP15(35)</t>
  </si>
  <si>
    <t>hlf7(13)</t>
  </si>
  <si>
    <t>hlf7(15)</t>
  </si>
  <si>
    <t>hlf7(18)</t>
  </si>
  <si>
    <t>hlf7(21)</t>
  </si>
  <si>
    <t>hlf10(19)</t>
  </si>
  <si>
    <t>hlf10(26)</t>
  </si>
  <si>
    <t>hlf10(21)</t>
  </si>
  <si>
    <t>hlf10(24)</t>
  </si>
  <si>
    <t>hlf12(26)</t>
  </si>
  <si>
    <t>hlf12(23)</t>
  </si>
  <si>
    <t>hlf12(34)</t>
  </si>
  <si>
    <t>hlf12(30)</t>
  </si>
  <si>
    <t>hlf15(34)</t>
  </si>
  <si>
    <t>hlf15(29)</t>
  </si>
  <si>
    <t>qft15(38)</t>
  </si>
  <si>
    <t>qft15(33)</t>
  </si>
  <si>
    <t>hlf15(41)</t>
  </si>
  <si>
    <t>hlf15(33)</t>
  </si>
  <si>
    <t>last step</t>
  </si>
  <si>
    <t>last step re</t>
  </si>
  <si>
    <t>qft27(53)</t>
  </si>
  <si>
    <t>qft27(66)</t>
  </si>
  <si>
    <t>qft27(62)</t>
  </si>
  <si>
    <t>qft27(58)</t>
  </si>
  <si>
    <t>IQP27(53)</t>
  </si>
  <si>
    <t>BV27(53)</t>
  </si>
  <si>
    <t>BV27(104)</t>
  </si>
  <si>
    <t>BV27(93)</t>
  </si>
  <si>
    <t>HC6(11)</t>
  </si>
  <si>
    <t>HC6(13)</t>
  </si>
  <si>
    <t>HC6(15)</t>
  </si>
  <si>
    <t>QAOA4(7)</t>
  </si>
  <si>
    <t>QAOA4(9)</t>
  </si>
  <si>
    <t>QAOA4(11)</t>
  </si>
  <si>
    <t>QAOA8(15)</t>
  </si>
  <si>
    <t>QAOA8(17)</t>
  </si>
  <si>
    <t>QAOA8(19)</t>
  </si>
  <si>
    <t>QAOA8(21)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</si>
</sst>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91F49-6444-43CA-9AF8-AA5E2FA14897}">
  <dimension ref="A1:W23"/>
  <sheetViews>
    <sheetView workbookViewId="0">
      <selection activeCell="R21" sqref="R21"/>
    </sheetView>
  </sheetViews>
  <sheetFormatPr defaultRowHeight="15" x14ac:dyDescent="0.25"/>
  <cols>
    <col min="3" max="3" width="14.140625" customWidth="1"/>
    <col min="4" max="4" width="13.140625" customWidth="1"/>
    <col min="5" max="5" width="20.85546875" customWidth="1"/>
    <col min="6" max="6" width="19.28515625" customWidth="1"/>
    <col min="13" max="13" width="10.28515625" customWidth="1"/>
    <col min="21" max="21" width="13.140625" customWidth="1"/>
    <col min="22" max="22" width="11.7109375" customWidth="1"/>
  </cols>
  <sheetData>
    <row r="1" spans="1:23" x14ac:dyDescent="0.25">
      <c r="A1" t="s">
        <v>0</v>
      </c>
      <c r="B1" t="s">
        <v>1</v>
      </c>
      <c r="C1" t="s">
        <v>18</v>
      </c>
      <c r="D1" t="s">
        <v>19</v>
      </c>
      <c r="E1" t="s">
        <v>20</v>
      </c>
      <c r="F1" t="s">
        <v>3</v>
      </c>
      <c r="G1" t="s">
        <v>2</v>
      </c>
      <c r="H1" t="s">
        <v>21</v>
      </c>
      <c r="I1" t="s">
        <v>4</v>
      </c>
      <c r="J1" t="s">
        <v>22</v>
      </c>
      <c r="K1" t="s">
        <v>5</v>
      </c>
      <c r="M1" t="s">
        <v>0</v>
      </c>
      <c r="N1" t="s">
        <v>18</v>
      </c>
      <c r="O1" t="s">
        <v>19</v>
      </c>
      <c r="P1" t="s">
        <v>20</v>
      </c>
      <c r="Q1" t="s">
        <v>3</v>
      </c>
      <c r="R1" t="s">
        <v>2</v>
      </c>
      <c r="S1" t="s">
        <v>4</v>
      </c>
      <c r="T1" t="s">
        <v>22</v>
      </c>
      <c r="U1" t="s">
        <v>5</v>
      </c>
      <c r="V1" t="s">
        <v>80</v>
      </c>
      <c r="W1" t="s">
        <v>79</v>
      </c>
    </row>
    <row r="2" spans="1:23" x14ac:dyDescent="0.25">
      <c r="A2" t="s">
        <v>9</v>
      </c>
      <c r="B2">
        <v>36</v>
      </c>
      <c r="C2">
        <v>28</v>
      </c>
      <c r="D2">
        <v>15</v>
      </c>
      <c r="E2">
        <f>C2-D2</f>
        <v>13</v>
      </c>
      <c r="F2">
        <v>5</v>
      </c>
      <c r="G2">
        <v>10</v>
      </c>
      <c r="H2">
        <f>(B2-C2)/B2</f>
        <v>0.22222222222222221</v>
      </c>
      <c r="I2">
        <f>(D2-F2)/B2</f>
        <v>0.27777777777777779</v>
      </c>
      <c r="J2">
        <f>K2-H2-I2</f>
        <v>0.22222222222222221</v>
      </c>
      <c r="K2">
        <f t="shared" ref="K2:K13" si="0" xml:space="preserve"> 1 -G2/B2</f>
        <v>0.72222222222222221</v>
      </c>
      <c r="M2" t="s">
        <v>9</v>
      </c>
      <c r="N2">
        <v>28</v>
      </c>
      <c r="O2">
        <v>15</v>
      </c>
      <c r="P2">
        <f>N2-O2</f>
        <v>13</v>
      </c>
      <c r="Q2">
        <v>5</v>
      </c>
      <c r="R2">
        <v>10</v>
      </c>
      <c r="S2">
        <f>(O2-Q2)/N2</f>
        <v>0.35714285714285715</v>
      </c>
      <c r="T2">
        <f>(P2-R2+Q2)/N2</f>
        <v>0.2857142857142857</v>
      </c>
      <c r="U2">
        <f xml:space="preserve"> 1 -R2/N2</f>
        <v>0.64285714285714279</v>
      </c>
      <c r="V2">
        <v>0</v>
      </c>
      <c r="W2">
        <f>V2/N2</f>
        <v>0</v>
      </c>
    </row>
    <row r="3" spans="1:23" x14ac:dyDescent="0.25">
      <c r="A3" t="s">
        <v>8</v>
      </c>
      <c r="B3">
        <v>36</v>
      </c>
      <c r="C3">
        <v>28</v>
      </c>
      <c r="D3">
        <v>15</v>
      </c>
      <c r="E3">
        <f>C3-D3</f>
        <v>13</v>
      </c>
      <c r="F3">
        <v>7</v>
      </c>
      <c r="G3">
        <v>12</v>
      </c>
      <c r="H3">
        <f t="shared" ref="H3:H14" si="1">(B3-C3)/B3</f>
        <v>0.22222222222222221</v>
      </c>
      <c r="I3">
        <f t="shared" ref="I3:I13" si="2">(D3-F3)/B3</f>
        <v>0.22222222222222221</v>
      </c>
      <c r="J3">
        <f>K3-H3-I3</f>
        <v>0.22222222222222232</v>
      </c>
      <c r="K3">
        <f t="shared" si="0"/>
        <v>0.66666666666666674</v>
      </c>
      <c r="M3" t="s">
        <v>8</v>
      </c>
      <c r="N3">
        <v>28</v>
      </c>
      <c r="O3">
        <v>15</v>
      </c>
      <c r="P3">
        <f>N3-O3</f>
        <v>13</v>
      </c>
      <c r="Q3">
        <v>7</v>
      </c>
      <c r="R3">
        <v>12</v>
      </c>
      <c r="S3">
        <f t="shared" ref="S3:S17" si="3">(O3-Q3)/N3</f>
        <v>0.2857142857142857</v>
      </c>
      <c r="T3">
        <f t="shared" ref="T3:T17" si="4">(P3-R3+Q3)/N3</f>
        <v>0.2857142857142857</v>
      </c>
      <c r="U3">
        <f t="shared" ref="U3:U17" si="5" xml:space="preserve"> 1 -R3/N3</f>
        <v>0.5714285714285714</v>
      </c>
      <c r="V3">
        <v>0</v>
      </c>
      <c r="W3">
        <f t="shared" ref="W3:W17" si="6">V3/N3</f>
        <v>0</v>
      </c>
    </row>
    <row r="4" spans="1:23" x14ac:dyDescent="0.25">
      <c r="A4" t="s">
        <v>7</v>
      </c>
      <c r="B4">
        <v>36</v>
      </c>
      <c r="C4">
        <v>28</v>
      </c>
      <c r="D4">
        <v>15</v>
      </c>
      <c r="E4">
        <f>C4-D4</f>
        <v>13</v>
      </c>
      <c r="F4">
        <v>9</v>
      </c>
      <c r="G4">
        <v>14</v>
      </c>
      <c r="H4">
        <f t="shared" si="1"/>
        <v>0.22222222222222221</v>
      </c>
      <c r="I4">
        <f t="shared" si="2"/>
        <v>0.16666666666666666</v>
      </c>
      <c r="J4">
        <f t="shared" ref="J4:J13" si="7">K4-H4-I4</f>
        <v>0.22222222222222229</v>
      </c>
      <c r="K4">
        <f t="shared" si="0"/>
        <v>0.61111111111111116</v>
      </c>
      <c r="M4" t="s">
        <v>7</v>
      </c>
      <c r="N4">
        <v>28</v>
      </c>
      <c r="O4">
        <v>15</v>
      </c>
      <c r="P4">
        <f>N4-O4</f>
        <v>13</v>
      </c>
      <c r="Q4">
        <v>9</v>
      </c>
      <c r="R4">
        <v>14</v>
      </c>
      <c r="S4">
        <f t="shared" si="3"/>
        <v>0.21428571428571427</v>
      </c>
      <c r="T4">
        <f t="shared" si="4"/>
        <v>0.2857142857142857</v>
      </c>
      <c r="U4">
        <f t="shared" si="5"/>
        <v>0.5</v>
      </c>
      <c r="V4">
        <v>0</v>
      </c>
      <c r="W4">
        <f t="shared" si="6"/>
        <v>0</v>
      </c>
    </row>
    <row r="5" spans="1:23" x14ac:dyDescent="0.25">
      <c r="A5" t="s">
        <v>6</v>
      </c>
      <c r="B5">
        <v>36</v>
      </c>
      <c r="C5">
        <v>28</v>
      </c>
      <c r="D5">
        <v>15</v>
      </c>
      <c r="E5">
        <f>C5-D5</f>
        <v>13</v>
      </c>
      <c r="F5">
        <v>15</v>
      </c>
      <c r="G5">
        <v>18</v>
      </c>
      <c r="H5">
        <f t="shared" si="1"/>
        <v>0.22222222222222221</v>
      </c>
      <c r="I5">
        <f t="shared" si="2"/>
        <v>0</v>
      </c>
      <c r="J5">
        <f t="shared" si="7"/>
        <v>0.27777777777777779</v>
      </c>
      <c r="K5">
        <f t="shared" si="0"/>
        <v>0.5</v>
      </c>
      <c r="M5" t="s">
        <v>6</v>
      </c>
      <c r="N5">
        <v>28</v>
      </c>
      <c r="O5">
        <v>15</v>
      </c>
      <c r="P5">
        <f>N5-O5</f>
        <v>13</v>
      </c>
      <c r="Q5">
        <v>15</v>
      </c>
      <c r="R5">
        <v>18</v>
      </c>
      <c r="S5">
        <f t="shared" si="3"/>
        <v>0</v>
      </c>
      <c r="T5">
        <f t="shared" si="4"/>
        <v>0.35714285714285715</v>
      </c>
      <c r="U5">
        <f t="shared" si="5"/>
        <v>0.3571428571428571</v>
      </c>
      <c r="V5">
        <v>0</v>
      </c>
      <c r="W5">
        <f t="shared" si="6"/>
        <v>0</v>
      </c>
    </row>
    <row r="6" spans="1:23" x14ac:dyDescent="0.25">
      <c r="A6" t="s">
        <v>10</v>
      </c>
      <c r="B6">
        <v>24</v>
      </c>
      <c r="C6">
        <v>22</v>
      </c>
      <c r="D6">
        <v>16</v>
      </c>
      <c r="E6">
        <f>C6-D6</f>
        <v>6</v>
      </c>
      <c r="F6">
        <v>13</v>
      </c>
      <c r="G6">
        <v>15</v>
      </c>
      <c r="H6">
        <f t="shared" si="1"/>
        <v>8.3333333333333329E-2</v>
      </c>
      <c r="I6">
        <f t="shared" si="2"/>
        <v>0.125</v>
      </c>
      <c r="J6">
        <f t="shared" si="7"/>
        <v>0.16666666666666669</v>
      </c>
      <c r="K6">
        <f t="shared" si="0"/>
        <v>0.375</v>
      </c>
      <c r="M6" t="s">
        <v>10</v>
      </c>
      <c r="N6">
        <v>22</v>
      </c>
      <c r="O6">
        <v>16</v>
      </c>
      <c r="P6">
        <f>N6-O6</f>
        <v>6</v>
      </c>
      <c r="Q6">
        <v>13</v>
      </c>
      <c r="R6">
        <v>15</v>
      </c>
      <c r="S6">
        <f t="shared" si="3"/>
        <v>0.13636363636363635</v>
      </c>
      <c r="T6">
        <f t="shared" si="4"/>
        <v>0.18181818181818182</v>
      </c>
      <c r="U6">
        <f t="shared" si="5"/>
        <v>0.31818181818181823</v>
      </c>
      <c r="V6">
        <v>1</v>
      </c>
      <c r="W6">
        <f t="shared" si="6"/>
        <v>4.5454545454545456E-2</v>
      </c>
    </row>
    <row r="7" spans="1:23" x14ac:dyDescent="0.25">
      <c r="A7" t="s">
        <v>11</v>
      </c>
      <c r="B7">
        <v>24</v>
      </c>
      <c r="C7">
        <v>22</v>
      </c>
      <c r="D7">
        <v>16</v>
      </c>
      <c r="E7">
        <f t="shared" ref="E7:E13" si="8">C7-D7</f>
        <v>6</v>
      </c>
      <c r="F7">
        <v>13</v>
      </c>
      <c r="G7">
        <v>16</v>
      </c>
      <c r="H7">
        <f t="shared" si="1"/>
        <v>8.3333333333333329E-2</v>
      </c>
      <c r="I7">
        <f t="shared" si="2"/>
        <v>0.125</v>
      </c>
      <c r="J7">
        <f t="shared" si="7"/>
        <v>0.12500000000000006</v>
      </c>
      <c r="K7">
        <f t="shared" si="0"/>
        <v>0.33333333333333337</v>
      </c>
      <c r="M7" t="s">
        <v>11</v>
      </c>
      <c r="N7">
        <v>22</v>
      </c>
      <c r="O7">
        <v>16</v>
      </c>
      <c r="P7">
        <f t="shared" ref="P7:P17" si="9">N7-O7</f>
        <v>6</v>
      </c>
      <c r="Q7">
        <v>13</v>
      </c>
      <c r="R7">
        <v>16</v>
      </c>
      <c r="S7">
        <f t="shared" si="3"/>
        <v>0.13636363636363635</v>
      </c>
      <c r="T7">
        <f t="shared" si="4"/>
        <v>0.13636363636363635</v>
      </c>
      <c r="U7">
        <f t="shared" si="5"/>
        <v>0.27272727272727271</v>
      </c>
      <c r="V7">
        <v>2</v>
      </c>
      <c r="W7">
        <f t="shared" si="6"/>
        <v>9.0909090909090912E-2</v>
      </c>
    </row>
    <row r="8" spans="1:23" x14ac:dyDescent="0.25">
      <c r="A8" t="s">
        <v>12</v>
      </c>
      <c r="B8">
        <v>24</v>
      </c>
      <c r="C8">
        <v>22</v>
      </c>
      <c r="D8">
        <v>16</v>
      </c>
      <c r="E8">
        <f t="shared" si="8"/>
        <v>6</v>
      </c>
      <c r="F8">
        <v>13</v>
      </c>
      <c r="G8">
        <v>17</v>
      </c>
      <c r="H8">
        <f t="shared" si="1"/>
        <v>8.3333333333333329E-2</v>
      </c>
      <c r="I8">
        <f t="shared" si="2"/>
        <v>0.125</v>
      </c>
      <c r="J8">
        <f t="shared" si="7"/>
        <v>8.3333333333333315E-2</v>
      </c>
      <c r="K8">
        <f t="shared" si="0"/>
        <v>0.29166666666666663</v>
      </c>
      <c r="M8" t="s">
        <v>12</v>
      </c>
      <c r="N8">
        <v>22</v>
      </c>
      <c r="O8">
        <v>16</v>
      </c>
      <c r="P8">
        <f t="shared" si="9"/>
        <v>6</v>
      </c>
      <c r="Q8">
        <v>13</v>
      </c>
      <c r="R8">
        <v>17</v>
      </c>
      <c r="S8">
        <f>(O8-Q8)/N8</f>
        <v>0.13636363636363635</v>
      </c>
      <c r="T8">
        <f t="shared" si="4"/>
        <v>9.0909090909090912E-2</v>
      </c>
      <c r="U8">
        <f t="shared" si="5"/>
        <v>0.22727272727272729</v>
      </c>
      <c r="V8">
        <v>1</v>
      </c>
      <c r="W8">
        <f t="shared" si="6"/>
        <v>4.5454545454545456E-2</v>
      </c>
    </row>
    <row r="9" spans="1:23" x14ac:dyDescent="0.25">
      <c r="A9" t="s">
        <v>13</v>
      </c>
      <c r="B9">
        <v>24</v>
      </c>
      <c r="C9">
        <v>22</v>
      </c>
      <c r="D9">
        <v>16</v>
      </c>
      <c r="E9">
        <f t="shared" si="8"/>
        <v>6</v>
      </c>
      <c r="F9">
        <v>16</v>
      </c>
      <c r="G9">
        <v>20</v>
      </c>
      <c r="H9">
        <f t="shared" si="1"/>
        <v>8.3333333333333329E-2</v>
      </c>
      <c r="I9">
        <f t="shared" si="2"/>
        <v>0</v>
      </c>
      <c r="J9">
        <f t="shared" si="7"/>
        <v>8.3333333333333301E-2</v>
      </c>
      <c r="K9">
        <f t="shared" si="0"/>
        <v>0.16666666666666663</v>
      </c>
      <c r="M9" t="s">
        <v>13</v>
      </c>
      <c r="N9">
        <v>22</v>
      </c>
      <c r="O9">
        <v>16</v>
      </c>
      <c r="P9">
        <f t="shared" si="9"/>
        <v>6</v>
      </c>
      <c r="Q9">
        <v>16</v>
      </c>
      <c r="R9">
        <v>20</v>
      </c>
      <c r="S9">
        <f t="shared" si="3"/>
        <v>0</v>
      </c>
      <c r="T9">
        <f t="shared" si="4"/>
        <v>9.0909090909090912E-2</v>
      </c>
      <c r="U9">
        <f t="shared" si="5"/>
        <v>9.0909090909090939E-2</v>
      </c>
      <c r="V9">
        <v>1</v>
      </c>
      <c r="W9">
        <f t="shared" si="6"/>
        <v>4.5454545454545456E-2</v>
      </c>
    </row>
    <row r="10" spans="1:23" x14ac:dyDescent="0.25">
      <c r="A10" t="s">
        <v>14</v>
      </c>
      <c r="B10">
        <v>20</v>
      </c>
      <c r="C10">
        <v>20</v>
      </c>
      <c r="D10">
        <v>14</v>
      </c>
      <c r="E10">
        <f t="shared" si="8"/>
        <v>6</v>
      </c>
      <c r="F10">
        <v>11</v>
      </c>
      <c r="G10">
        <v>12</v>
      </c>
      <c r="H10">
        <f t="shared" si="1"/>
        <v>0</v>
      </c>
      <c r="I10">
        <f t="shared" si="2"/>
        <v>0.15</v>
      </c>
      <c r="J10">
        <f t="shared" si="7"/>
        <v>0.25</v>
      </c>
      <c r="K10">
        <f t="shared" si="0"/>
        <v>0.4</v>
      </c>
      <c r="M10" t="s">
        <v>14</v>
      </c>
      <c r="N10">
        <v>20</v>
      </c>
      <c r="O10">
        <v>14</v>
      </c>
      <c r="P10">
        <f t="shared" si="9"/>
        <v>6</v>
      </c>
      <c r="Q10">
        <v>11</v>
      </c>
      <c r="R10">
        <v>12</v>
      </c>
      <c r="S10">
        <f t="shared" si="3"/>
        <v>0.15</v>
      </c>
      <c r="T10">
        <f t="shared" si="4"/>
        <v>0.25</v>
      </c>
      <c r="U10">
        <f t="shared" si="5"/>
        <v>0.4</v>
      </c>
      <c r="V10">
        <v>2</v>
      </c>
      <c r="W10">
        <f t="shared" si="6"/>
        <v>0.1</v>
      </c>
    </row>
    <row r="11" spans="1:23" x14ac:dyDescent="0.25">
      <c r="A11" t="s">
        <v>15</v>
      </c>
      <c r="B11">
        <v>20</v>
      </c>
      <c r="C11">
        <v>20</v>
      </c>
      <c r="D11">
        <v>14</v>
      </c>
      <c r="E11">
        <f t="shared" si="8"/>
        <v>6</v>
      </c>
      <c r="F11">
        <v>11</v>
      </c>
      <c r="G11">
        <v>13</v>
      </c>
      <c r="H11">
        <f t="shared" si="1"/>
        <v>0</v>
      </c>
      <c r="I11">
        <f t="shared" si="2"/>
        <v>0.15</v>
      </c>
      <c r="J11">
        <f t="shared" si="7"/>
        <v>0.19999999999999998</v>
      </c>
      <c r="K11">
        <f t="shared" si="0"/>
        <v>0.35</v>
      </c>
      <c r="M11" t="s">
        <v>15</v>
      </c>
      <c r="N11">
        <v>20</v>
      </c>
      <c r="O11">
        <v>14</v>
      </c>
      <c r="P11">
        <f t="shared" si="9"/>
        <v>6</v>
      </c>
      <c r="Q11">
        <v>11</v>
      </c>
      <c r="R11">
        <v>13</v>
      </c>
      <c r="S11">
        <f t="shared" si="3"/>
        <v>0.15</v>
      </c>
      <c r="T11">
        <f t="shared" si="4"/>
        <v>0.2</v>
      </c>
      <c r="U11">
        <f t="shared" si="5"/>
        <v>0.35</v>
      </c>
      <c r="V11">
        <v>2</v>
      </c>
      <c r="W11">
        <f t="shared" si="6"/>
        <v>0.1</v>
      </c>
    </row>
    <row r="12" spans="1:23" x14ac:dyDescent="0.25">
      <c r="A12" t="s">
        <v>16</v>
      </c>
      <c r="B12">
        <v>20</v>
      </c>
      <c r="C12">
        <v>20</v>
      </c>
      <c r="D12">
        <v>14</v>
      </c>
      <c r="E12">
        <f t="shared" si="8"/>
        <v>6</v>
      </c>
      <c r="F12">
        <v>12</v>
      </c>
      <c r="G12">
        <v>15</v>
      </c>
      <c r="H12">
        <f t="shared" si="1"/>
        <v>0</v>
      </c>
      <c r="I12">
        <f t="shared" si="2"/>
        <v>0.1</v>
      </c>
      <c r="J12">
        <f t="shared" si="7"/>
        <v>0.15</v>
      </c>
      <c r="K12">
        <f t="shared" si="0"/>
        <v>0.25</v>
      </c>
      <c r="M12" t="s">
        <v>16</v>
      </c>
      <c r="N12">
        <v>20</v>
      </c>
      <c r="O12">
        <v>14</v>
      </c>
      <c r="P12">
        <f t="shared" si="9"/>
        <v>6</v>
      </c>
      <c r="Q12">
        <v>12</v>
      </c>
      <c r="R12">
        <v>15</v>
      </c>
      <c r="S12">
        <f t="shared" si="3"/>
        <v>0.1</v>
      </c>
      <c r="T12">
        <f t="shared" si="4"/>
        <v>0.15</v>
      </c>
      <c r="U12">
        <f t="shared" si="5"/>
        <v>0.25</v>
      </c>
      <c r="V12">
        <v>4</v>
      </c>
      <c r="W12">
        <f t="shared" si="6"/>
        <v>0.2</v>
      </c>
    </row>
    <row r="13" spans="1:23" x14ac:dyDescent="0.25">
      <c r="A13" t="s">
        <v>17</v>
      </c>
      <c r="B13">
        <v>20</v>
      </c>
      <c r="C13">
        <v>20</v>
      </c>
      <c r="D13">
        <v>14</v>
      </c>
      <c r="E13">
        <f t="shared" si="8"/>
        <v>6</v>
      </c>
      <c r="F13">
        <v>14</v>
      </c>
      <c r="G13">
        <v>18</v>
      </c>
      <c r="H13">
        <f t="shared" si="1"/>
        <v>0</v>
      </c>
      <c r="I13">
        <f t="shared" si="2"/>
        <v>0</v>
      </c>
      <c r="J13">
        <f t="shared" si="7"/>
        <v>9.9999999999999978E-2</v>
      </c>
      <c r="K13">
        <f t="shared" si="0"/>
        <v>9.9999999999999978E-2</v>
      </c>
      <c r="M13" t="s">
        <v>17</v>
      </c>
      <c r="N13">
        <v>20</v>
      </c>
      <c r="O13">
        <v>14</v>
      </c>
      <c r="P13">
        <f t="shared" si="9"/>
        <v>6</v>
      </c>
      <c r="Q13">
        <v>14</v>
      </c>
      <c r="R13">
        <v>18</v>
      </c>
      <c r="S13">
        <f t="shared" si="3"/>
        <v>0</v>
      </c>
      <c r="T13">
        <f t="shared" si="4"/>
        <v>0.1</v>
      </c>
      <c r="U13">
        <f t="shared" si="5"/>
        <v>9.9999999999999978E-2</v>
      </c>
      <c r="V13">
        <v>5</v>
      </c>
      <c r="W13">
        <f t="shared" si="6"/>
        <v>0.25</v>
      </c>
    </row>
    <row r="14" spans="1:23" x14ac:dyDescent="0.25">
      <c r="H14" t="e">
        <f t="shared" si="1"/>
        <v>#DIV/0!</v>
      </c>
      <c r="M14" t="s">
        <v>64</v>
      </c>
      <c r="N14">
        <v>24</v>
      </c>
      <c r="O14">
        <v>18</v>
      </c>
      <c r="P14">
        <f t="shared" si="9"/>
        <v>6</v>
      </c>
      <c r="Q14">
        <v>14</v>
      </c>
      <c r="R14">
        <v>16</v>
      </c>
      <c r="S14">
        <f t="shared" si="3"/>
        <v>0.16666666666666666</v>
      </c>
      <c r="T14">
        <f t="shared" si="4"/>
        <v>0.16666666666666666</v>
      </c>
      <c r="U14">
        <f t="shared" si="5"/>
        <v>0.33333333333333337</v>
      </c>
      <c r="V14">
        <v>0</v>
      </c>
      <c r="W14">
        <f t="shared" si="6"/>
        <v>0</v>
      </c>
    </row>
    <row r="15" spans="1:23" x14ac:dyDescent="0.25">
      <c r="M15" t="s">
        <v>63</v>
      </c>
      <c r="N15">
        <v>24</v>
      </c>
      <c r="O15">
        <v>18</v>
      </c>
      <c r="P15">
        <f t="shared" si="9"/>
        <v>6</v>
      </c>
      <c r="Q15">
        <v>14</v>
      </c>
      <c r="R15">
        <v>17</v>
      </c>
      <c r="S15">
        <f t="shared" si="3"/>
        <v>0.16666666666666666</v>
      </c>
      <c r="T15">
        <f t="shared" si="4"/>
        <v>0.125</v>
      </c>
      <c r="U15">
        <f t="shared" si="5"/>
        <v>0.29166666666666663</v>
      </c>
      <c r="V15">
        <v>0</v>
      </c>
      <c r="W15">
        <f t="shared" si="6"/>
        <v>0</v>
      </c>
    </row>
    <row r="16" spans="1:23" x14ac:dyDescent="0.25">
      <c r="M16" t="s">
        <v>62</v>
      </c>
      <c r="N16">
        <v>24</v>
      </c>
      <c r="O16">
        <v>18</v>
      </c>
      <c r="P16">
        <f t="shared" si="9"/>
        <v>6</v>
      </c>
      <c r="Q16">
        <v>15</v>
      </c>
      <c r="R16">
        <v>19</v>
      </c>
      <c r="S16">
        <f t="shared" si="3"/>
        <v>0.125</v>
      </c>
      <c r="T16">
        <f t="shared" si="4"/>
        <v>8.3333333333333329E-2</v>
      </c>
      <c r="U16">
        <f t="shared" si="5"/>
        <v>0.20833333333333337</v>
      </c>
      <c r="V16">
        <v>1</v>
      </c>
      <c r="W16">
        <f t="shared" si="6"/>
        <v>4.1666666666666664E-2</v>
      </c>
    </row>
    <row r="17" spans="13:23" x14ac:dyDescent="0.25">
      <c r="M17" t="s">
        <v>61</v>
      </c>
      <c r="N17">
        <v>24</v>
      </c>
      <c r="O17">
        <v>18</v>
      </c>
      <c r="P17">
        <f t="shared" si="9"/>
        <v>6</v>
      </c>
      <c r="Q17">
        <v>18</v>
      </c>
      <c r="R17">
        <v>22</v>
      </c>
      <c r="S17">
        <f t="shared" si="3"/>
        <v>0</v>
      </c>
      <c r="T17">
        <f t="shared" si="4"/>
        <v>8.3333333333333329E-2</v>
      </c>
      <c r="U17">
        <f t="shared" si="5"/>
        <v>8.333333333333337E-2</v>
      </c>
      <c r="V17">
        <v>0</v>
      </c>
      <c r="W17">
        <f t="shared" si="6"/>
        <v>0</v>
      </c>
    </row>
    <row r="18" spans="13:23" x14ac:dyDescent="0.25">
      <c r="M18" t="s">
        <v>91</v>
      </c>
      <c r="N18">
        <v>32</v>
      </c>
      <c r="O18">
        <v>18</v>
      </c>
      <c r="P18">
        <f t="shared" ref="P18:P23" si="10">N18-O18</f>
        <v>14</v>
      </c>
      <c r="Q18">
        <v>14</v>
      </c>
      <c r="R18">
        <v>20</v>
      </c>
      <c r="S18">
        <f t="shared" ref="S18:S23" si="11">(O18-Q18)/N18</f>
        <v>0.125</v>
      </c>
      <c r="T18">
        <f t="shared" ref="T18:T23" si="12">(P18-R18+Q18)/N18</f>
        <v>0.25</v>
      </c>
      <c r="U18">
        <f t="shared" ref="U18:U23" si="13" xml:space="preserve"> 1 -R18/N18</f>
        <v>0.375</v>
      </c>
      <c r="V18">
        <v>1</v>
      </c>
      <c r="W18">
        <f t="shared" ref="W18:W23" si="14">V18/N18</f>
        <v>3.125E-2</v>
      </c>
    </row>
    <row r="19" spans="13:23" x14ac:dyDescent="0.25">
      <c r="M19" t="s">
        <v>90</v>
      </c>
      <c r="N19">
        <v>32</v>
      </c>
      <c r="O19">
        <v>18</v>
      </c>
      <c r="P19">
        <f t="shared" si="10"/>
        <v>14</v>
      </c>
      <c r="Q19">
        <v>15</v>
      </c>
      <c r="R19">
        <v>21</v>
      </c>
      <c r="S19">
        <f t="shared" si="11"/>
        <v>9.375E-2</v>
      </c>
      <c r="T19">
        <f t="shared" si="12"/>
        <v>0.25</v>
      </c>
      <c r="U19">
        <f t="shared" si="13"/>
        <v>0.34375</v>
      </c>
      <c r="V19">
        <v>0</v>
      </c>
      <c r="W19">
        <f t="shared" si="14"/>
        <v>0</v>
      </c>
    </row>
    <row r="20" spans="13:23" x14ac:dyDescent="0.25">
      <c r="M20" t="s">
        <v>89</v>
      </c>
      <c r="N20">
        <v>32</v>
      </c>
      <c r="O20">
        <v>18</v>
      </c>
      <c r="P20">
        <f t="shared" si="10"/>
        <v>14</v>
      </c>
      <c r="Q20">
        <v>18</v>
      </c>
      <c r="R20">
        <v>26</v>
      </c>
      <c r="S20">
        <f t="shared" si="11"/>
        <v>0</v>
      </c>
      <c r="T20">
        <f t="shared" si="12"/>
        <v>0.1875</v>
      </c>
      <c r="U20">
        <f t="shared" si="13"/>
        <v>0.1875</v>
      </c>
      <c r="V20">
        <v>1</v>
      </c>
      <c r="W20">
        <f t="shared" si="14"/>
        <v>3.125E-2</v>
      </c>
    </row>
    <row r="21" spans="13:23" x14ac:dyDescent="0.25">
      <c r="M21" t="s">
        <v>94</v>
      </c>
      <c r="N21">
        <v>74</v>
      </c>
      <c r="O21">
        <v>63</v>
      </c>
      <c r="P21">
        <f t="shared" si="10"/>
        <v>11</v>
      </c>
      <c r="Q21">
        <v>36</v>
      </c>
      <c r="R21">
        <v>41</v>
      </c>
      <c r="S21">
        <f t="shared" si="11"/>
        <v>0.36486486486486486</v>
      </c>
      <c r="T21">
        <f t="shared" si="12"/>
        <v>8.1081081081081086E-2</v>
      </c>
      <c r="U21">
        <f t="shared" si="13"/>
        <v>0.44594594594594594</v>
      </c>
      <c r="W21">
        <f t="shared" si="14"/>
        <v>0</v>
      </c>
    </row>
    <row r="22" spans="13:23" x14ac:dyDescent="0.25">
      <c r="M22" t="s">
        <v>93</v>
      </c>
      <c r="N22">
        <v>74</v>
      </c>
      <c r="O22">
        <v>63</v>
      </c>
      <c r="P22">
        <f t="shared" si="10"/>
        <v>11</v>
      </c>
      <c r="Q22">
        <v>40</v>
      </c>
      <c r="R22">
        <v>45</v>
      </c>
      <c r="S22">
        <f t="shared" si="11"/>
        <v>0.3108108108108108</v>
      </c>
      <c r="T22">
        <f t="shared" si="12"/>
        <v>8.1081081081081086E-2</v>
      </c>
      <c r="U22">
        <f t="shared" si="13"/>
        <v>0.39189189189189189</v>
      </c>
      <c r="V22">
        <v>0</v>
      </c>
      <c r="W22">
        <f t="shared" si="14"/>
        <v>0</v>
      </c>
    </row>
    <row r="23" spans="13:23" x14ac:dyDescent="0.25">
      <c r="M23" t="s">
        <v>92</v>
      </c>
      <c r="N23">
        <v>74</v>
      </c>
      <c r="O23">
        <v>63</v>
      </c>
      <c r="P23">
        <f t="shared" si="10"/>
        <v>11</v>
      </c>
      <c r="Q23">
        <v>63</v>
      </c>
      <c r="R23">
        <v>66</v>
      </c>
      <c r="S23">
        <f t="shared" si="11"/>
        <v>0</v>
      </c>
      <c r="T23">
        <f t="shared" si="12"/>
        <v>0.10810810810810811</v>
      </c>
      <c r="U23">
        <f t="shared" si="13"/>
        <v>0.10810810810810811</v>
      </c>
      <c r="V23">
        <v>0</v>
      </c>
      <c r="W23">
        <f t="shared" si="14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"/>
  <sheetViews>
    <sheetView topLeftCell="B1" workbookViewId="0">
      <selection activeCell="T8" sqref="T8"/>
    </sheetView>
  </sheetViews>
  <sheetFormatPr defaultRowHeight="15" x14ac:dyDescent="0.25"/>
  <cols>
    <col min="3" max="3" width="14.42578125" customWidth="1"/>
    <col min="4" max="4" width="21" customWidth="1"/>
    <col min="5" max="5" width="19.5703125" customWidth="1"/>
    <col min="6" max="6" width="19.42578125" customWidth="1"/>
    <col min="7" max="7" width="16.7109375" customWidth="1"/>
    <col min="8" max="8" width="16.85546875" customWidth="1"/>
    <col min="9" max="9" width="13.42578125" customWidth="1"/>
    <col min="13" max="13" width="12.28515625" customWidth="1"/>
  </cols>
  <sheetData>
    <row r="1" spans="1:23" x14ac:dyDescent="0.25">
      <c r="A1" t="s">
        <v>0</v>
      </c>
      <c r="B1" t="s">
        <v>1</v>
      </c>
      <c r="C1" t="s">
        <v>18</v>
      </c>
      <c r="D1" t="s">
        <v>19</v>
      </c>
      <c r="E1" t="s">
        <v>20</v>
      </c>
      <c r="F1" t="s">
        <v>3</v>
      </c>
      <c r="G1" t="s">
        <v>2</v>
      </c>
      <c r="H1" t="s">
        <v>21</v>
      </c>
      <c r="I1" t="s">
        <v>4</v>
      </c>
      <c r="J1" t="s">
        <v>22</v>
      </c>
      <c r="K1" t="s">
        <v>5</v>
      </c>
      <c r="M1" t="s">
        <v>0</v>
      </c>
      <c r="N1" t="s">
        <v>18</v>
      </c>
      <c r="O1" t="s">
        <v>19</v>
      </c>
      <c r="P1" t="s">
        <v>20</v>
      </c>
      <c r="Q1" t="s">
        <v>3</v>
      </c>
      <c r="R1" t="s">
        <v>2</v>
      </c>
      <c r="S1" t="s">
        <v>4</v>
      </c>
      <c r="T1" t="s">
        <v>22</v>
      </c>
      <c r="U1" t="s">
        <v>5</v>
      </c>
      <c r="V1" t="s">
        <v>80</v>
      </c>
      <c r="W1" t="s">
        <v>79</v>
      </c>
    </row>
    <row r="2" spans="1:23" x14ac:dyDescent="0.25">
      <c r="A2" t="s">
        <v>26</v>
      </c>
      <c r="B2">
        <v>84</v>
      </c>
      <c r="C2">
        <v>56</v>
      </c>
      <c r="D2">
        <v>43</v>
      </c>
      <c r="E2">
        <f>C2-D2</f>
        <v>13</v>
      </c>
      <c r="F2">
        <v>28</v>
      </c>
      <c r="G2">
        <v>31</v>
      </c>
      <c r="H2">
        <f>(B2-C2)/B2</f>
        <v>0.33333333333333331</v>
      </c>
      <c r="I2">
        <f>(D2-F2)/B2</f>
        <v>0.17857142857142858</v>
      </c>
      <c r="J2">
        <f>K2-H2-I2</f>
        <v>0.11904761904761904</v>
      </c>
      <c r="K2">
        <f t="shared" ref="K2:K13" si="0" xml:space="preserve"> 1 -G2/B2</f>
        <v>0.63095238095238093</v>
      </c>
      <c r="M2" t="s">
        <v>26</v>
      </c>
      <c r="N2">
        <v>56</v>
      </c>
      <c r="O2">
        <v>43</v>
      </c>
      <c r="P2">
        <f>N2-O2</f>
        <v>13</v>
      </c>
      <c r="Q2">
        <v>27</v>
      </c>
      <c r="R2">
        <v>30</v>
      </c>
      <c r="S2">
        <f>(O2-Q2)/N2</f>
        <v>0.2857142857142857</v>
      </c>
      <c r="T2">
        <f>(P2-R2+Q2)/N2</f>
        <v>0.17857142857142858</v>
      </c>
      <c r="U2">
        <f xml:space="preserve"> 1 -R2/N2</f>
        <v>0.4642857142857143</v>
      </c>
      <c r="V2">
        <v>0</v>
      </c>
      <c r="W2">
        <f>V2/N2</f>
        <v>0</v>
      </c>
    </row>
    <row r="3" spans="1:23" x14ac:dyDescent="0.25">
      <c r="A3" t="s">
        <v>25</v>
      </c>
      <c r="B3">
        <v>84</v>
      </c>
      <c r="C3">
        <v>56</v>
      </c>
      <c r="D3">
        <v>43</v>
      </c>
      <c r="E3">
        <f>C3-D3</f>
        <v>13</v>
      </c>
      <c r="F3">
        <v>32</v>
      </c>
      <c r="G3">
        <v>35</v>
      </c>
      <c r="H3">
        <f t="shared" ref="H3:H13" si="1">(B3-C3)/B3</f>
        <v>0.33333333333333331</v>
      </c>
      <c r="I3">
        <f t="shared" ref="I3:I13" si="2">(D3-F3)/B3</f>
        <v>0.13095238095238096</v>
      </c>
      <c r="J3">
        <f t="shared" ref="J3:J13" si="3">K3-H3-I3</f>
        <v>0.11904761904761899</v>
      </c>
      <c r="K3">
        <f t="shared" si="0"/>
        <v>0.58333333333333326</v>
      </c>
      <c r="M3" t="s">
        <v>25</v>
      </c>
      <c r="N3">
        <v>56</v>
      </c>
      <c r="O3">
        <v>43</v>
      </c>
      <c r="P3">
        <f>N3-O3</f>
        <v>13</v>
      </c>
      <c r="Q3">
        <v>31</v>
      </c>
      <c r="R3">
        <v>34</v>
      </c>
      <c r="S3">
        <f t="shared" ref="S3:S20" si="4">(O3-Q3)/N3</f>
        <v>0.21428571428571427</v>
      </c>
      <c r="T3">
        <f t="shared" ref="T3:T20" si="5">(P3-R3+Q3)/N3</f>
        <v>0.17857142857142858</v>
      </c>
      <c r="U3">
        <f t="shared" ref="U3:U20" si="6" xml:space="preserve"> 1 -R3/N3</f>
        <v>0.3928571428571429</v>
      </c>
      <c r="V3">
        <v>0</v>
      </c>
      <c r="W3">
        <f t="shared" ref="W3:W20" si="7">V3/N3</f>
        <v>0</v>
      </c>
    </row>
    <row r="4" spans="1:23" x14ac:dyDescent="0.25">
      <c r="A4" t="s">
        <v>24</v>
      </c>
      <c r="B4">
        <v>84</v>
      </c>
      <c r="C4">
        <v>56</v>
      </c>
      <c r="D4">
        <v>43</v>
      </c>
      <c r="E4">
        <f>C4-D4</f>
        <v>13</v>
      </c>
      <c r="F4">
        <v>38</v>
      </c>
      <c r="G4">
        <v>41</v>
      </c>
      <c r="H4">
        <f t="shared" si="1"/>
        <v>0.33333333333333331</v>
      </c>
      <c r="I4">
        <f t="shared" si="2"/>
        <v>5.9523809523809521E-2</v>
      </c>
      <c r="J4">
        <f t="shared" si="3"/>
        <v>0.11904761904761903</v>
      </c>
      <c r="K4">
        <f t="shared" si="0"/>
        <v>0.51190476190476186</v>
      </c>
      <c r="M4" t="s">
        <v>24</v>
      </c>
      <c r="N4">
        <v>56</v>
      </c>
      <c r="O4">
        <v>43</v>
      </c>
      <c r="P4">
        <f>N4-O4</f>
        <v>13</v>
      </c>
      <c r="Q4">
        <v>37</v>
      </c>
      <c r="R4">
        <v>40</v>
      </c>
      <c r="S4">
        <f t="shared" si="4"/>
        <v>0.10714285714285714</v>
      </c>
      <c r="T4">
        <f t="shared" si="5"/>
        <v>0.17857142857142858</v>
      </c>
      <c r="U4">
        <f t="shared" si="6"/>
        <v>0.2857142857142857</v>
      </c>
      <c r="V4">
        <v>0</v>
      </c>
      <c r="W4">
        <f t="shared" si="7"/>
        <v>0</v>
      </c>
    </row>
    <row r="5" spans="1:23" x14ac:dyDescent="0.25">
      <c r="A5" t="s">
        <v>23</v>
      </c>
      <c r="B5">
        <v>84</v>
      </c>
      <c r="C5">
        <v>56</v>
      </c>
      <c r="D5">
        <v>43</v>
      </c>
      <c r="E5">
        <f>C5-D5</f>
        <v>13</v>
      </c>
      <c r="F5">
        <v>43</v>
      </c>
      <c r="G5">
        <v>47</v>
      </c>
      <c r="H5">
        <f t="shared" si="1"/>
        <v>0.33333333333333331</v>
      </c>
      <c r="I5">
        <f t="shared" si="2"/>
        <v>0</v>
      </c>
      <c r="J5">
        <f t="shared" si="3"/>
        <v>0.10714285714285715</v>
      </c>
      <c r="K5">
        <f t="shared" si="0"/>
        <v>0.44047619047619047</v>
      </c>
      <c r="M5" t="s">
        <v>23</v>
      </c>
      <c r="N5">
        <v>56</v>
      </c>
      <c r="O5">
        <v>43</v>
      </c>
      <c r="P5">
        <f>N5-O5</f>
        <v>13</v>
      </c>
      <c r="Q5">
        <v>43</v>
      </c>
      <c r="R5">
        <v>47</v>
      </c>
      <c r="S5">
        <f t="shared" si="4"/>
        <v>0</v>
      </c>
      <c r="T5">
        <f t="shared" si="5"/>
        <v>0.16071428571428573</v>
      </c>
      <c r="U5">
        <f t="shared" si="6"/>
        <v>0.1607142857142857</v>
      </c>
      <c r="V5">
        <v>0</v>
      </c>
      <c r="W5">
        <f t="shared" si="7"/>
        <v>0</v>
      </c>
    </row>
    <row r="6" spans="1:23" x14ac:dyDescent="0.25">
      <c r="A6" t="s">
        <v>27</v>
      </c>
      <c r="B6">
        <v>62</v>
      </c>
      <c r="C6">
        <v>56</v>
      </c>
      <c r="D6">
        <v>48</v>
      </c>
      <c r="E6">
        <f>C6-D6</f>
        <v>8</v>
      </c>
      <c r="F6">
        <v>39</v>
      </c>
      <c r="G6">
        <v>42</v>
      </c>
      <c r="H6">
        <f t="shared" si="1"/>
        <v>9.6774193548387094E-2</v>
      </c>
      <c r="I6">
        <f t="shared" si="2"/>
        <v>0.14516129032258066</v>
      </c>
      <c r="J6">
        <f t="shared" si="3"/>
        <v>8.064516129032262E-2</v>
      </c>
      <c r="K6">
        <f t="shared" si="0"/>
        <v>0.32258064516129037</v>
      </c>
      <c r="M6" t="s">
        <v>27</v>
      </c>
      <c r="N6">
        <v>56</v>
      </c>
      <c r="O6">
        <v>48</v>
      </c>
      <c r="P6">
        <f>N6-O6</f>
        <v>8</v>
      </c>
      <c r="Q6">
        <v>39</v>
      </c>
      <c r="R6">
        <v>42</v>
      </c>
      <c r="S6">
        <f t="shared" si="4"/>
        <v>0.16071428571428573</v>
      </c>
      <c r="T6">
        <f t="shared" si="5"/>
        <v>8.9285714285714288E-2</v>
      </c>
      <c r="U6">
        <f t="shared" si="6"/>
        <v>0.25</v>
      </c>
      <c r="V6">
        <v>6</v>
      </c>
      <c r="W6">
        <f t="shared" si="7"/>
        <v>0.10714285714285714</v>
      </c>
    </row>
    <row r="7" spans="1:23" x14ac:dyDescent="0.25">
      <c r="A7" t="s">
        <v>28</v>
      </c>
      <c r="B7">
        <v>62</v>
      </c>
      <c r="C7">
        <v>56</v>
      </c>
      <c r="D7">
        <v>48</v>
      </c>
      <c r="E7">
        <f t="shared" ref="E7:E13" si="8">C7-D7</f>
        <v>8</v>
      </c>
      <c r="F7">
        <v>39</v>
      </c>
      <c r="G7">
        <v>42</v>
      </c>
      <c r="H7">
        <f t="shared" si="1"/>
        <v>9.6774193548387094E-2</v>
      </c>
      <c r="I7">
        <f t="shared" si="2"/>
        <v>0.14516129032258066</v>
      </c>
      <c r="J7">
        <f t="shared" si="3"/>
        <v>8.064516129032262E-2</v>
      </c>
      <c r="K7">
        <f t="shared" si="0"/>
        <v>0.32258064516129037</v>
      </c>
      <c r="M7" t="s">
        <v>28</v>
      </c>
      <c r="N7">
        <v>56</v>
      </c>
      <c r="O7">
        <v>48</v>
      </c>
      <c r="P7">
        <f t="shared" ref="P7:P20" si="9">N7-O7</f>
        <v>8</v>
      </c>
      <c r="Q7">
        <v>39</v>
      </c>
      <c r="R7">
        <v>42</v>
      </c>
      <c r="S7">
        <f t="shared" si="4"/>
        <v>0.16071428571428573</v>
      </c>
      <c r="T7">
        <f t="shared" si="5"/>
        <v>8.9285714285714288E-2</v>
      </c>
      <c r="U7">
        <f t="shared" si="6"/>
        <v>0.25</v>
      </c>
      <c r="V7">
        <v>5</v>
      </c>
      <c r="W7">
        <f t="shared" si="7"/>
        <v>8.9285714285714288E-2</v>
      </c>
    </row>
    <row r="8" spans="1:23" x14ac:dyDescent="0.25">
      <c r="A8" t="s">
        <v>29</v>
      </c>
      <c r="B8">
        <v>62</v>
      </c>
      <c r="C8">
        <v>56</v>
      </c>
      <c r="D8">
        <v>48</v>
      </c>
      <c r="E8">
        <f t="shared" si="8"/>
        <v>8</v>
      </c>
      <c r="F8">
        <v>41</v>
      </c>
      <c r="G8">
        <v>43</v>
      </c>
      <c r="H8">
        <f t="shared" si="1"/>
        <v>9.6774193548387094E-2</v>
      </c>
      <c r="I8">
        <f t="shared" si="2"/>
        <v>0.11290322580645161</v>
      </c>
      <c r="J8">
        <f t="shared" si="3"/>
        <v>9.6774193548387052E-2</v>
      </c>
      <c r="K8">
        <f t="shared" si="0"/>
        <v>0.30645161290322576</v>
      </c>
      <c r="M8" t="s">
        <v>29</v>
      </c>
      <c r="N8">
        <v>56</v>
      </c>
      <c r="O8">
        <v>48</v>
      </c>
      <c r="P8">
        <f t="shared" si="9"/>
        <v>8</v>
      </c>
      <c r="Q8">
        <v>41</v>
      </c>
      <c r="R8">
        <v>43</v>
      </c>
      <c r="S8">
        <f>(O8-Q8)/N8</f>
        <v>0.125</v>
      </c>
      <c r="T8">
        <f t="shared" si="5"/>
        <v>0.10714285714285714</v>
      </c>
      <c r="U8">
        <f t="shared" si="6"/>
        <v>0.2321428571428571</v>
      </c>
      <c r="V8">
        <v>3</v>
      </c>
      <c r="W8">
        <f t="shared" si="7"/>
        <v>5.3571428571428568E-2</v>
      </c>
    </row>
    <row r="9" spans="1:23" x14ac:dyDescent="0.25">
      <c r="A9" t="s">
        <v>30</v>
      </c>
      <c r="B9">
        <v>62</v>
      </c>
      <c r="C9">
        <v>56</v>
      </c>
      <c r="D9">
        <v>48</v>
      </c>
      <c r="E9">
        <f t="shared" si="8"/>
        <v>8</v>
      </c>
      <c r="F9">
        <v>48</v>
      </c>
      <c r="G9">
        <v>53</v>
      </c>
      <c r="H9">
        <f t="shared" si="1"/>
        <v>9.6774193548387094E-2</v>
      </c>
      <c r="I9">
        <f t="shared" si="2"/>
        <v>0</v>
      </c>
      <c r="J9">
        <f t="shared" si="3"/>
        <v>4.8387096774193533E-2</v>
      </c>
      <c r="K9">
        <f t="shared" si="0"/>
        <v>0.14516129032258063</v>
      </c>
      <c r="M9" t="s">
        <v>30</v>
      </c>
      <c r="N9">
        <v>56</v>
      </c>
      <c r="O9">
        <v>48</v>
      </c>
      <c r="P9">
        <f t="shared" si="9"/>
        <v>8</v>
      </c>
      <c r="Q9">
        <v>48</v>
      </c>
      <c r="R9">
        <v>53</v>
      </c>
      <c r="S9">
        <f t="shared" si="4"/>
        <v>0</v>
      </c>
      <c r="T9">
        <f t="shared" si="5"/>
        <v>5.3571428571428568E-2</v>
      </c>
      <c r="U9">
        <f t="shared" si="6"/>
        <v>5.3571428571428603E-2</v>
      </c>
      <c r="V9">
        <v>8</v>
      </c>
      <c r="W9">
        <f t="shared" si="7"/>
        <v>0.14285714285714285</v>
      </c>
    </row>
    <row r="10" spans="1:23" x14ac:dyDescent="0.25">
      <c r="A10" t="s">
        <v>31</v>
      </c>
      <c r="B10">
        <v>40</v>
      </c>
      <c r="C10">
        <v>40</v>
      </c>
      <c r="D10">
        <v>34</v>
      </c>
      <c r="E10">
        <f t="shared" si="8"/>
        <v>6</v>
      </c>
      <c r="F10">
        <v>26</v>
      </c>
      <c r="G10">
        <v>28</v>
      </c>
      <c r="H10">
        <f t="shared" si="1"/>
        <v>0</v>
      </c>
      <c r="I10">
        <f t="shared" si="2"/>
        <v>0.2</v>
      </c>
      <c r="J10">
        <f t="shared" si="3"/>
        <v>0.10000000000000003</v>
      </c>
      <c r="K10">
        <f t="shared" si="0"/>
        <v>0.30000000000000004</v>
      </c>
      <c r="M10" t="s">
        <v>31</v>
      </c>
      <c r="N10">
        <v>40</v>
      </c>
      <c r="O10">
        <v>34</v>
      </c>
      <c r="P10">
        <f t="shared" si="9"/>
        <v>6</v>
      </c>
      <c r="Q10">
        <v>26</v>
      </c>
      <c r="R10">
        <v>28</v>
      </c>
      <c r="S10">
        <f t="shared" si="4"/>
        <v>0.2</v>
      </c>
      <c r="T10">
        <f t="shared" si="5"/>
        <v>0.1</v>
      </c>
      <c r="U10">
        <f t="shared" si="6"/>
        <v>0.30000000000000004</v>
      </c>
      <c r="V10">
        <v>4</v>
      </c>
      <c r="W10">
        <f t="shared" si="7"/>
        <v>0.1</v>
      </c>
    </row>
    <row r="11" spans="1:23" x14ac:dyDescent="0.25">
      <c r="A11" t="s">
        <v>34</v>
      </c>
      <c r="B11">
        <v>40</v>
      </c>
      <c r="C11">
        <v>40</v>
      </c>
      <c r="D11">
        <v>34</v>
      </c>
      <c r="E11">
        <f t="shared" si="8"/>
        <v>6</v>
      </c>
      <c r="F11">
        <v>27</v>
      </c>
      <c r="G11">
        <v>29</v>
      </c>
      <c r="H11">
        <f t="shared" si="1"/>
        <v>0</v>
      </c>
      <c r="I11">
        <f t="shared" si="2"/>
        <v>0.17499999999999999</v>
      </c>
      <c r="J11">
        <f t="shared" si="3"/>
        <v>0.10000000000000003</v>
      </c>
      <c r="K11">
        <f t="shared" si="0"/>
        <v>0.27500000000000002</v>
      </c>
      <c r="M11" t="s">
        <v>34</v>
      </c>
      <c r="N11">
        <v>40</v>
      </c>
      <c r="O11">
        <v>34</v>
      </c>
      <c r="P11">
        <f t="shared" si="9"/>
        <v>6</v>
      </c>
      <c r="Q11">
        <v>27</v>
      </c>
      <c r="R11">
        <v>29</v>
      </c>
      <c r="S11">
        <f t="shared" si="4"/>
        <v>0.17499999999999999</v>
      </c>
      <c r="T11">
        <f t="shared" si="5"/>
        <v>0.1</v>
      </c>
      <c r="U11">
        <f t="shared" si="6"/>
        <v>0.27500000000000002</v>
      </c>
      <c r="V11">
        <v>6</v>
      </c>
      <c r="W11">
        <f t="shared" si="7"/>
        <v>0.15</v>
      </c>
    </row>
    <row r="12" spans="1:23" x14ac:dyDescent="0.25">
      <c r="A12" t="s">
        <v>33</v>
      </c>
      <c r="B12">
        <v>40</v>
      </c>
      <c r="C12">
        <v>40</v>
      </c>
      <c r="D12">
        <v>34</v>
      </c>
      <c r="E12">
        <f t="shared" si="8"/>
        <v>6</v>
      </c>
      <c r="F12">
        <v>28</v>
      </c>
      <c r="G12">
        <v>32</v>
      </c>
      <c r="H12">
        <f t="shared" si="1"/>
        <v>0</v>
      </c>
      <c r="I12">
        <f t="shared" si="2"/>
        <v>0.15</v>
      </c>
      <c r="J12">
        <f t="shared" si="3"/>
        <v>4.9999999999999961E-2</v>
      </c>
      <c r="K12">
        <f t="shared" si="0"/>
        <v>0.19999999999999996</v>
      </c>
      <c r="M12" t="s">
        <v>33</v>
      </c>
      <c r="N12">
        <v>40</v>
      </c>
      <c r="O12">
        <v>34</v>
      </c>
      <c r="P12">
        <f t="shared" si="9"/>
        <v>6</v>
      </c>
      <c r="Q12">
        <v>28</v>
      </c>
      <c r="R12">
        <v>32</v>
      </c>
      <c r="S12">
        <f t="shared" si="4"/>
        <v>0.15</v>
      </c>
      <c r="T12">
        <f t="shared" si="5"/>
        <v>0.05</v>
      </c>
      <c r="U12">
        <f t="shared" si="6"/>
        <v>0.19999999999999996</v>
      </c>
      <c r="V12">
        <v>10</v>
      </c>
      <c r="W12">
        <f t="shared" si="7"/>
        <v>0.25</v>
      </c>
    </row>
    <row r="13" spans="1:23" x14ac:dyDescent="0.25">
      <c r="A13" t="s">
        <v>32</v>
      </c>
      <c r="B13">
        <v>40</v>
      </c>
      <c r="C13">
        <v>40</v>
      </c>
      <c r="D13">
        <v>34</v>
      </c>
      <c r="E13">
        <f t="shared" si="8"/>
        <v>6</v>
      </c>
      <c r="F13">
        <v>34</v>
      </c>
      <c r="G13">
        <v>38</v>
      </c>
      <c r="H13">
        <f t="shared" si="1"/>
        <v>0</v>
      </c>
      <c r="I13">
        <f t="shared" si="2"/>
        <v>0</v>
      </c>
      <c r="J13">
        <f t="shared" si="3"/>
        <v>5.0000000000000044E-2</v>
      </c>
      <c r="K13">
        <f t="shared" si="0"/>
        <v>5.0000000000000044E-2</v>
      </c>
      <c r="M13" t="s">
        <v>32</v>
      </c>
      <c r="N13">
        <v>40</v>
      </c>
      <c r="O13">
        <v>34</v>
      </c>
      <c r="P13">
        <f t="shared" si="9"/>
        <v>6</v>
      </c>
      <c r="Q13">
        <v>34</v>
      </c>
      <c r="R13">
        <v>38</v>
      </c>
      <c r="S13">
        <f t="shared" si="4"/>
        <v>0</v>
      </c>
      <c r="T13">
        <f t="shared" si="5"/>
        <v>0.05</v>
      </c>
      <c r="U13">
        <f t="shared" si="6"/>
        <v>5.0000000000000044E-2</v>
      </c>
      <c r="V13">
        <v>15</v>
      </c>
      <c r="W13">
        <f t="shared" si="7"/>
        <v>0.375</v>
      </c>
    </row>
    <row r="14" spans="1:23" x14ac:dyDescent="0.25">
      <c r="M14" t="s">
        <v>66</v>
      </c>
      <c r="N14">
        <v>28</v>
      </c>
      <c r="O14">
        <v>22</v>
      </c>
      <c r="P14">
        <f t="shared" si="9"/>
        <v>6</v>
      </c>
      <c r="Q14">
        <v>16</v>
      </c>
      <c r="R14">
        <v>19</v>
      </c>
      <c r="S14">
        <f t="shared" si="4"/>
        <v>0.21428571428571427</v>
      </c>
      <c r="T14">
        <f t="shared" si="5"/>
        <v>0.10714285714285714</v>
      </c>
      <c r="U14">
        <f t="shared" si="6"/>
        <v>0.3214285714285714</v>
      </c>
      <c r="V14">
        <v>0</v>
      </c>
      <c r="W14">
        <f t="shared" si="7"/>
        <v>0</v>
      </c>
    </row>
    <row r="15" spans="1:23" x14ac:dyDescent="0.25">
      <c r="M15" t="s">
        <v>68</v>
      </c>
      <c r="N15">
        <v>28</v>
      </c>
      <c r="O15">
        <v>22</v>
      </c>
      <c r="P15">
        <f t="shared" si="9"/>
        <v>6</v>
      </c>
      <c r="Q15">
        <v>17</v>
      </c>
      <c r="R15">
        <v>21</v>
      </c>
      <c r="S15">
        <f t="shared" si="4"/>
        <v>0.17857142857142858</v>
      </c>
      <c r="T15">
        <f t="shared" si="5"/>
        <v>7.1428571428571425E-2</v>
      </c>
      <c r="U15">
        <f t="shared" si="6"/>
        <v>0.25</v>
      </c>
      <c r="V15">
        <v>0</v>
      </c>
      <c r="W15">
        <f t="shared" si="7"/>
        <v>0</v>
      </c>
    </row>
    <row r="16" spans="1:23" x14ac:dyDescent="0.25">
      <c r="M16" t="s">
        <v>67</v>
      </c>
      <c r="N16">
        <v>28</v>
      </c>
      <c r="O16">
        <v>22</v>
      </c>
      <c r="P16">
        <f t="shared" si="9"/>
        <v>6</v>
      </c>
      <c r="Q16">
        <v>20</v>
      </c>
      <c r="R16">
        <v>23</v>
      </c>
      <c r="S16">
        <f t="shared" si="4"/>
        <v>7.1428571428571425E-2</v>
      </c>
      <c r="T16">
        <f t="shared" si="5"/>
        <v>0.10714285714285714</v>
      </c>
      <c r="U16">
        <f t="shared" si="6"/>
        <v>0.1785714285714286</v>
      </c>
      <c r="V16">
        <v>0</v>
      </c>
      <c r="W16">
        <f t="shared" si="7"/>
        <v>0</v>
      </c>
    </row>
    <row r="17" spans="13:23" x14ac:dyDescent="0.25">
      <c r="M17" t="s">
        <v>65</v>
      </c>
      <c r="N17">
        <v>28</v>
      </c>
      <c r="O17">
        <v>22</v>
      </c>
      <c r="P17">
        <f t="shared" si="9"/>
        <v>6</v>
      </c>
      <c r="Q17">
        <v>22</v>
      </c>
      <c r="R17">
        <v>25</v>
      </c>
      <c r="S17">
        <f t="shared" si="4"/>
        <v>0</v>
      </c>
      <c r="T17">
        <f t="shared" si="5"/>
        <v>0.10714285714285714</v>
      </c>
      <c r="U17">
        <f t="shared" si="6"/>
        <v>0.1071428571428571</v>
      </c>
      <c r="V17">
        <v>0</v>
      </c>
      <c r="W17">
        <f t="shared" si="7"/>
        <v>0</v>
      </c>
    </row>
    <row r="18" spans="13:23" x14ac:dyDescent="0.25">
      <c r="M18" t="s">
        <v>98</v>
      </c>
      <c r="N18">
        <v>120</v>
      </c>
      <c r="O18">
        <v>109</v>
      </c>
      <c r="P18">
        <f t="shared" si="9"/>
        <v>11</v>
      </c>
      <c r="Q18">
        <v>68</v>
      </c>
      <c r="R18">
        <v>73</v>
      </c>
      <c r="S18">
        <f t="shared" si="4"/>
        <v>0.34166666666666667</v>
      </c>
      <c r="T18">
        <f t="shared" si="5"/>
        <v>0.05</v>
      </c>
      <c r="U18">
        <f t="shared" si="6"/>
        <v>0.39166666666666672</v>
      </c>
      <c r="W18">
        <f t="shared" si="7"/>
        <v>0</v>
      </c>
    </row>
    <row r="19" spans="13:23" x14ac:dyDescent="0.25">
      <c r="M19" t="s">
        <v>97</v>
      </c>
      <c r="N19">
        <v>120</v>
      </c>
      <c r="O19">
        <v>109</v>
      </c>
      <c r="P19">
        <f>N19-O19</f>
        <v>11</v>
      </c>
      <c r="Q19">
        <v>68</v>
      </c>
      <c r="R19">
        <v>74</v>
      </c>
      <c r="S19">
        <f>(O19-Q19)/N19</f>
        <v>0.34166666666666667</v>
      </c>
      <c r="T19">
        <f>(P19-R19+Q19)/N19</f>
        <v>4.1666666666666664E-2</v>
      </c>
      <c r="U19">
        <f xml:space="preserve"> 1 -R19/N19</f>
        <v>0.3833333333333333</v>
      </c>
      <c r="W19">
        <f>V19/N19</f>
        <v>0</v>
      </c>
    </row>
    <row r="20" spans="13:23" x14ac:dyDescent="0.25">
      <c r="M20" t="s">
        <v>96</v>
      </c>
      <c r="N20">
        <v>120</v>
      </c>
      <c r="O20">
        <v>109</v>
      </c>
      <c r="P20">
        <f>N20-O20</f>
        <v>11</v>
      </c>
      <c r="Q20">
        <v>76</v>
      </c>
      <c r="R20">
        <v>80</v>
      </c>
      <c r="S20">
        <f>(O20-Q20)/N20</f>
        <v>0.27500000000000002</v>
      </c>
      <c r="T20">
        <f>(P20-R20+Q20)/N20</f>
        <v>5.8333333333333334E-2</v>
      </c>
      <c r="U20">
        <f xml:space="preserve"> 1 -R20/N20</f>
        <v>0.33333333333333337</v>
      </c>
      <c r="W20">
        <f>V20/N20</f>
        <v>0</v>
      </c>
    </row>
    <row r="21" spans="13:23" x14ac:dyDescent="0.25">
      <c r="M21" t="s">
        <v>95</v>
      </c>
      <c r="N21">
        <v>120</v>
      </c>
      <c r="O21">
        <v>109</v>
      </c>
      <c r="P21">
        <f>N21-O21</f>
        <v>11</v>
      </c>
      <c r="Q21">
        <v>109</v>
      </c>
      <c r="R21">
        <v>111</v>
      </c>
      <c r="S21">
        <f>(O21-Q21)/N21</f>
        <v>0</v>
      </c>
      <c r="T21">
        <f>(P21-R21+Q21)/N21</f>
        <v>7.4999999999999997E-2</v>
      </c>
      <c r="U21">
        <f xml:space="preserve"> 1 -R21/N21</f>
        <v>7.4999999999999956E-2</v>
      </c>
      <c r="V21">
        <v>0</v>
      </c>
      <c r="W21">
        <f>V21/N21</f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2154B-B607-4FC5-B72D-2D5F47AE10A5}">
  <dimension ref="A1:W19"/>
  <sheetViews>
    <sheetView workbookViewId="0">
      <selection activeCell="S8" sqref="S8:T8"/>
    </sheetView>
  </sheetViews>
  <sheetFormatPr defaultRowHeight="15" x14ac:dyDescent="0.25"/>
  <cols>
    <col min="3" max="3" width="14.28515625" customWidth="1"/>
    <col min="4" max="4" width="17.28515625" customWidth="1"/>
    <col min="5" max="5" width="19.5703125" customWidth="1"/>
    <col min="6" max="6" width="19.7109375" customWidth="1"/>
    <col min="7" max="7" width="16.85546875" customWidth="1"/>
  </cols>
  <sheetData>
    <row r="1" spans="1:23" x14ac:dyDescent="0.25">
      <c r="A1" t="s">
        <v>0</v>
      </c>
      <c r="B1" t="s">
        <v>1</v>
      </c>
      <c r="C1" t="s">
        <v>18</v>
      </c>
      <c r="D1" t="s">
        <v>19</v>
      </c>
      <c r="E1" t="s">
        <v>20</v>
      </c>
      <c r="F1" t="s">
        <v>3</v>
      </c>
      <c r="G1" t="s">
        <v>2</v>
      </c>
      <c r="H1" t="s">
        <v>21</v>
      </c>
      <c r="I1" t="s">
        <v>4</v>
      </c>
      <c r="J1" t="s">
        <v>22</v>
      </c>
      <c r="K1" t="s">
        <v>5</v>
      </c>
      <c r="M1" t="s">
        <v>0</v>
      </c>
      <c r="N1" t="s">
        <v>18</v>
      </c>
      <c r="O1" t="s">
        <v>19</v>
      </c>
      <c r="P1" t="s">
        <v>20</v>
      </c>
      <c r="Q1" t="s">
        <v>3</v>
      </c>
      <c r="R1" t="s">
        <v>2</v>
      </c>
      <c r="S1" t="s">
        <v>4</v>
      </c>
      <c r="T1" t="s">
        <v>22</v>
      </c>
      <c r="U1" t="s">
        <v>5</v>
      </c>
      <c r="V1" t="s">
        <v>80</v>
      </c>
      <c r="W1" t="s">
        <v>79</v>
      </c>
    </row>
    <row r="2" spans="1:23" x14ac:dyDescent="0.25">
      <c r="A2" t="s">
        <v>46</v>
      </c>
      <c r="B2">
        <v>94</v>
      </c>
      <c r="C2">
        <v>68</v>
      </c>
      <c r="D2">
        <v>55</v>
      </c>
      <c r="E2">
        <f t="shared" ref="E2:E4" si="0">C2-D2</f>
        <v>13</v>
      </c>
      <c r="F2">
        <v>32</v>
      </c>
      <c r="G2">
        <v>34</v>
      </c>
      <c r="H2">
        <f t="shared" ref="H2:H3" si="1">(B2-C2)/B2</f>
        <v>0.27659574468085107</v>
      </c>
      <c r="I2">
        <f t="shared" ref="I2:I3" si="2">(D2-F2)/B2</f>
        <v>0.24468085106382978</v>
      </c>
      <c r="J2">
        <f t="shared" ref="J2:J3" si="3">K2-H2-I2</f>
        <v>0.11702127659574471</v>
      </c>
      <c r="K2">
        <f t="shared" ref="K2:K3" si="4" xml:space="preserve"> 1 -G2/B2</f>
        <v>0.63829787234042556</v>
      </c>
      <c r="M2" t="s">
        <v>46</v>
      </c>
      <c r="N2">
        <v>68</v>
      </c>
      <c r="O2">
        <v>55</v>
      </c>
      <c r="P2">
        <f>N2-O2</f>
        <v>13</v>
      </c>
      <c r="Q2">
        <v>32</v>
      </c>
      <c r="R2">
        <v>34</v>
      </c>
      <c r="S2">
        <f>(O2-Q2)/N2</f>
        <v>0.33823529411764708</v>
      </c>
      <c r="T2">
        <f>(P2-R2+Q2)/N2</f>
        <v>0.16176470588235295</v>
      </c>
      <c r="U2">
        <f xml:space="preserve"> 1 -R2/N2</f>
        <v>0.5</v>
      </c>
      <c r="V2">
        <v>0</v>
      </c>
      <c r="W2">
        <f>V2/N2</f>
        <v>0</v>
      </c>
    </row>
    <row r="3" spans="1:23" x14ac:dyDescent="0.25">
      <c r="A3" t="s">
        <v>47</v>
      </c>
      <c r="B3">
        <v>94</v>
      </c>
      <c r="C3">
        <v>68</v>
      </c>
      <c r="D3">
        <v>55</v>
      </c>
      <c r="E3">
        <f>C3-D3</f>
        <v>13</v>
      </c>
      <c r="F3">
        <v>35</v>
      </c>
      <c r="G3">
        <v>38</v>
      </c>
      <c r="H3">
        <f t="shared" si="1"/>
        <v>0.27659574468085107</v>
      </c>
      <c r="I3">
        <f t="shared" si="2"/>
        <v>0.21276595744680851</v>
      </c>
      <c r="J3">
        <f t="shared" si="3"/>
        <v>0.10638297872340421</v>
      </c>
      <c r="K3">
        <f t="shared" si="4"/>
        <v>0.5957446808510638</v>
      </c>
      <c r="M3" t="s">
        <v>47</v>
      </c>
      <c r="N3">
        <v>68</v>
      </c>
      <c r="O3">
        <v>55</v>
      </c>
      <c r="P3">
        <f>N3-O3</f>
        <v>13</v>
      </c>
      <c r="Q3">
        <v>35</v>
      </c>
      <c r="R3">
        <v>38</v>
      </c>
      <c r="S3">
        <f t="shared" ref="S3:S19" si="5">(O3-Q3)/N3</f>
        <v>0.29411764705882354</v>
      </c>
      <c r="T3">
        <f t="shared" ref="T3:T19" si="6">(P3-R3+Q3)/N3</f>
        <v>0.14705882352941177</v>
      </c>
      <c r="U3">
        <f t="shared" ref="U3:U19" si="7" xml:space="preserve"> 1 -R3/N3</f>
        <v>0.44117647058823528</v>
      </c>
      <c r="V3">
        <v>0</v>
      </c>
      <c r="W3">
        <f t="shared" ref="W3:W19" si="8">V3/N3</f>
        <v>0</v>
      </c>
    </row>
    <row r="4" spans="1:23" x14ac:dyDescent="0.25">
      <c r="A4" t="s">
        <v>48</v>
      </c>
      <c r="B4">
        <v>94</v>
      </c>
      <c r="C4">
        <v>68</v>
      </c>
      <c r="D4">
        <v>55</v>
      </c>
      <c r="E4">
        <f t="shared" si="0"/>
        <v>13</v>
      </c>
      <c r="F4">
        <v>39</v>
      </c>
      <c r="G4">
        <v>42</v>
      </c>
      <c r="H4">
        <f>(B4-C4)/B4</f>
        <v>0.27659574468085107</v>
      </c>
      <c r="I4">
        <f>(D4-F4)/B4</f>
        <v>0.1702127659574468</v>
      </c>
      <c r="J4">
        <f>K4-H4-I4</f>
        <v>0.10638297872340427</v>
      </c>
      <c r="K4">
        <f t="shared" ref="K4:K15" si="9" xml:space="preserve"> 1 -G4/B4</f>
        <v>0.55319148936170215</v>
      </c>
      <c r="M4" t="s">
        <v>48</v>
      </c>
      <c r="N4">
        <v>68</v>
      </c>
      <c r="O4">
        <v>55</v>
      </c>
      <c r="P4">
        <f>N4-O4</f>
        <v>13</v>
      </c>
      <c r="Q4">
        <v>39</v>
      </c>
      <c r="R4">
        <v>42</v>
      </c>
      <c r="S4">
        <f t="shared" si="5"/>
        <v>0.23529411764705882</v>
      </c>
      <c r="T4">
        <f t="shared" si="6"/>
        <v>0.14705882352941177</v>
      </c>
      <c r="U4">
        <f t="shared" si="7"/>
        <v>0.38235294117647056</v>
      </c>
      <c r="V4">
        <v>0</v>
      </c>
      <c r="W4">
        <f t="shared" si="8"/>
        <v>0</v>
      </c>
    </row>
    <row r="5" spans="1:23" x14ac:dyDescent="0.25">
      <c r="A5" t="s">
        <v>37</v>
      </c>
      <c r="B5">
        <v>94</v>
      </c>
      <c r="C5">
        <v>68</v>
      </c>
      <c r="D5">
        <v>55</v>
      </c>
      <c r="E5">
        <f>C5-D5</f>
        <v>13</v>
      </c>
      <c r="F5">
        <v>43</v>
      </c>
      <c r="G5">
        <v>46</v>
      </c>
      <c r="H5">
        <f t="shared" ref="H5:H15" si="10">(B5-C5)/B5</f>
        <v>0.27659574468085107</v>
      </c>
      <c r="I5">
        <f t="shared" ref="I5:I15" si="11">(D5-F5)/B5</f>
        <v>0.1276595744680851</v>
      </c>
      <c r="J5">
        <f t="shared" ref="J5:J15" si="12">K5-H5-I5</f>
        <v>0.10638297872340433</v>
      </c>
      <c r="K5">
        <f t="shared" si="9"/>
        <v>0.5106382978723405</v>
      </c>
      <c r="M5" t="s">
        <v>37</v>
      </c>
      <c r="N5">
        <v>68</v>
      </c>
      <c r="O5">
        <v>55</v>
      </c>
      <c r="P5">
        <f>N5-O5</f>
        <v>13</v>
      </c>
      <c r="Q5">
        <v>43</v>
      </c>
      <c r="R5">
        <v>46</v>
      </c>
      <c r="S5">
        <f t="shared" si="5"/>
        <v>0.17647058823529413</v>
      </c>
      <c r="T5">
        <f t="shared" si="6"/>
        <v>0.14705882352941177</v>
      </c>
      <c r="U5">
        <f t="shared" si="7"/>
        <v>0.32352941176470584</v>
      </c>
      <c r="V5">
        <v>0</v>
      </c>
      <c r="W5">
        <f t="shared" si="8"/>
        <v>0</v>
      </c>
    </row>
    <row r="6" spans="1:23" x14ac:dyDescent="0.25">
      <c r="A6" t="s">
        <v>36</v>
      </c>
      <c r="B6">
        <v>94</v>
      </c>
      <c r="C6">
        <v>68</v>
      </c>
      <c r="D6">
        <v>55</v>
      </c>
      <c r="E6">
        <f>C6-D6</f>
        <v>13</v>
      </c>
      <c r="F6">
        <v>50</v>
      </c>
      <c r="G6">
        <v>53</v>
      </c>
      <c r="H6">
        <f t="shared" si="10"/>
        <v>0.27659574468085107</v>
      </c>
      <c r="I6">
        <f t="shared" si="11"/>
        <v>5.3191489361702128E-2</v>
      </c>
      <c r="J6">
        <f t="shared" si="12"/>
        <v>0.10638297872340427</v>
      </c>
      <c r="K6">
        <f t="shared" si="9"/>
        <v>0.43617021276595747</v>
      </c>
      <c r="M6" t="s">
        <v>36</v>
      </c>
      <c r="N6">
        <v>68</v>
      </c>
      <c r="O6">
        <v>55</v>
      </c>
      <c r="P6">
        <f>N6-O6</f>
        <v>13</v>
      </c>
      <c r="Q6">
        <v>50</v>
      </c>
      <c r="R6">
        <v>53</v>
      </c>
      <c r="S6">
        <f t="shared" si="5"/>
        <v>7.3529411764705885E-2</v>
      </c>
      <c r="T6">
        <f t="shared" si="6"/>
        <v>0.14705882352941177</v>
      </c>
      <c r="U6">
        <f t="shared" si="7"/>
        <v>0.22058823529411764</v>
      </c>
      <c r="V6">
        <v>6</v>
      </c>
      <c r="W6">
        <f t="shared" si="8"/>
        <v>8.8235294117647065E-2</v>
      </c>
    </row>
    <row r="7" spans="1:23" x14ac:dyDescent="0.25">
      <c r="A7" t="s">
        <v>35</v>
      </c>
      <c r="B7">
        <v>94</v>
      </c>
      <c r="C7">
        <v>68</v>
      </c>
      <c r="D7">
        <v>55</v>
      </c>
      <c r="E7">
        <f>C7-D7</f>
        <v>13</v>
      </c>
      <c r="F7">
        <v>55</v>
      </c>
      <c r="G7">
        <v>59</v>
      </c>
      <c r="H7">
        <f t="shared" si="10"/>
        <v>0.27659574468085107</v>
      </c>
      <c r="I7">
        <f t="shared" si="11"/>
        <v>0</v>
      </c>
      <c r="J7">
        <f t="shared" si="12"/>
        <v>9.5744680851063857E-2</v>
      </c>
      <c r="K7">
        <f t="shared" si="9"/>
        <v>0.37234042553191493</v>
      </c>
      <c r="M7" t="s">
        <v>35</v>
      </c>
      <c r="N7">
        <v>68</v>
      </c>
      <c r="O7">
        <v>55</v>
      </c>
      <c r="P7">
        <f t="shared" ref="P7:P19" si="13">N7-O7</f>
        <v>13</v>
      </c>
      <c r="Q7">
        <v>55</v>
      </c>
      <c r="R7">
        <v>59</v>
      </c>
      <c r="S7">
        <f t="shared" si="5"/>
        <v>0</v>
      </c>
      <c r="T7">
        <f t="shared" si="6"/>
        <v>0.13235294117647059</v>
      </c>
      <c r="U7">
        <f t="shared" si="7"/>
        <v>0.13235294117647056</v>
      </c>
      <c r="V7">
        <v>5</v>
      </c>
      <c r="W7">
        <f t="shared" si="8"/>
        <v>7.3529411764705885E-2</v>
      </c>
    </row>
    <row r="8" spans="1:23" x14ac:dyDescent="0.25">
      <c r="A8" t="s">
        <v>41</v>
      </c>
      <c r="B8">
        <v>78</v>
      </c>
      <c r="C8">
        <v>74</v>
      </c>
      <c r="D8">
        <v>66</v>
      </c>
      <c r="E8">
        <f>C8-D8</f>
        <v>8</v>
      </c>
      <c r="F8">
        <v>53</v>
      </c>
      <c r="G8">
        <v>55</v>
      </c>
      <c r="H8">
        <f t="shared" si="10"/>
        <v>5.128205128205128E-2</v>
      </c>
      <c r="I8">
        <f t="shared" si="11"/>
        <v>0.16666666666666666</v>
      </c>
      <c r="J8">
        <f t="shared" si="12"/>
        <v>7.69230769230769E-2</v>
      </c>
      <c r="K8">
        <f t="shared" si="9"/>
        <v>0.29487179487179482</v>
      </c>
      <c r="M8" t="s">
        <v>41</v>
      </c>
      <c r="N8">
        <v>74</v>
      </c>
      <c r="O8">
        <v>66</v>
      </c>
      <c r="P8">
        <f t="shared" si="13"/>
        <v>8</v>
      </c>
      <c r="Q8">
        <v>53</v>
      </c>
      <c r="R8">
        <v>55</v>
      </c>
      <c r="S8">
        <f>(O8-Q8)/N8</f>
        <v>0.17567567567567569</v>
      </c>
      <c r="T8">
        <f t="shared" si="6"/>
        <v>8.1081081081081086E-2</v>
      </c>
      <c r="U8">
        <f t="shared" si="7"/>
        <v>0.2567567567567568</v>
      </c>
      <c r="V8">
        <v>7</v>
      </c>
      <c r="W8">
        <f t="shared" si="8"/>
        <v>9.45945945945946E-2</v>
      </c>
    </row>
    <row r="9" spans="1:23" x14ac:dyDescent="0.25">
      <c r="A9" t="s">
        <v>38</v>
      </c>
      <c r="B9">
        <v>78</v>
      </c>
      <c r="C9">
        <v>74</v>
      </c>
      <c r="D9">
        <v>66</v>
      </c>
      <c r="E9">
        <f t="shared" ref="E9:E15" si="14">C9-D9</f>
        <v>8</v>
      </c>
      <c r="F9">
        <v>53</v>
      </c>
      <c r="G9">
        <v>57</v>
      </c>
      <c r="H9">
        <f t="shared" si="10"/>
        <v>5.128205128205128E-2</v>
      </c>
      <c r="I9">
        <f t="shared" si="11"/>
        <v>0.16666666666666666</v>
      </c>
      <c r="J9">
        <f t="shared" si="12"/>
        <v>5.128205128205135E-2</v>
      </c>
      <c r="K9">
        <f t="shared" si="9"/>
        <v>0.26923076923076927</v>
      </c>
      <c r="M9" t="s">
        <v>38</v>
      </c>
      <c r="N9">
        <v>74</v>
      </c>
      <c r="O9">
        <v>66</v>
      </c>
      <c r="P9">
        <f t="shared" si="13"/>
        <v>8</v>
      </c>
      <c r="Q9">
        <v>53</v>
      </c>
      <c r="R9">
        <v>57</v>
      </c>
      <c r="S9">
        <f t="shared" si="5"/>
        <v>0.17567567567567569</v>
      </c>
      <c r="T9">
        <f t="shared" si="6"/>
        <v>5.4054054054054057E-2</v>
      </c>
      <c r="U9">
        <f t="shared" si="7"/>
        <v>0.22972972972972971</v>
      </c>
      <c r="V9">
        <v>9</v>
      </c>
      <c r="W9">
        <f t="shared" si="8"/>
        <v>0.12162162162162163</v>
      </c>
    </row>
    <row r="10" spans="1:23" x14ac:dyDescent="0.25">
      <c r="A10" t="s">
        <v>40</v>
      </c>
      <c r="B10">
        <v>78</v>
      </c>
      <c r="C10">
        <v>74</v>
      </c>
      <c r="D10">
        <v>66</v>
      </c>
      <c r="E10">
        <f t="shared" si="14"/>
        <v>8</v>
      </c>
      <c r="F10">
        <v>58</v>
      </c>
      <c r="G10">
        <v>62</v>
      </c>
      <c r="H10">
        <f t="shared" si="10"/>
        <v>5.128205128205128E-2</v>
      </c>
      <c r="I10">
        <f t="shared" si="11"/>
        <v>0.10256410256410256</v>
      </c>
      <c r="J10">
        <f t="shared" si="12"/>
        <v>5.128205128205135E-2</v>
      </c>
      <c r="K10">
        <f t="shared" si="9"/>
        <v>0.20512820512820518</v>
      </c>
      <c r="M10" t="s">
        <v>40</v>
      </c>
      <c r="N10">
        <v>74</v>
      </c>
      <c r="O10">
        <v>66</v>
      </c>
      <c r="P10">
        <f t="shared" si="13"/>
        <v>8</v>
      </c>
      <c r="Q10">
        <v>58</v>
      </c>
      <c r="R10">
        <v>62</v>
      </c>
      <c r="S10">
        <f t="shared" si="5"/>
        <v>0.10810810810810811</v>
      </c>
      <c r="T10">
        <f t="shared" si="6"/>
        <v>5.4054054054054057E-2</v>
      </c>
      <c r="U10">
        <f t="shared" si="7"/>
        <v>0.16216216216216217</v>
      </c>
      <c r="V10">
        <v>9</v>
      </c>
      <c r="W10">
        <f t="shared" si="8"/>
        <v>0.12162162162162163</v>
      </c>
    </row>
    <row r="11" spans="1:23" x14ac:dyDescent="0.25">
      <c r="A11" t="s">
        <v>39</v>
      </c>
      <c r="B11">
        <v>78</v>
      </c>
      <c r="C11">
        <v>74</v>
      </c>
      <c r="D11">
        <v>66</v>
      </c>
      <c r="E11">
        <f t="shared" si="14"/>
        <v>8</v>
      </c>
      <c r="F11">
        <v>66</v>
      </c>
      <c r="G11">
        <v>71</v>
      </c>
      <c r="H11">
        <f t="shared" si="10"/>
        <v>5.128205128205128E-2</v>
      </c>
      <c r="I11">
        <f t="shared" si="11"/>
        <v>0</v>
      </c>
      <c r="J11">
        <f t="shared" si="12"/>
        <v>3.8461538461538478E-2</v>
      </c>
      <c r="K11">
        <f t="shared" si="9"/>
        <v>8.9743589743589758E-2</v>
      </c>
      <c r="M11" t="s">
        <v>39</v>
      </c>
      <c r="N11">
        <v>74</v>
      </c>
      <c r="O11">
        <v>66</v>
      </c>
      <c r="P11">
        <f t="shared" si="13"/>
        <v>8</v>
      </c>
      <c r="Q11">
        <v>66</v>
      </c>
      <c r="R11">
        <v>71</v>
      </c>
      <c r="S11">
        <f t="shared" si="5"/>
        <v>0</v>
      </c>
      <c r="T11">
        <f t="shared" si="6"/>
        <v>4.0540540540540543E-2</v>
      </c>
      <c r="U11">
        <f t="shared" si="7"/>
        <v>4.0540540540540571E-2</v>
      </c>
      <c r="V11">
        <v>12</v>
      </c>
      <c r="W11">
        <f t="shared" si="8"/>
        <v>0.16216216216216217</v>
      </c>
    </row>
    <row r="12" spans="1:23" x14ac:dyDescent="0.25">
      <c r="A12" t="s">
        <v>42</v>
      </c>
      <c r="B12">
        <v>48</v>
      </c>
      <c r="C12">
        <v>48</v>
      </c>
      <c r="D12">
        <v>42</v>
      </c>
      <c r="E12">
        <f t="shared" si="14"/>
        <v>6</v>
      </c>
      <c r="F12">
        <v>32</v>
      </c>
      <c r="G12">
        <v>34</v>
      </c>
      <c r="H12">
        <f t="shared" si="10"/>
        <v>0</v>
      </c>
      <c r="I12">
        <f t="shared" si="11"/>
        <v>0.20833333333333334</v>
      </c>
      <c r="J12">
        <f t="shared" si="12"/>
        <v>8.3333333333333287E-2</v>
      </c>
      <c r="K12">
        <f t="shared" si="9"/>
        <v>0.29166666666666663</v>
      </c>
      <c r="M12" t="s">
        <v>42</v>
      </c>
      <c r="N12">
        <v>48</v>
      </c>
      <c r="O12">
        <v>42</v>
      </c>
      <c r="P12">
        <f t="shared" si="13"/>
        <v>6</v>
      </c>
      <c r="Q12">
        <v>32</v>
      </c>
      <c r="R12">
        <v>34</v>
      </c>
      <c r="S12">
        <f t="shared" si="5"/>
        <v>0.20833333333333334</v>
      </c>
      <c r="T12">
        <f t="shared" si="6"/>
        <v>8.3333333333333329E-2</v>
      </c>
      <c r="U12">
        <f t="shared" si="7"/>
        <v>0.29166666666666663</v>
      </c>
      <c r="V12">
        <v>4</v>
      </c>
      <c r="W12">
        <f t="shared" si="8"/>
        <v>8.3333333333333329E-2</v>
      </c>
    </row>
    <row r="13" spans="1:23" x14ac:dyDescent="0.25">
      <c r="A13" t="s">
        <v>44</v>
      </c>
      <c r="B13">
        <v>48</v>
      </c>
      <c r="C13">
        <v>48</v>
      </c>
      <c r="D13">
        <v>42</v>
      </c>
      <c r="E13">
        <f t="shared" si="14"/>
        <v>6</v>
      </c>
      <c r="F13">
        <v>33</v>
      </c>
      <c r="G13">
        <v>35</v>
      </c>
      <c r="H13">
        <f t="shared" si="10"/>
        <v>0</v>
      </c>
      <c r="I13">
        <f t="shared" si="11"/>
        <v>0.1875</v>
      </c>
      <c r="J13">
        <f t="shared" si="12"/>
        <v>8.333333333333337E-2</v>
      </c>
      <c r="K13">
        <f t="shared" si="9"/>
        <v>0.27083333333333337</v>
      </c>
      <c r="M13" t="s">
        <v>44</v>
      </c>
      <c r="N13">
        <v>48</v>
      </c>
      <c r="O13">
        <v>42</v>
      </c>
      <c r="P13">
        <f t="shared" si="13"/>
        <v>6</v>
      </c>
      <c r="Q13">
        <v>33</v>
      </c>
      <c r="R13">
        <v>35</v>
      </c>
      <c r="S13">
        <f t="shared" si="5"/>
        <v>0.1875</v>
      </c>
      <c r="T13">
        <f t="shared" si="6"/>
        <v>8.3333333333333329E-2</v>
      </c>
      <c r="U13">
        <f t="shared" si="7"/>
        <v>0.27083333333333337</v>
      </c>
      <c r="V13">
        <v>8</v>
      </c>
      <c r="W13">
        <f t="shared" si="8"/>
        <v>0.16666666666666666</v>
      </c>
    </row>
    <row r="14" spans="1:23" x14ac:dyDescent="0.25">
      <c r="A14" t="s">
        <v>43</v>
      </c>
      <c r="B14">
        <v>48</v>
      </c>
      <c r="C14">
        <v>48</v>
      </c>
      <c r="D14">
        <v>42</v>
      </c>
      <c r="E14">
        <f t="shared" si="14"/>
        <v>6</v>
      </c>
      <c r="F14">
        <v>36</v>
      </c>
      <c r="G14">
        <v>40</v>
      </c>
      <c r="H14">
        <f t="shared" si="10"/>
        <v>0</v>
      </c>
      <c r="I14">
        <f t="shared" si="11"/>
        <v>0.125</v>
      </c>
      <c r="J14">
        <f t="shared" si="12"/>
        <v>4.166666666666663E-2</v>
      </c>
      <c r="K14">
        <f t="shared" si="9"/>
        <v>0.16666666666666663</v>
      </c>
      <c r="M14" t="s">
        <v>43</v>
      </c>
      <c r="N14">
        <v>48</v>
      </c>
      <c r="O14">
        <v>42</v>
      </c>
      <c r="P14">
        <f t="shared" si="13"/>
        <v>6</v>
      </c>
      <c r="Q14">
        <v>36</v>
      </c>
      <c r="R14">
        <v>40</v>
      </c>
      <c r="S14">
        <f t="shared" si="5"/>
        <v>0.125</v>
      </c>
      <c r="T14">
        <f t="shared" si="6"/>
        <v>4.1666666666666664E-2</v>
      </c>
      <c r="U14">
        <f t="shared" si="7"/>
        <v>0.16666666666666663</v>
      </c>
      <c r="V14">
        <v>14</v>
      </c>
      <c r="W14">
        <f t="shared" si="8"/>
        <v>0.29166666666666669</v>
      </c>
    </row>
    <row r="15" spans="1:23" x14ac:dyDescent="0.25">
      <c r="A15" t="s">
        <v>45</v>
      </c>
      <c r="B15">
        <v>48</v>
      </c>
      <c r="C15">
        <v>48</v>
      </c>
      <c r="D15">
        <v>42</v>
      </c>
      <c r="E15">
        <f t="shared" si="14"/>
        <v>6</v>
      </c>
      <c r="F15">
        <v>42</v>
      </c>
      <c r="G15">
        <v>46</v>
      </c>
      <c r="H15">
        <f t="shared" si="10"/>
        <v>0</v>
      </c>
      <c r="I15">
        <f t="shared" si="11"/>
        <v>0</v>
      </c>
      <c r="J15">
        <f t="shared" si="12"/>
        <v>4.166666666666663E-2</v>
      </c>
      <c r="K15">
        <f t="shared" si="9"/>
        <v>4.166666666666663E-2</v>
      </c>
      <c r="M15" t="s">
        <v>45</v>
      </c>
      <c r="N15">
        <v>48</v>
      </c>
      <c r="O15">
        <v>42</v>
      </c>
      <c r="P15">
        <f t="shared" si="13"/>
        <v>6</v>
      </c>
      <c r="Q15">
        <v>42</v>
      </c>
      <c r="R15">
        <v>46</v>
      </c>
      <c r="S15">
        <f t="shared" si="5"/>
        <v>0</v>
      </c>
      <c r="T15">
        <f t="shared" si="6"/>
        <v>4.1666666666666664E-2</v>
      </c>
      <c r="U15">
        <f t="shared" si="7"/>
        <v>4.166666666666663E-2</v>
      </c>
      <c r="V15">
        <v>19</v>
      </c>
      <c r="W15">
        <f t="shared" si="8"/>
        <v>0.39583333333333331</v>
      </c>
    </row>
    <row r="16" spans="1:23" x14ac:dyDescent="0.25">
      <c r="M16" t="s">
        <v>71</v>
      </c>
      <c r="N16">
        <v>40</v>
      </c>
      <c r="O16">
        <v>34</v>
      </c>
      <c r="P16">
        <f t="shared" si="13"/>
        <v>6</v>
      </c>
      <c r="Q16">
        <v>23</v>
      </c>
      <c r="R16">
        <v>25</v>
      </c>
      <c r="S16">
        <f t="shared" si="5"/>
        <v>0.27500000000000002</v>
      </c>
      <c r="T16">
        <f t="shared" si="6"/>
        <v>0.1</v>
      </c>
      <c r="U16">
        <f t="shared" si="7"/>
        <v>0.375</v>
      </c>
      <c r="V16">
        <v>0</v>
      </c>
      <c r="W16">
        <f t="shared" si="8"/>
        <v>0</v>
      </c>
    </row>
    <row r="17" spans="13:23" x14ac:dyDescent="0.25">
      <c r="M17" t="s">
        <v>72</v>
      </c>
      <c r="N17">
        <v>40</v>
      </c>
      <c r="O17">
        <v>34</v>
      </c>
      <c r="P17">
        <f t="shared" si="13"/>
        <v>6</v>
      </c>
      <c r="Q17">
        <v>25</v>
      </c>
      <c r="R17">
        <v>29</v>
      </c>
      <c r="S17">
        <f t="shared" si="5"/>
        <v>0.22500000000000001</v>
      </c>
      <c r="T17">
        <f t="shared" si="6"/>
        <v>0.05</v>
      </c>
      <c r="U17">
        <f t="shared" si="7"/>
        <v>0.27500000000000002</v>
      </c>
      <c r="V17">
        <v>0</v>
      </c>
      <c r="W17">
        <f t="shared" si="8"/>
        <v>0</v>
      </c>
    </row>
    <row r="18" spans="13:23" x14ac:dyDescent="0.25">
      <c r="M18" t="s">
        <v>69</v>
      </c>
      <c r="N18">
        <v>40</v>
      </c>
      <c r="O18">
        <v>34</v>
      </c>
      <c r="P18">
        <f t="shared" si="13"/>
        <v>6</v>
      </c>
      <c r="Q18">
        <v>28</v>
      </c>
      <c r="R18">
        <v>31</v>
      </c>
      <c r="S18">
        <f t="shared" si="5"/>
        <v>0.15</v>
      </c>
      <c r="T18">
        <f t="shared" si="6"/>
        <v>7.4999999999999997E-2</v>
      </c>
      <c r="U18">
        <f t="shared" si="7"/>
        <v>0.22499999999999998</v>
      </c>
      <c r="V18">
        <v>0</v>
      </c>
      <c r="W18">
        <f t="shared" si="8"/>
        <v>0</v>
      </c>
    </row>
    <row r="19" spans="13:23" x14ac:dyDescent="0.25">
      <c r="M19" t="s">
        <v>70</v>
      </c>
      <c r="N19">
        <v>40</v>
      </c>
      <c r="O19">
        <v>34</v>
      </c>
      <c r="P19">
        <f t="shared" si="13"/>
        <v>6</v>
      </c>
      <c r="Q19">
        <v>34</v>
      </c>
      <c r="R19">
        <v>38</v>
      </c>
      <c r="S19">
        <f t="shared" si="5"/>
        <v>0</v>
      </c>
      <c r="T19">
        <f t="shared" si="6"/>
        <v>0.05</v>
      </c>
      <c r="U19">
        <f t="shared" si="7"/>
        <v>5.0000000000000044E-2</v>
      </c>
      <c r="V19">
        <v>0</v>
      </c>
      <c r="W19">
        <f t="shared" si="8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084A2-B2D2-4E5F-BB0C-D346381CD2B2}">
  <dimension ref="A1:K19"/>
  <sheetViews>
    <sheetView workbookViewId="0">
      <selection activeCell="F6" sqref="F6"/>
    </sheetView>
  </sheetViews>
  <sheetFormatPr defaultRowHeight="15" x14ac:dyDescent="0.25"/>
  <sheetData>
    <row r="1" spans="1:11" x14ac:dyDescent="0.25">
      <c r="A1" t="s">
        <v>0</v>
      </c>
      <c r="B1" t="s">
        <v>18</v>
      </c>
      <c r="C1" t="s">
        <v>19</v>
      </c>
      <c r="D1" t="s">
        <v>20</v>
      </c>
      <c r="E1" t="s">
        <v>3</v>
      </c>
      <c r="F1" t="s">
        <v>2</v>
      </c>
      <c r="G1" t="s">
        <v>4</v>
      </c>
      <c r="H1" t="s">
        <v>22</v>
      </c>
      <c r="I1" t="s">
        <v>5</v>
      </c>
      <c r="J1" t="s">
        <v>80</v>
      </c>
      <c r="K1" t="s">
        <v>79</v>
      </c>
    </row>
    <row r="2" spans="1:11" x14ac:dyDescent="0.25">
      <c r="A2" t="s">
        <v>54</v>
      </c>
      <c r="B2">
        <v>90</v>
      </c>
      <c r="C2">
        <v>77</v>
      </c>
      <c r="D2">
        <f>B2-C2</f>
        <v>13</v>
      </c>
      <c r="E2">
        <v>45</v>
      </c>
      <c r="F2">
        <v>47</v>
      </c>
      <c r="G2">
        <f>(C2-E2)/B2</f>
        <v>0.35555555555555557</v>
      </c>
      <c r="H2">
        <f>(D2-F2+E2)/B2</f>
        <v>0.12222222222222222</v>
      </c>
      <c r="I2">
        <f xml:space="preserve"> 1 -F2/B2</f>
        <v>0.47777777777777775</v>
      </c>
      <c r="J2">
        <v>0</v>
      </c>
      <c r="K2">
        <f>J2/B2</f>
        <v>0</v>
      </c>
    </row>
    <row r="3" spans="1:11" x14ac:dyDescent="0.25">
      <c r="A3" t="s">
        <v>53</v>
      </c>
      <c r="B3">
        <v>90</v>
      </c>
      <c r="C3">
        <v>77</v>
      </c>
      <c r="D3">
        <f>B3-C3</f>
        <v>13</v>
      </c>
      <c r="E3">
        <v>49</v>
      </c>
      <c r="F3">
        <v>52</v>
      </c>
      <c r="G3">
        <f t="shared" ref="G3:G7" si="0">(C3-E3)/B3</f>
        <v>0.31111111111111112</v>
      </c>
      <c r="H3">
        <f t="shared" ref="H3:H7" si="1">(D3-F3+E3)/B3</f>
        <v>0.1111111111111111</v>
      </c>
      <c r="I3">
        <f t="shared" ref="I3:I7" si="2" xml:space="preserve"> 1 -F3/B3</f>
        <v>0.42222222222222228</v>
      </c>
      <c r="J3">
        <v>0</v>
      </c>
      <c r="K3">
        <f t="shared" ref="K3:K19" si="3">J3/B3</f>
        <v>0</v>
      </c>
    </row>
    <row r="4" spans="1:11" x14ac:dyDescent="0.25">
      <c r="A4" t="s">
        <v>52</v>
      </c>
      <c r="B4">
        <v>90</v>
      </c>
      <c r="C4">
        <v>77</v>
      </c>
      <c r="D4">
        <f>B4-C4</f>
        <v>13</v>
      </c>
      <c r="E4">
        <v>54</v>
      </c>
      <c r="F4">
        <v>57</v>
      </c>
      <c r="G4">
        <f t="shared" si="0"/>
        <v>0.25555555555555554</v>
      </c>
      <c r="H4">
        <f t="shared" si="1"/>
        <v>0.1111111111111111</v>
      </c>
      <c r="I4">
        <f t="shared" si="2"/>
        <v>0.3666666666666667</v>
      </c>
      <c r="J4">
        <v>0</v>
      </c>
      <c r="K4">
        <f t="shared" si="3"/>
        <v>0</v>
      </c>
    </row>
    <row r="5" spans="1:11" x14ac:dyDescent="0.25">
      <c r="A5" t="s">
        <v>51</v>
      </c>
      <c r="B5">
        <v>90</v>
      </c>
      <c r="C5">
        <v>77</v>
      </c>
      <c r="D5">
        <f>B5-C5</f>
        <v>13</v>
      </c>
      <c r="E5">
        <v>59</v>
      </c>
      <c r="F5">
        <v>62</v>
      </c>
      <c r="G5">
        <f t="shared" si="0"/>
        <v>0.2</v>
      </c>
      <c r="H5">
        <f t="shared" si="1"/>
        <v>0.1111111111111111</v>
      </c>
      <c r="I5">
        <f t="shared" si="2"/>
        <v>0.31111111111111112</v>
      </c>
      <c r="J5">
        <v>0</v>
      </c>
      <c r="K5">
        <f t="shared" si="3"/>
        <v>0</v>
      </c>
    </row>
    <row r="6" spans="1:11" x14ac:dyDescent="0.25">
      <c r="A6" t="s">
        <v>50</v>
      </c>
      <c r="B6">
        <v>90</v>
      </c>
      <c r="C6">
        <v>77</v>
      </c>
      <c r="D6">
        <f>B6-C6</f>
        <v>13</v>
      </c>
      <c r="E6">
        <v>65</v>
      </c>
      <c r="F6">
        <v>68</v>
      </c>
      <c r="G6">
        <f t="shared" si="0"/>
        <v>0.13333333333333333</v>
      </c>
      <c r="H6">
        <f t="shared" si="1"/>
        <v>0.1111111111111111</v>
      </c>
      <c r="I6">
        <f t="shared" si="2"/>
        <v>0.24444444444444446</v>
      </c>
      <c r="J6">
        <v>0</v>
      </c>
      <c r="K6">
        <f t="shared" si="3"/>
        <v>0</v>
      </c>
    </row>
    <row r="7" spans="1:11" x14ac:dyDescent="0.25">
      <c r="A7" t="s">
        <v>49</v>
      </c>
      <c r="B7">
        <v>90</v>
      </c>
      <c r="C7">
        <v>77</v>
      </c>
      <c r="D7">
        <f t="shared" ref="D7" si="4">B7-C7</f>
        <v>13</v>
      </c>
      <c r="E7">
        <v>77</v>
      </c>
      <c r="F7">
        <v>80</v>
      </c>
      <c r="G7">
        <f t="shared" si="0"/>
        <v>0</v>
      </c>
      <c r="H7">
        <f t="shared" si="1"/>
        <v>0.1111111111111111</v>
      </c>
      <c r="I7">
        <f t="shared" si="2"/>
        <v>0.11111111111111116</v>
      </c>
      <c r="J7">
        <v>0</v>
      </c>
      <c r="K7">
        <f t="shared" si="3"/>
        <v>0</v>
      </c>
    </row>
    <row r="8" spans="1:11" x14ac:dyDescent="0.25">
      <c r="A8" t="s">
        <v>56</v>
      </c>
      <c r="B8">
        <v>60</v>
      </c>
      <c r="C8">
        <v>54</v>
      </c>
      <c r="D8">
        <f t="shared" ref="D8:D19" si="5">B8-C8</f>
        <v>6</v>
      </c>
      <c r="E8">
        <v>41</v>
      </c>
      <c r="F8">
        <v>43</v>
      </c>
      <c r="G8">
        <f t="shared" ref="G8:G19" si="6">(C8-E8)/B8</f>
        <v>0.21666666666666667</v>
      </c>
      <c r="H8">
        <f t="shared" ref="H8:H19" si="7">(D8-F8+E8)/B8</f>
        <v>6.6666666666666666E-2</v>
      </c>
      <c r="I8">
        <f t="shared" ref="I8:I19" si="8" xml:space="preserve"> 1 -F8/B8</f>
        <v>0.28333333333333333</v>
      </c>
      <c r="J8">
        <v>9</v>
      </c>
      <c r="K8">
        <f t="shared" si="3"/>
        <v>0.15</v>
      </c>
    </row>
    <row r="9" spans="1:11" x14ac:dyDescent="0.25">
      <c r="A9" t="s">
        <v>75</v>
      </c>
      <c r="B9">
        <v>60</v>
      </c>
      <c r="C9">
        <v>54</v>
      </c>
      <c r="D9">
        <f t="shared" si="5"/>
        <v>6</v>
      </c>
      <c r="E9">
        <v>42</v>
      </c>
      <c r="F9">
        <v>44</v>
      </c>
      <c r="G9">
        <f t="shared" si="6"/>
        <v>0.2</v>
      </c>
      <c r="H9">
        <f t="shared" si="7"/>
        <v>6.6666666666666666E-2</v>
      </c>
      <c r="I9">
        <f t="shared" si="8"/>
        <v>0.26666666666666672</v>
      </c>
      <c r="J9">
        <v>11</v>
      </c>
      <c r="K9">
        <f t="shared" si="3"/>
        <v>0.18333333333333332</v>
      </c>
    </row>
    <row r="10" spans="1:11" x14ac:dyDescent="0.25">
      <c r="A10" t="s">
        <v>76</v>
      </c>
      <c r="B10">
        <v>60</v>
      </c>
      <c r="C10">
        <v>54</v>
      </c>
      <c r="D10">
        <f t="shared" si="5"/>
        <v>6</v>
      </c>
      <c r="E10">
        <v>46</v>
      </c>
      <c r="F10">
        <v>50</v>
      </c>
      <c r="G10">
        <f t="shared" si="6"/>
        <v>0.13333333333333333</v>
      </c>
      <c r="H10">
        <f t="shared" si="7"/>
        <v>3.3333333333333333E-2</v>
      </c>
      <c r="I10">
        <f t="shared" si="8"/>
        <v>0.16666666666666663</v>
      </c>
      <c r="J10">
        <v>17</v>
      </c>
      <c r="K10">
        <f t="shared" si="3"/>
        <v>0.28333333333333333</v>
      </c>
    </row>
    <row r="11" spans="1:11" x14ac:dyDescent="0.25">
      <c r="A11" t="s">
        <v>55</v>
      </c>
      <c r="B11">
        <v>60</v>
      </c>
      <c r="C11">
        <v>54</v>
      </c>
      <c r="D11">
        <f t="shared" si="5"/>
        <v>6</v>
      </c>
      <c r="E11">
        <v>54</v>
      </c>
      <c r="F11">
        <v>58</v>
      </c>
      <c r="G11">
        <f t="shared" si="6"/>
        <v>0</v>
      </c>
      <c r="H11">
        <f t="shared" si="7"/>
        <v>3.3333333333333333E-2</v>
      </c>
      <c r="I11">
        <f t="shared" si="8"/>
        <v>3.3333333333333326E-2</v>
      </c>
      <c r="J11">
        <v>25</v>
      </c>
      <c r="K11">
        <f t="shared" si="3"/>
        <v>0.41666666666666669</v>
      </c>
    </row>
    <row r="12" spans="1:11" x14ac:dyDescent="0.25">
      <c r="A12" t="s">
        <v>58</v>
      </c>
      <c r="B12">
        <v>92</v>
      </c>
      <c r="C12">
        <v>84</v>
      </c>
      <c r="D12">
        <f t="shared" si="5"/>
        <v>8</v>
      </c>
      <c r="E12">
        <v>67</v>
      </c>
      <c r="F12">
        <v>69</v>
      </c>
      <c r="G12">
        <f t="shared" si="6"/>
        <v>0.18478260869565216</v>
      </c>
      <c r="H12">
        <f t="shared" si="7"/>
        <v>6.5217391304347824E-2</v>
      </c>
      <c r="I12">
        <f t="shared" si="8"/>
        <v>0.25</v>
      </c>
      <c r="J12">
        <v>12</v>
      </c>
      <c r="K12">
        <f t="shared" si="3"/>
        <v>0.13043478260869565</v>
      </c>
    </row>
    <row r="13" spans="1:11" x14ac:dyDescent="0.25">
      <c r="A13" t="s">
        <v>60</v>
      </c>
      <c r="B13">
        <v>92</v>
      </c>
      <c r="C13">
        <v>84</v>
      </c>
      <c r="D13">
        <f t="shared" si="5"/>
        <v>8</v>
      </c>
      <c r="E13">
        <v>68</v>
      </c>
      <c r="F13">
        <v>72</v>
      </c>
      <c r="G13">
        <f t="shared" si="6"/>
        <v>0.17391304347826086</v>
      </c>
      <c r="H13">
        <f t="shared" si="7"/>
        <v>4.3478260869565216E-2</v>
      </c>
      <c r="I13">
        <f t="shared" si="8"/>
        <v>0.21739130434782605</v>
      </c>
      <c r="J13">
        <v>14</v>
      </c>
      <c r="K13">
        <f t="shared" si="3"/>
        <v>0.15217391304347827</v>
      </c>
    </row>
    <row r="14" spans="1:11" x14ac:dyDescent="0.25">
      <c r="A14" t="s">
        <v>59</v>
      </c>
      <c r="B14">
        <v>92</v>
      </c>
      <c r="C14">
        <v>84</v>
      </c>
      <c r="D14">
        <f t="shared" si="5"/>
        <v>8</v>
      </c>
      <c r="E14">
        <v>72</v>
      </c>
      <c r="F14">
        <v>77</v>
      </c>
      <c r="G14">
        <f t="shared" si="6"/>
        <v>0.13043478260869565</v>
      </c>
      <c r="H14">
        <f t="shared" si="7"/>
        <v>3.2608695652173912E-2</v>
      </c>
      <c r="I14">
        <f t="shared" si="8"/>
        <v>0.16304347826086951</v>
      </c>
      <c r="J14">
        <v>17</v>
      </c>
      <c r="K14">
        <f t="shared" si="3"/>
        <v>0.18478260869565216</v>
      </c>
    </row>
    <row r="15" spans="1:11" x14ac:dyDescent="0.25">
      <c r="A15" t="s">
        <v>57</v>
      </c>
      <c r="B15">
        <v>92</v>
      </c>
      <c r="C15">
        <v>84</v>
      </c>
      <c r="D15">
        <f t="shared" si="5"/>
        <v>8</v>
      </c>
      <c r="E15">
        <v>84</v>
      </c>
      <c r="F15">
        <v>88</v>
      </c>
      <c r="G15">
        <f t="shared" si="6"/>
        <v>0</v>
      </c>
      <c r="H15">
        <f t="shared" si="7"/>
        <v>4.3478260869565216E-2</v>
      </c>
      <c r="I15">
        <f t="shared" si="8"/>
        <v>4.3478260869565188E-2</v>
      </c>
      <c r="J15">
        <v>17</v>
      </c>
      <c r="K15">
        <f t="shared" si="3"/>
        <v>0.18478260869565216</v>
      </c>
    </row>
    <row r="16" spans="1:11" x14ac:dyDescent="0.25">
      <c r="A16" t="s">
        <v>77</v>
      </c>
      <c r="B16">
        <v>52</v>
      </c>
      <c r="C16">
        <v>46</v>
      </c>
      <c r="D16">
        <f t="shared" si="5"/>
        <v>6</v>
      </c>
      <c r="E16">
        <v>35</v>
      </c>
      <c r="F16">
        <v>37</v>
      </c>
      <c r="G16">
        <f t="shared" si="6"/>
        <v>0.21153846153846154</v>
      </c>
      <c r="H16">
        <f t="shared" si="7"/>
        <v>7.6923076923076927E-2</v>
      </c>
      <c r="I16">
        <f t="shared" si="8"/>
        <v>0.28846153846153844</v>
      </c>
      <c r="J16">
        <v>0</v>
      </c>
      <c r="K16">
        <f t="shared" si="3"/>
        <v>0</v>
      </c>
    </row>
    <row r="17" spans="1:11" x14ac:dyDescent="0.25">
      <c r="A17" t="s">
        <v>73</v>
      </c>
      <c r="B17">
        <v>52</v>
      </c>
      <c r="C17">
        <v>46</v>
      </c>
      <c r="D17">
        <f t="shared" si="5"/>
        <v>6</v>
      </c>
      <c r="E17">
        <v>37</v>
      </c>
      <c r="F17">
        <v>39</v>
      </c>
      <c r="G17">
        <f t="shared" si="6"/>
        <v>0.17307692307692307</v>
      </c>
      <c r="H17">
        <f t="shared" si="7"/>
        <v>7.6923076923076927E-2</v>
      </c>
      <c r="I17">
        <f t="shared" si="8"/>
        <v>0.25</v>
      </c>
      <c r="J17">
        <v>0</v>
      </c>
      <c r="K17">
        <f t="shared" si="3"/>
        <v>0</v>
      </c>
    </row>
    <row r="18" spans="1:11" x14ac:dyDescent="0.25">
      <c r="A18" t="s">
        <v>78</v>
      </c>
      <c r="B18">
        <v>52</v>
      </c>
      <c r="C18">
        <v>46</v>
      </c>
      <c r="D18">
        <f t="shared" si="5"/>
        <v>6</v>
      </c>
      <c r="E18">
        <v>37</v>
      </c>
      <c r="F18">
        <v>40</v>
      </c>
      <c r="G18">
        <f t="shared" si="6"/>
        <v>0.17307692307692307</v>
      </c>
      <c r="H18">
        <f t="shared" si="7"/>
        <v>5.7692307692307696E-2</v>
      </c>
      <c r="I18">
        <f t="shared" si="8"/>
        <v>0.23076923076923073</v>
      </c>
      <c r="J18">
        <v>0</v>
      </c>
      <c r="K18">
        <f t="shared" si="3"/>
        <v>0</v>
      </c>
    </row>
    <row r="19" spans="1:11" x14ac:dyDescent="0.25">
      <c r="A19" t="s">
        <v>74</v>
      </c>
      <c r="B19">
        <v>52</v>
      </c>
      <c r="C19">
        <v>46</v>
      </c>
      <c r="D19">
        <f t="shared" si="5"/>
        <v>6</v>
      </c>
      <c r="E19">
        <v>46</v>
      </c>
      <c r="F19">
        <v>49</v>
      </c>
      <c r="G19">
        <f t="shared" si="6"/>
        <v>0</v>
      </c>
      <c r="H19">
        <f t="shared" si="7"/>
        <v>5.7692307692307696E-2</v>
      </c>
      <c r="I19">
        <f t="shared" si="8"/>
        <v>5.7692307692307709E-2</v>
      </c>
      <c r="J19">
        <v>0</v>
      </c>
      <c r="K19">
        <f t="shared" si="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03DA5-84A0-4738-955A-CBE7B8794599}">
  <dimension ref="A1:K5"/>
  <sheetViews>
    <sheetView workbookViewId="0">
      <selection activeCell="J11" sqref="J11"/>
    </sheetView>
  </sheetViews>
  <sheetFormatPr defaultRowHeight="15" x14ac:dyDescent="0.25"/>
  <sheetData>
    <row r="1" spans="1:11" x14ac:dyDescent="0.25">
      <c r="A1" t="s">
        <v>0</v>
      </c>
      <c r="B1" t="s">
        <v>18</v>
      </c>
      <c r="C1" t="s">
        <v>19</v>
      </c>
      <c r="D1" t="s">
        <v>20</v>
      </c>
      <c r="E1" t="s">
        <v>3</v>
      </c>
      <c r="F1" t="s">
        <v>2</v>
      </c>
      <c r="G1" t="s">
        <v>4</v>
      </c>
      <c r="H1" t="s">
        <v>22</v>
      </c>
      <c r="I1" t="s">
        <v>5</v>
      </c>
      <c r="J1" t="s">
        <v>80</v>
      </c>
      <c r="K1" t="s">
        <v>79</v>
      </c>
    </row>
    <row r="2" spans="1:11" x14ac:dyDescent="0.25">
      <c r="A2" t="s">
        <v>85</v>
      </c>
      <c r="B2">
        <v>128</v>
      </c>
      <c r="C2">
        <v>120</v>
      </c>
      <c r="D2">
        <f>B2-C2</f>
        <v>8</v>
      </c>
      <c r="G2">
        <f>(C2-E2)/B2</f>
        <v>0.9375</v>
      </c>
      <c r="H2">
        <f>(D2-F2+E2)/B2</f>
        <v>6.25E-2</v>
      </c>
      <c r="I2">
        <f xml:space="preserve"> 1 -F2/B2</f>
        <v>1</v>
      </c>
      <c r="K2">
        <f>J2/B2</f>
        <v>0</v>
      </c>
    </row>
    <row r="3" spans="1:11" x14ac:dyDescent="0.25">
      <c r="A3" t="s">
        <v>85</v>
      </c>
      <c r="B3">
        <v>128</v>
      </c>
      <c r="C3">
        <v>120</v>
      </c>
      <c r="D3">
        <f>B3-C3</f>
        <v>8</v>
      </c>
      <c r="G3">
        <f>(C3-E3)/B3</f>
        <v>0.9375</v>
      </c>
      <c r="H3">
        <f>(D3-F3+E3)/B3</f>
        <v>6.25E-2</v>
      </c>
      <c r="I3">
        <f xml:space="preserve"> 1 -F3/B3</f>
        <v>1</v>
      </c>
      <c r="K3">
        <f>J3/B3</f>
        <v>0</v>
      </c>
    </row>
    <row r="4" spans="1:11" x14ac:dyDescent="0.25">
      <c r="A4" t="s">
        <v>85</v>
      </c>
      <c r="B4">
        <v>128</v>
      </c>
      <c r="C4">
        <v>120</v>
      </c>
      <c r="D4">
        <f>B4-C4</f>
        <v>8</v>
      </c>
      <c r="G4">
        <f>(C4-E4)/B4</f>
        <v>0.9375</v>
      </c>
      <c r="H4">
        <f>(D4-F4+E4)/B4</f>
        <v>6.25E-2</v>
      </c>
      <c r="I4">
        <f xml:space="preserve"> 1 -F4/B4</f>
        <v>1</v>
      </c>
      <c r="K4">
        <f>J4/B4</f>
        <v>0</v>
      </c>
    </row>
    <row r="5" spans="1:11" x14ac:dyDescent="0.25">
      <c r="A5" t="s">
        <v>85</v>
      </c>
      <c r="B5">
        <v>128</v>
      </c>
      <c r="C5">
        <v>120</v>
      </c>
      <c r="D5">
        <f>B5-C5</f>
        <v>8</v>
      </c>
      <c r="E5">
        <v>120</v>
      </c>
      <c r="F5">
        <v>125</v>
      </c>
      <c r="G5">
        <f>(C5-E5)/B5</f>
        <v>0</v>
      </c>
      <c r="H5">
        <f>(D5-F5+E5)/B5</f>
        <v>2.34375E-2</v>
      </c>
      <c r="I5">
        <f xml:space="preserve"> 1 -F5/B5</f>
        <v>2.34375E-2</v>
      </c>
      <c r="J5">
        <v>26</v>
      </c>
      <c r="K5">
        <f>J5/B5</f>
        <v>0.203125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B27A2-21B1-4C43-9BB1-40F9A6DF0A3D}">
  <dimension ref="A1:K19"/>
  <sheetViews>
    <sheetView tabSelected="1" workbookViewId="0">
      <selection activeCell="U20" sqref="U20"/>
    </sheetView>
  </sheetViews>
  <sheetFormatPr defaultRowHeight="15" x14ac:dyDescent="0.25"/>
  <sheetData>
    <row r="1" spans="1:11" x14ac:dyDescent="0.25">
      <c r="A1" t="s">
        <v>0</v>
      </c>
      <c r="B1" t="s">
        <v>18</v>
      </c>
      <c r="C1" t="s">
        <v>19</v>
      </c>
      <c r="D1" t="s">
        <v>20</v>
      </c>
      <c r="E1" t="s">
        <v>3</v>
      </c>
      <c r="F1" t="s">
        <v>2</v>
      </c>
      <c r="G1" t="s">
        <v>4</v>
      </c>
      <c r="H1" t="s">
        <v>22</v>
      </c>
      <c r="I1" t="s">
        <v>5</v>
      </c>
      <c r="J1" t="s">
        <v>80</v>
      </c>
      <c r="K1" t="s">
        <v>79</v>
      </c>
    </row>
    <row r="2" spans="1:11" x14ac:dyDescent="0.25">
      <c r="A2" t="s">
        <v>87</v>
      </c>
      <c r="B2">
        <v>170</v>
      </c>
      <c r="C2">
        <v>157</v>
      </c>
      <c r="D2">
        <f>B2-C2</f>
        <v>13</v>
      </c>
      <c r="E2">
        <v>95</v>
      </c>
      <c r="F2">
        <v>97</v>
      </c>
      <c r="G2">
        <f>(C2-E2)/B2</f>
        <v>0.36470588235294116</v>
      </c>
      <c r="H2">
        <f>(D2-F2+E2)/B2</f>
        <v>6.4705882352941183E-2</v>
      </c>
      <c r="I2">
        <f xml:space="preserve"> 1 -F2/B2</f>
        <v>0.42941176470588238</v>
      </c>
      <c r="J2">
        <v>0</v>
      </c>
      <c r="K2">
        <f>J2/B2</f>
        <v>0</v>
      </c>
    </row>
    <row r="3" spans="1:11" x14ac:dyDescent="0.25">
      <c r="A3" t="s">
        <v>88</v>
      </c>
      <c r="B3">
        <v>170</v>
      </c>
      <c r="C3">
        <v>157</v>
      </c>
      <c r="D3">
        <f>B3-C3</f>
        <v>13</v>
      </c>
      <c r="E3">
        <v>104</v>
      </c>
      <c r="F3">
        <v>107</v>
      </c>
      <c r="G3">
        <f t="shared" ref="G3:G19" si="0">(C3-E3)/B3</f>
        <v>0.31176470588235294</v>
      </c>
      <c r="H3">
        <f t="shared" ref="H3:H19" si="1">(D3-F3+E3)/B3</f>
        <v>5.8823529411764705E-2</v>
      </c>
      <c r="I3">
        <f t="shared" ref="I3:I19" si="2" xml:space="preserve"> 1 -F3/B3</f>
        <v>0.37058823529411766</v>
      </c>
      <c r="J3">
        <v>0</v>
      </c>
      <c r="K3">
        <f t="shared" ref="K3:K19" si="3">J3/B3</f>
        <v>0</v>
      </c>
    </row>
    <row r="4" spans="1:11" x14ac:dyDescent="0.25">
      <c r="A4" t="s">
        <v>86</v>
      </c>
      <c r="B4">
        <v>170</v>
      </c>
      <c r="C4">
        <v>157</v>
      </c>
      <c r="D4">
        <f>B4-C4</f>
        <v>13</v>
      </c>
      <c r="E4">
        <v>114</v>
      </c>
      <c r="F4">
        <v>117</v>
      </c>
      <c r="G4">
        <f t="shared" si="0"/>
        <v>0.25294117647058822</v>
      </c>
      <c r="H4">
        <f t="shared" si="1"/>
        <v>5.8823529411764705E-2</v>
      </c>
      <c r="I4">
        <f t="shared" si="2"/>
        <v>0.31176470588235294</v>
      </c>
      <c r="J4">
        <v>0</v>
      </c>
      <c r="K4">
        <f t="shared" si="3"/>
        <v>0</v>
      </c>
    </row>
    <row r="5" spans="1:11" x14ac:dyDescent="0.25">
      <c r="A5" t="s">
        <v>86</v>
      </c>
      <c r="B5">
        <v>170</v>
      </c>
      <c r="C5">
        <v>157</v>
      </c>
      <c r="D5">
        <f>B5-C5</f>
        <v>13</v>
      </c>
      <c r="E5">
        <v>124</v>
      </c>
      <c r="F5">
        <v>127</v>
      </c>
      <c r="G5">
        <f t="shared" si="0"/>
        <v>0.19411764705882353</v>
      </c>
      <c r="H5">
        <f t="shared" si="1"/>
        <v>5.8823529411764705E-2</v>
      </c>
      <c r="I5">
        <f t="shared" si="2"/>
        <v>0.25294117647058822</v>
      </c>
      <c r="J5">
        <v>0</v>
      </c>
      <c r="K5">
        <f t="shared" si="3"/>
        <v>0</v>
      </c>
    </row>
    <row r="6" spans="1:11" x14ac:dyDescent="0.25">
      <c r="A6" t="s">
        <v>86</v>
      </c>
      <c r="B6">
        <v>170</v>
      </c>
      <c r="C6">
        <v>157</v>
      </c>
      <c r="D6">
        <f>B6-C6</f>
        <v>13</v>
      </c>
      <c r="E6">
        <v>137</v>
      </c>
      <c r="F6">
        <v>140</v>
      </c>
      <c r="G6">
        <f t="shared" si="0"/>
        <v>0.11764705882352941</v>
      </c>
      <c r="H6">
        <f t="shared" si="1"/>
        <v>5.8823529411764705E-2</v>
      </c>
      <c r="I6">
        <f t="shared" si="2"/>
        <v>0.17647058823529416</v>
      </c>
      <c r="J6">
        <v>0</v>
      </c>
      <c r="K6">
        <f t="shared" si="3"/>
        <v>0</v>
      </c>
    </row>
    <row r="7" spans="1:11" x14ac:dyDescent="0.25">
      <c r="A7" t="s">
        <v>86</v>
      </c>
      <c r="B7">
        <v>170</v>
      </c>
      <c r="C7">
        <v>157</v>
      </c>
      <c r="D7">
        <f t="shared" ref="D7:D19" si="4">B7-C7</f>
        <v>13</v>
      </c>
      <c r="E7">
        <v>157</v>
      </c>
      <c r="F7">
        <v>160</v>
      </c>
      <c r="G7">
        <f t="shared" si="0"/>
        <v>0</v>
      </c>
      <c r="H7">
        <f t="shared" si="1"/>
        <v>5.8823529411764705E-2</v>
      </c>
      <c r="I7">
        <f t="shared" si="2"/>
        <v>5.8823529411764719E-2</v>
      </c>
      <c r="J7">
        <v>0</v>
      </c>
      <c r="K7">
        <f t="shared" si="3"/>
        <v>0</v>
      </c>
    </row>
    <row r="8" spans="1:11" x14ac:dyDescent="0.25">
      <c r="A8" t="s">
        <v>82</v>
      </c>
      <c r="B8">
        <v>108</v>
      </c>
      <c r="C8">
        <v>102</v>
      </c>
      <c r="D8">
        <f t="shared" si="4"/>
        <v>6</v>
      </c>
      <c r="E8">
        <v>78</v>
      </c>
      <c r="F8">
        <v>81</v>
      </c>
      <c r="G8">
        <f t="shared" si="0"/>
        <v>0.22222222222222221</v>
      </c>
      <c r="H8">
        <f t="shared" si="1"/>
        <v>2.7777777777777776E-2</v>
      </c>
      <c r="I8">
        <f t="shared" si="2"/>
        <v>0.25</v>
      </c>
      <c r="J8">
        <v>21</v>
      </c>
      <c r="K8">
        <f t="shared" si="3"/>
        <v>0.19444444444444445</v>
      </c>
    </row>
    <row r="9" spans="1:11" x14ac:dyDescent="0.25">
      <c r="A9" t="s">
        <v>83</v>
      </c>
      <c r="B9">
        <v>108</v>
      </c>
      <c r="C9">
        <v>102</v>
      </c>
      <c r="D9">
        <f t="shared" si="4"/>
        <v>6</v>
      </c>
      <c r="E9">
        <v>84</v>
      </c>
      <c r="F9">
        <v>88</v>
      </c>
      <c r="G9">
        <f t="shared" si="0"/>
        <v>0.16666666666666666</v>
      </c>
      <c r="H9">
        <f t="shared" si="1"/>
        <v>1.8518518518518517E-2</v>
      </c>
      <c r="I9">
        <f t="shared" si="2"/>
        <v>0.18518518518518523</v>
      </c>
      <c r="J9">
        <v>28</v>
      </c>
      <c r="K9">
        <f t="shared" si="3"/>
        <v>0.25925925925925924</v>
      </c>
    </row>
    <row r="10" spans="1:11" x14ac:dyDescent="0.25">
      <c r="A10" t="s">
        <v>84</v>
      </c>
      <c r="B10">
        <v>108</v>
      </c>
      <c r="C10">
        <v>102</v>
      </c>
      <c r="D10">
        <f t="shared" si="4"/>
        <v>6</v>
      </c>
      <c r="E10">
        <v>92</v>
      </c>
      <c r="F10">
        <v>96</v>
      </c>
      <c r="G10">
        <f t="shared" si="0"/>
        <v>9.2592592592592587E-2</v>
      </c>
      <c r="H10">
        <f t="shared" si="1"/>
        <v>1.8518518518518517E-2</v>
      </c>
      <c r="I10">
        <f t="shared" si="2"/>
        <v>0.11111111111111116</v>
      </c>
      <c r="J10">
        <v>38</v>
      </c>
      <c r="K10">
        <f t="shared" si="3"/>
        <v>0.35185185185185186</v>
      </c>
    </row>
    <row r="11" spans="1:11" x14ac:dyDescent="0.25">
      <c r="A11" t="s">
        <v>81</v>
      </c>
      <c r="B11">
        <v>108</v>
      </c>
      <c r="C11">
        <v>102</v>
      </c>
      <c r="D11">
        <f t="shared" si="4"/>
        <v>6</v>
      </c>
      <c r="E11">
        <v>102</v>
      </c>
      <c r="F11">
        <v>106</v>
      </c>
      <c r="G11">
        <f t="shared" si="0"/>
        <v>0</v>
      </c>
      <c r="H11">
        <f t="shared" si="1"/>
        <v>1.8518518518518517E-2</v>
      </c>
      <c r="I11">
        <f t="shared" si="2"/>
        <v>1.851851851851849E-2</v>
      </c>
      <c r="J11">
        <v>49</v>
      </c>
      <c r="K11">
        <f t="shared" si="3"/>
        <v>0.45370370370370372</v>
      </c>
    </row>
    <row r="12" spans="1:11" x14ac:dyDescent="0.25">
      <c r="A12" t="s">
        <v>85</v>
      </c>
      <c r="B12">
        <v>178</v>
      </c>
      <c r="C12">
        <v>170</v>
      </c>
      <c r="D12">
        <f t="shared" si="4"/>
        <v>8</v>
      </c>
      <c r="G12">
        <f t="shared" si="0"/>
        <v>0.9550561797752809</v>
      </c>
      <c r="H12">
        <f t="shared" si="1"/>
        <v>4.49438202247191E-2</v>
      </c>
      <c r="I12">
        <f t="shared" si="2"/>
        <v>1</v>
      </c>
      <c r="K12">
        <f t="shared" si="3"/>
        <v>0</v>
      </c>
    </row>
    <row r="13" spans="1:11" x14ac:dyDescent="0.25">
      <c r="A13" t="s">
        <v>85</v>
      </c>
      <c r="B13">
        <v>178</v>
      </c>
      <c r="C13">
        <v>170</v>
      </c>
      <c r="D13">
        <f t="shared" si="4"/>
        <v>8</v>
      </c>
      <c r="G13">
        <f t="shared" si="0"/>
        <v>0.9550561797752809</v>
      </c>
      <c r="H13">
        <f t="shared" si="1"/>
        <v>4.49438202247191E-2</v>
      </c>
      <c r="I13">
        <f t="shared" si="2"/>
        <v>1</v>
      </c>
      <c r="K13">
        <f t="shared" si="3"/>
        <v>0</v>
      </c>
    </row>
    <row r="14" spans="1:11" x14ac:dyDescent="0.25">
      <c r="A14" t="s">
        <v>85</v>
      </c>
      <c r="B14">
        <v>178</v>
      </c>
      <c r="C14">
        <v>170</v>
      </c>
      <c r="D14">
        <f t="shared" si="4"/>
        <v>8</v>
      </c>
      <c r="G14">
        <f t="shared" si="0"/>
        <v>0.9550561797752809</v>
      </c>
      <c r="H14">
        <f t="shared" si="1"/>
        <v>4.49438202247191E-2</v>
      </c>
      <c r="I14">
        <f t="shared" si="2"/>
        <v>1</v>
      </c>
      <c r="K14">
        <f t="shared" si="3"/>
        <v>0</v>
      </c>
    </row>
    <row r="15" spans="1:11" x14ac:dyDescent="0.25">
      <c r="A15" t="s">
        <v>85</v>
      </c>
      <c r="B15">
        <v>178</v>
      </c>
      <c r="C15">
        <v>170</v>
      </c>
      <c r="D15">
        <f t="shared" si="4"/>
        <v>8</v>
      </c>
      <c r="E15">
        <v>170</v>
      </c>
      <c r="F15">
        <v>173</v>
      </c>
      <c r="G15">
        <f t="shared" si="0"/>
        <v>0</v>
      </c>
      <c r="H15">
        <f t="shared" si="1"/>
        <v>2.8089887640449437E-2</v>
      </c>
      <c r="I15">
        <f t="shared" si="2"/>
        <v>2.8089887640449396E-2</v>
      </c>
      <c r="J15">
        <v>43</v>
      </c>
      <c r="K15">
        <f t="shared" si="3"/>
        <v>0.24157303370786518</v>
      </c>
    </row>
    <row r="16" spans="1:11" x14ac:dyDescent="0.25">
      <c r="A16" t="s">
        <v>77</v>
      </c>
      <c r="D16">
        <f t="shared" si="4"/>
        <v>0</v>
      </c>
      <c r="G16" t="e">
        <f t="shared" si="0"/>
        <v>#DIV/0!</v>
      </c>
      <c r="H16" t="e">
        <f t="shared" si="1"/>
        <v>#DIV/0!</v>
      </c>
      <c r="I16" t="e">
        <f t="shared" si="2"/>
        <v>#DIV/0!</v>
      </c>
      <c r="J16">
        <v>0</v>
      </c>
      <c r="K16" t="e">
        <f t="shared" si="3"/>
        <v>#DIV/0!</v>
      </c>
    </row>
    <row r="17" spans="1:11" x14ac:dyDescent="0.25">
      <c r="A17" t="s">
        <v>73</v>
      </c>
      <c r="D17">
        <f t="shared" si="4"/>
        <v>0</v>
      </c>
      <c r="G17" t="e">
        <f t="shared" si="0"/>
        <v>#DIV/0!</v>
      </c>
      <c r="H17" t="e">
        <f t="shared" si="1"/>
        <v>#DIV/0!</v>
      </c>
      <c r="I17" t="e">
        <f t="shared" si="2"/>
        <v>#DIV/0!</v>
      </c>
      <c r="J17">
        <v>0</v>
      </c>
      <c r="K17" t="e">
        <f t="shared" si="3"/>
        <v>#DIV/0!</v>
      </c>
    </row>
    <row r="18" spans="1:11" x14ac:dyDescent="0.25">
      <c r="A18" t="s">
        <v>78</v>
      </c>
      <c r="D18">
        <f t="shared" si="4"/>
        <v>0</v>
      </c>
      <c r="G18" t="e">
        <f t="shared" si="0"/>
        <v>#DIV/0!</v>
      </c>
      <c r="H18" t="e">
        <f t="shared" si="1"/>
        <v>#DIV/0!</v>
      </c>
      <c r="I18" t="e">
        <f t="shared" si="2"/>
        <v>#DIV/0!</v>
      </c>
      <c r="J18">
        <v>0</v>
      </c>
      <c r="K18" t="e">
        <f t="shared" si="3"/>
        <v>#DIV/0!</v>
      </c>
    </row>
    <row r="19" spans="1:11" x14ac:dyDescent="0.25">
      <c r="A19" t="s">
        <v>74</v>
      </c>
      <c r="D19">
        <f t="shared" si="4"/>
        <v>0</v>
      </c>
      <c r="G19" t="e">
        <f t="shared" si="0"/>
        <v>#DIV/0!</v>
      </c>
      <c r="H19" t="e">
        <f t="shared" si="1"/>
        <v>#DIV/0!</v>
      </c>
      <c r="I19" t="e">
        <f t="shared" si="2"/>
        <v>#DIV/0!</v>
      </c>
      <c r="J19">
        <v>0</v>
      </c>
      <c r="K19" t="e">
        <f t="shared" si="3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5</vt:lpstr>
      <vt:lpstr>Qubit10</vt:lpstr>
      <vt:lpstr>12</vt:lpstr>
      <vt:lpstr>15</vt:lpstr>
      <vt:lpstr>20</vt:lpstr>
      <vt:lpstr>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carth</dc:creator>
  <cp:lastModifiedBy>Li, Yingheng</cp:lastModifiedBy>
  <dcterms:created xsi:type="dcterms:W3CDTF">2015-06-05T18:17:20Z</dcterms:created>
  <dcterms:modified xsi:type="dcterms:W3CDTF">2023-07-07T19:50:27Z</dcterms:modified>
</cp:coreProperties>
</file>