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itt_research\Elastic_MBQC\example\"/>
    </mc:Choice>
  </mc:AlternateContent>
  <xr:revisionPtr revIDLastSave="0" documentId="13_ncr:1_{4C5FA1E3-8A3D-42D1-92BB-4F2F28106165}" xr6:coauthVersionLast="47" xr6:coauthVersionMax="47" xr10:uidLastSave="{00000000-0000-0000-0000-000000000000}"/>
  <bookViews>
    <workbookView xWindow="20040" yWindow="2250" windowWidth="29100" windowHeight="16635" activeTab="3" xr2:uid="{00000000-000D-0000-FFFF-FFFF00000000}"/>
  </bookViews>
  <sheets>
    <sheet name="5" sheetId="4" r:id="rId1"/>
    <sheet name="Qubit10" sheetId="1" r:id="rId2"/>
    <sheet name="12" sheetId="2" r:id="rId3"/>
    <sheet name="15" sheetId="3" r:id="rId4"/>
    <sheet name="20" sheetId="6" r:id="rId5"/>
    <sheet name="27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3" l="1"/>
  <c r="K21" i="3"/>
  <c r="K22" i="3"/>
  <c r="K23" i="3"/>
  <c r="I20" i="3"/>
  <c r="I21" i="3"/>
  <c r="I22" i="3"/>
  <c r="I23" i="3"/>
  <c r="H20" i="3"/>
  <c r="H21" i="3"/>
  <c r="H22" i="3"/>
  <c r="H23" i="3"/>
  <c r="G20" i="3"/>
  <c r="G21" i="3"/>
  <c r="G22" i="3"/>
  <c r="G23" i="3"/>
  <c r="D20" i="3"/>
  <c r="D21" i="3"/>
  <c r="D22" i="3"/>
  <c r="D23" i="3"/>
  <c r="W22" i="1"/>
  <c r="W23" i="1"/>
  <c r="W24" i="1"/>
  <c r="W25" i="1"/>
  <c r="U22" i="1"/>
  <c r="U23" i="1"/>
  <c r="U24" i="1"/>
  <c r="U25" i="1"/>
  <c r="T22" i="1"/>
  <c r="T23" i="1"/>
  <c r="T24" i="1"/>
  <c r="T25" i="1"/>
  <c r="S22" i="1"/>
  <c r="S23" i="1"/>
  <c r="S24" i="1"/>
  <c r="S25" i="1"/>
  <c r="P22" i="1"/>
  <c r="P23" i="1"/>
  <c r="P24" i="1"/>
  <c r="P25" i="1"/>
  <c r="W29" i="1"/>
  <c r="U29" i="1"/>
  <c r="S29" i="1"/>
  <c r="P29" i="1"/>
  <c r="T29" i="1" s="1"/>
  <c r="W28" i="1"/>
  <c r="U28" i="1"/>
  <c r="S28" i="1"/>
  <c r="P28" i="1"/>
  <c r="T28" i="1" s="1"/>
  <c r="W27" i="1"/>
  <c r="U27" i="1"/>
  <c r="S27" i="1"/>
  <c r="P27" i="1"/>
  <c r="T27" i="1" s="1"/>
  <c r="W26" i="1"/>
  <c r="U26" i="1"/>
  <c r="S26" i="1"/>
  <c r="P26" i="1"/>
  <c r="T26" i="1" s="1"/>
  <c r="W28" i="4"/>
  <c r="U28" i="4"/>
  <c r="S28" i="4"/>
  <c r="P28" i="4"/>
  <c r="T28" i="4" s="1"/>
  <c r="W27" i="4"/>
  <c r="U27" i="4"/>
  <c r="S27" i="4"/>
  <c r="P27" i="4"/>
  <c r="T27" i="4" s="1"/>
  <c r="W26" i="4"/>
  <c r="U26" i="4"/>
  <c r="S26" i="4"/>
  <c r="P26" i="4"/>
  <c r="T26" i="4" s="1"/>
  <c r="W25" i="4"/>
  <c r="U25" i="4"/>
  <c r="S25" i="4"/>
  <c r="P25" i="4"/>
  <c r="T25" i="4" s="1"/>
  <c r="K27" i="3"/>
  <c r="I27" i="3"/>
  <c r="G27" i="3"/>
  <c r="D27" i="3"/>
  <c r="H27" i="3" s="1"/>
  <c r="K26" i="3"/>
  <c r="I26" i="3"/>
  <c r="G26" i="3"/>
  <c r="D26" i="3"/>
  <c r="H26" i="3" s="1"/>
  <c r="K25" i="3"/>
  <c r="I25" i="3"/>
  <c r="G25" i="3"/>
  <c r="D25" i="3"/>
  <c r="H25" i="3" s="1"/>
  <c r="K24" i="3"/>
  <c r="I24" i="3"/>
  <c r="G24" i="3"/>
  <c r="D24" i="3"/>
  <c r="H24" i="3" s="1"/>
  <c r="T18" i="1"/>
  <c r="U18" i="1"/>
  <c r="W18" i="1"/>
  <c r="S18" i="1"/>
  <c r="P18" i="1"/>
  <c r="W19" i="1"/>
  <c r="W20" i="1"/>
  <c r="W21" i="1"/>
  <c r="U19" i="1"/>
  <c r="U20" i="1"/>
  <c r="U21" i="1"/>
  <c r="T19" i="1"/>
  <c r="T20" i="1"/>
  <c r="T21" i="1"/>
  <c r="S19" i="1"/>
  <c r="S20" i="1"/>
  <c r="S21" i="1"/>
  <c r="P19" i="1"/>
  <c r="P20" i="1"/>
  <c r="P21" i="1"/>
  <c r="W21" i="4"/>
  <c r="W22" i="4"/>
  <c r="U21" i="4"/>
  <c r="U22" i="4"/>
  <c r="S21" i="4"/>
  <c r="S22" i="4"/>
  <c r="P21" i="4"/>
  <c r="T21" i="4" s="1"/>
  <c r="P22" i="4"/>
  <c r="T22" i="4" s="1"/>
  <c r="W23" i="4"/>
  <c r="U23" i="4"/>
  <c r="S23" i="4"/>
  <c r="P23" i="4"/>
  <c r="T23" i="4" s="1"/>
  <c r="W18" i="4"/>
  <c r="W19" i="4"/>
  <c r="W20" i="4"/>
  <c r="U18" i="4"/>
  <c r="U19" i="4"/>
  <c r="U20" i="4"/>
  <c r="T20" i="4"/>
  <c r="S18" i="4"/>
  <c r="S19" i="4"/>
  <c r="S20" i="4"/>
  <c r="P18" i="4"/>
  <c r="T18" i="4" s="1"/>
  <c r="P19" i="4"/>
  <c r="T19" i="4" s="1"/>
  <c r="P20" i="4"/>
  <c r="K5" i="6"/>
  <c r="I5" i="6"/>
  <c r="G5" i="6"/>
  <c r="D5" i="6"/>
  <c r="H5" i="6" s="1"/>
  <c r="K4" i="6"/>
  <c r="I4" i="6"/>
  <c r="G4" i="6"/>
  <c r="D4" i="6"/>
  <c r="H4" i="6" s="1"/>
  <c r="K3" i="6"/>
  <c r="I3" i="6"/>
  <c r="G3" i="6"/>
  <c r="D3" i="6"/>
  <c r="H3" i="6" s="1"/>
  <c r="K2" i="6"/>
  <c r="I2" i="6"/>
  <c r="H2" i="6"/>
  <c r="G2" i="6"/>
  <c r="D2" i="6"/>
  <c r="K19" i="5"/>
  <c r="I19" i="5"/>
  <c r="G19" i="5"/>
  <c r="D19" i="5"/>
  <c r="H19" i="5" s="1"/>
  <c r="K18" i="5"/>
  <c r="I18" i="5"/>
  <c r="G18" i="5"/>
  <c r="D18" i="5"/>
  <c r="H18" i="5" s="1"/>
  <c r="K17" i="5"/>
  <c r="I17" i="5"/>
  <c r="G17" i="5"/>
  <c r="D17" i="5"/>
  <c r="H17" i="5" s="1"/>
  <c r="K16" i="5"/>
  <c r="I16" i="5"/>
  <c r="G16" i="5"/>
  <c r="D16" i="5"/>
  <c r="H16" i="5" s="1"/>
  <c r="I15" i="5"/>
  <c r="G15" i="5"/>
  <c r="D15" i="5"/>
  <c r="H15" i="5" s="1"/>
  <c r="K14" i="5"/>
  <c r="I14" i="5"/>
  <c r="G14" i="5"/>
  <c r="D14" i="5"/>
  <c r="H14" i="5" s="1"/>
  <c r="K13" i="5"/>
  <c r="I13" i="5"/>
  <c r="G13" i="5"/>
  <c r="D13" i="5"/>
  <c r="H13" i="5" s="1"/>
  <c r="K12" i="5"/>
  <c r="I12" i="5"/>
  <c r="G12" i="5"/>
  <c r="D12" i="5"/>
  <c r="H12" i="5" s="1"/>
  <c r="K11" i="5"/>
  <c r="I11" i="5"/>
  <c r="G11" i="5"/>
  <c r="D11" i="5"/>
  <c r="H11" i="5" s="1"/>
  <c r="K10" i="5"/>
  <c r="I10" i="5"/>
  <c r="G10" i="5"/>
  <c r="D10" i="5"/>
  <c r="H10" i="5" s="1"/>
  <c r="K9" i="5"/>
  <c r="I9" i="5"/>
  <c r="G9" i="5"/>
  <c r="D9" i="5"/>
  <c r="H9" i="5" s="1"/>
  <c r="K8" i="5"/>
  <c r="I8" i="5"/>
  <c r="H8" i="5"/>
  <c r="G8" i="5"/>
  <c r="D8" i="5"/>
  <c r="K7" i="5"/>
  <c r="I7" i="5"/>
  <c r="G7" i="5"/>
  <c r="D7" i="5"/>
  <c r="H7" i="5" s="1"/>
  <c r="K6" i="5"/>
  <c r="I6" i="5"/>
  <c r="G6" i="5"/>
  <c r="D6" i="5"/>
  <c r="H6" i="5" s="1"/>
  <c r="K5" i="5"/>
  <c r="I5" i="5"/>
  <c r="G5" i="5"/>
  <c r="D5" i="5"/>
  <c r="H5" i="5" s="1"/>
  <c r="K4" i="5"/>
  <c r="I4" i="5"/>
  <c r="G4" i="5"/>
  <c r="D4" i="5"/>
  <c r="H4" i="5" s="1"/>
  <c r="K3" i="5"/>
  <c r="I3" i="5"/>
  <c r="G3" i="5"/>
  <c r="D3" i="5"/>
  <c r="H3" i="5" s="1"/>
  <c r="K2" i="5"/>
  <c r="I2" i="5"/>
  <c r="G2" i="5"/>
  <c r="D2" i="5"/>
  <c r="H2" i="5" s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5" i="4"/>
  <c r="W16" i="4"/>
  <c r="W17" i="4"/>
  <c r="W14" i="4"/>
  <c r="W10" i="4"/>
  <c r="W11" i="4"/>
  <c r="W12" i="4"/>
  <c r="W13" i="4"/>
  <c r="W6" i="4"/>
  <c r="W7" i="4"/>
  <c r="W8" i="4"/>
  <c r="W9" i="4"/>
  <c r="W3" i="4"/>
  <c r="W4" i="4"/>
  <c r="W5" i="4"/>
  <c r="W2" i="4"/>
  <c r="I19" i="3"/>
  <c r="H19" i="3"/>
  <c r="G19" i="3"/>
  <c r="D19" i="3"/>
  <c r="I18" i="3"/>
  <c r="G18" i="3"/>
  <c r="D18" i="3"/>
  <c r="H18" i="3" s="1"/>
  <c r="I17" i="3"/>
  <c r="G17" i="3"/>
  <c r="D17" i="3"/>
  <c r="H17" i="3" s="1"/>
  <c r="I16" i="3"/>
  <c r="G16" i="3"/>
  <c r="D16" i="3"/>
  <c r="H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U17" i="4"/>
  <c r="S17" i="4"/>
  <c r="T16" i="4"/>
  <c r="U16" i="4"/>
  <c r="S16" i="4"/>
  <c r="U15" i="4"/>
  <c r="S15" i="4"/>
  <c r="U14" i="4"/>
  <c r="S14" i="4"/>
  <c r="P14" i="4"/>
  <c r="T14" i="4" s="1"/>
  <c r="P15" i="4"/>
  <c r="T15" i="4" s="1"/>
  <c r="P16" i="4"/>
  <c r="P17" i="4"/>
  <c r="T17" i="4" s="1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T12" i="1" s="1"/>
  <c r="P11" i="1"/>
  <c r="T11" i="1" s="1"/>
  <c r="P10" i="1"/>
  <c r="T10" i="1" s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U11" i="1"/>
  <c r="S11" i="1"/>
  <c r="U10" i="1"/>
  <c r="S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T8" i="4" s="1"/>
  <c r="P7" i="4"/>
  <c r="T7" i="4" s="1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<sst xmlns="http://schemas.openxmlformats.org/spreadsheetml/2006/main" count="265" uniqueCount="117">
  <si>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</si>
  <si>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</si>
  <si>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</si>
  <si>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</si>
  <si>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</si>
  <si>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</si>
  <si>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</si>
  <si>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</si>
  <si>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</si>
  <si>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</si>
  <si>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</si>
  <si>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</si>
  <si>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</si>
  <si>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</si>
  <si>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</si>
  <si>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</si>
  <si>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</si>
  <si>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</si>
  <si>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</si>
  <si>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</si>
  <si>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</si>
  <si>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</si>
  <si>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</si>
  <si>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</si>
  <si>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</si>
  <si>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</si>
  <si>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</si>
  <si>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</si>
  <si>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</si>
  <si>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</si>
  <si>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</si>
  <si>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</si>
  <si>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</si>
  <si>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</si>
  <si>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</si>
  <si>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</si>
  <si>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</si>
  <si>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</si>
  <si>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</si>
  <si>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</si>
  <si>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</si>
  <si>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</si>
  <si>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</si>
  <si>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</si>
  <si>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</si>
  <si>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</si>
  <si>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</si>
  <si>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</si>
  <si>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</si>
  <si>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</si>
  <si>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</si>
  <si>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</si>
  <si>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</si>
  <si>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</si>
  <si>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</si>
  <si>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</si>
  <si>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</si>
  <si>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</si>
  <si>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</si>
  <si>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</si>
  <si>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</si>
  <si>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</si>
  <si>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</si>
  <si>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</si>
  <si>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</si>
  <si>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</si>
  <si>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</si>
  <si>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</si>
  <si>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</si>
  <si>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</si>
  <si>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</si>
  <si>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</si>
  <si>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hlf15(29)</t>
  </si>
  <si>
    <t>qft15(38)</t>
  </si>
  <si>
    <t>qft15(33)</t>
  </si>
  <si>
    <t>hlf15(41)</t>
  </si>
  <si>
    <t>hlf15(33)</t>
  </si>
  <si>
    <t>last step</t>
  </si>
  <si>
    <t>last step re</t>
  </si>
  <si>
    <t>qft27(53)</t>
  </si>
  <si>
    <t>qft27(66)</t>
  </si>
  <si>
    <t>qft27(62)</t>
  </si>
  <si>
    <t>qft27(58)</t>
  </si>
  <si>
    <t>IQP27(53)</t>
  </si>
  <si>
    <t>BV27(53)</t>
  </si>
  <si>
    <t>BV27(104)</t>
  </si>
  <si>
    <t>BV27(93)</t>
  </si>
  <si>
    <t>HC6(11)</t>
  </si>
  <si>
    <t>HC6(13)</t>
  </si>
  <si>
    <t>HC6(15)</t>
  </si>
  <si>
    <t>QAOA4(7)</t>
  </si>
  <si>
    <t>QAOA4(9)</t>
  </si>
  <si>
    <t>QAOA4(11)</t>
  </si>
  <si>
    <t>QAOA8(15)</t>
  </si>
  <si>
    <t>QAOA8(17)</t>
  </si>
  <si>
    <t>QAOA8(19)</t>
  </si>
  <si>
    <t>QAOA8(21)</t>
  </si>
  <si>
    <t>hlf27(45)</t>
  </si>
  <si>
    <t>hlf27(60)</t>
  </si>
  <si>
    <t>hlf27(50)</t>
  </si>
  <si>
    <t>hlf27(55)</t>
  </si>
  <si>
    <t>hlf7(20)</t>
  </si>
  <si>
    <t>hlf</t>
  </si>
  <si>
    <t>wire_remove</t>
  </si>
  <si>
    <t>remove_single</t>
  </si>
  <si>
    <t>remove_swap</t>
  </si>
  <si>
    <t>hlf15(37)</t>
  </si>
  <si>
    <t>IQP15(39)</t>
  </si>
  <si>
    <t>BV5</t>
  </si>
  <si>
    <t>vqe10(19)</t>
  </si>
  <si>
    <t>vqe10(27)</t>
  </si>
  <si>
    <t>vqe10(22)</t>
  </si>
  <si>
    <t>vqe10(25)</t>
  </si>
  <si>
    <t>vqe14(29)</t>
  </si>
  <si>
    <t>vqe14(27)</t>
  </si>
  <si>
    <t>vqe14(39)</t>
  </si>
  <si>
    <t>vqe14(31)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</si>
</sst>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W28"/>
  <sheetViews>
    <sheetView topLeftCell="D1" workbookViewId="0">
      <selection activeCell="M18" sqref="M18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  <col min="13" max="13" width="10.28515625" customWidth="1"/>
    <col min="21" max="21" width="13.140625" customWidth="1"/>
    <col min="22" max="22" width="11.71093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78</v>
      </c>
      <c r="W1" t="s">
        <v>77</v>
      </c>
    </row>
    <row r="2" spans="1:23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  <c r="V2">
        <v>0</v>
      </c>
      <c r="W2">
        <f>V2/N2</f>
        <v>0</v>
      </c>
    </row>
    <row r="3" spans="1:23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  <c r="V3">
        <v>0</v>
      </c>
      <c r="W3">
        <f t="shared" ref="W3:W17" si="6">V3/N3</f>
        <v>0</v>
      </c>
    </row>
    <row r="4" spans="1:23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7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  <c r="V4">
        <v>0</v>
      </c>
      <c r="W4">
        <f t="shared" si="6"/>
        <v>0</v>
      </c>
    </row>
    <row r="5" spans="1:23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7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  <c r="V5">
        <v>0</v>
      </c>
      <c r="W5">
        <f t="shared" si="6"/>
        <v>0</v>
      </c>
    </row>
    <row r="6" spans="1:23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7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  <c r="V6">
        <v>1</v>
      </c>
      <c r="W6">
        <f t="shared" si="6"/>
        <v>4.5454545454545456E-2</v>
      </c>
    </row>
    <row r="7" spans="1:23" x14ac:dyDescent="0.25">
      <c r="A7" t="s">
        <v>11</v>
      </c>
      <c r="B7">
        <v>24</v>
      </c>
      <c r="C7">
        <v>22</v>
      </c>
      <c r="D7">
        <v>16</v>
      </c>
      <c r="E7">
        <f t="shared" ref="E7:E13" si="8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7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9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  <c r="V7">
        <v>2</v>
      </c>
      <c r="W7">
        <f t="shared" si="6"/>
        <v>9.0909090909090912E-2</v>
      </c>
    </row>
    <row r="8" spans="1:23" x14ac:dyDescent="0.25">
      <c r="A8" t="s">
        <v>12</v>
      </c>
      <c r="B8">
        <v>24</v>
      </c>
      <c r="C8">
        <v>22</v>
      </c>
      <c r="D8">
        <v>16</v>
      </c>
      <c r="E8">
        <f t="shared" si="8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7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9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  <c r="V8">
        <v>1</v>
      </c>
      <c r="W8">
        <f t="shared" si="6"/>
        <v>4.5454545454545456E-2</v>
      </c>
    </row>
    <row r="9" spans="1:23" x14ac:dyDescent="0.25">
      <c r="A9" t="s">
        <v>13</v>
      </c>
      <c r="B9">
        <v>24</v>
      </c>
      <c r="C9">
        <v>22</v>
      </c>
      <c r="D9">
        <v>16</v>
      </c>
      <c r="E9">
        <f t="shared" si="8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7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9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  <c r="V9">
        <v>1</v>
      </c>
      <c r="W9">
        <f t="shared" si="6"/>
        <v>4.5454545454545456E-2</v>
      </c>
    </row>
    <row r="10" spans="1:23" x14ac:dyDescent="0.25">
      <c r="A10" t="s">
        <v>14</v>
      </c>
      <c r="B10">
        <v>20</v>
      </c>
      <c r="C10">
        <v>20</v>
      </c>
      <c r="D10">
        <v>14</v>
      </c>
      <c r="E10">
        <f t="shared" si="8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7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9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  <c r="V10">
        <v>2</v>
      </c>
      <c r="W10">
        <f t="shared" si="6"/>
        <v>0.1</v>
      </c>
    </row>
    <row r="11" spans="1:23" x14ac:dyDescent="0.25">
      <c r="A11" t="s">
        <v>15</v>
      </c>
      <c r="B11">
        <v>20</v>
      </c>
      <c r="C11">
        <v>20</v>
      </c>
      <c r="D11">
        <v>14</v>
      </c>
      <c r="E11">
        <f t="shared" si="8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7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9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  <c r="V11">
        <v>2</v>
      </c>
      <c r="W11">
        <f t="shared" si="6"/>
        <v>0.1</v>
      </c>
    </row>
    <row r="12" spans="1:23" x14ac:dyDescent="0.25">
      <c r="A12" t="s">
        <v>16</v>
      </c>
      <c r="B12">
        <v>20</v>
      </c>
      <c r="C12">
        <v>20</v>
      </c>
      <c r="D12">
        <v>14</v>
      </c>
      <c r="E12">
        <f t="shared" si="8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7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9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  <c r="V12">
        <v>4</v>
      </c>
      <c r="W12">
        <f t="shared" si="6"/>
        <v>0.2</v>
      </c>
    </row>
    <row r="13" spans="1:23" x14ac:dyDescent="0.25">
      <c r="A13" t="s">
        <v>17</v>
      </c>
      <c r="B13">
        <v>20</v>
      </c>
      <c r="C13">
        <v>20</v>
      </c>
      <c r="D13">
        <v>14</v>
      </c>
      <c r="E13">
        <f t="shared" si="8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7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9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  <c r="V13">
        <v>5</v>
      </c>
      <c r="W13">
        <f t="shared" si="6"/>
        <v>0.25</v>
      </c>
    </row>
    <row r="14" spans="1:23" x14ac:dyDescent="0.25">
      <c r="H14" t="e">
        <f t="shared" si="1"/>
        <v>#DIV/0!</v>
      </c>
      <c r="M14" t="s">
        <v>101</v>
      </c>
      <c r="N14">
        <v>24</v>
      </c>
      <c r="O14">
        <v>18</v>
      </c>
      <c r="P14">
        <f t="shared" si="9"/>
        <v>6</v>
      </c>
      <c r="Q14">
        <v>13</v>
      </c>
      <c r="R14">
        <v>16</v>
      </c>
      <c r="S14">
        <f t="shared" si="3"/>
        <v>0.20833333333333334</v>
      </c>
      <c r="T14">
        <f t="shared" si="4"/>
        <v>0.125</v>
      </c>
      <c r="U14">
        <f t="shared" si="5"/>
        <v>0.33333333333333337</v>
      </c>
      <c r="V14">
        <v>0</v>
      </c>
      <c r="W14">
        <f t="shared" si="6"/>
        <v>0</v>
      </c>
    </row>
    <row r="15" spans="1:23" x14ac:dyDescent="0.25">
      <c r="M15" t="s">
        <v>63</v>
      </c>
      <c r="N15">
        <v>24</v>
      </c>
      <c r="O15">
        <v>18</v>
      </c>
      <c r="P15">
        <f t="shared" si="9"/>
        <v>6</v>
      </c>
      <c r="Q15">
        <v>13</v>
      </c>
      <c r="R15">
        <v>17</v>
      </c>
      <c r="S15">
        <f t="shared" si="3"/>
        <v>0.20833333333333334</v>
      </c>
      <c r="T15">
        <f t="shared" si="4"/>
        <v>8.3333333333333329E-2</v>
      </c>
      <c r="U15">
        <f t="shared" si="5"/>
        <v>0.29166666666666663</v>
      </c>
      <c r="V15">
        <v>0</v>
      </c>
      <c r="W15">
        <f t="shared" si="6"/>
        <v>0</v>
      </c>
    </row>
    <row r="16" spans="1:23" x14ac:dyDescent="0.25">
      <c r="M16" t="s">
        <v>62</v>
      </c>
      <c r="N16">
        <v>24</v>
      </c>
      <c r="O16">
        <v>18</v>
      </c>
      <c r="P16">
        <f t="shared" si="9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  <c r="V16">
        <v>1</v>
      </c>
      <c r="W16">
        <f t="shared" si="6"/>
        <v>4.1666666666666664E-2</v>
      </c>
    </row>
    <row r="17" spans="13:23" x14ac:dyDescent="0.25">
      <c r="M17" t="s">
        <v>61</v>
      </c>
      <c r="N17">
        <v>24</v>
      </c>
      <c r="O17">
        <v>18</v>
      </c>
      <c r="P17">
        <f t="shared" si="9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  <c r="V17">
        <v>0</v>
      </c>
      <c r="W17">
        <f t="shared" si="6"/>
        <v>0</v>
      </c>
    </row>
    <row r="18" spans="13:23" x14ac:dyDescent="0.25">
      <c r="M18" t="s">
        <v>89</v>
      </c>
      <c r="N18">
        <v>32</v>
      </c>
      <c r="O18">
        <v>18</v>
      </c>
      <c r="P18">
        <f t="shared" ref="P18:P23" si="10">N18-O18</f>
        <v>14</v>
      </c>
      <c r="Q18">
        <v>14</v>
      </c>
      <c r="R18">
        <v>20</v>
      </c>
      <c r="S18">
        <f t="shared" ref="S18:S23" si="11">(O18-Q18)/N18</f>
        <v>0.125</v>
      </c>
      <c r="T18">
        <f t="shared" ref="T18:T23" si="12">(P18-R18+Q18)/N18</f>
        <v>0.25</v>
      </c>
      <c r="U18">
        <f t="shared" ref="U18:U23" si="13" xml:space="preserve"> 1 -R18/N18</f>
        <v>0.375</v>
      </c>
      <c r="V18">
        <v>1</v>
      </c>
      <c r="W18">
        <f t="shared" ref="W18:W23" si="14">V18/N18</f>
        <v>3.125E-2</v>
      </c>
    </row>
    <row r="19" spans="13:23" x14ac:dyDescent="0.25">
      <c r="M19" t="s">
        <v>88</v>
      </c>
      <c r="N19">
        <v>32</v>
      </c>
      <c r="O19">
        <v>18</v>
      </c>
      <c r="P19">
        <f t="shared" si="10"/>
        <v>14</v>
      </c>
      <c r="Q19">
        <v>15</v>
      </c>
      <c r="R19">
        <v>21</v>
      </c>
      <c r="S19">
        <f t="shared" si="11"/>
        <v>9.375E-2</v>
      </c>
      <c r="T19">
        <f t="shared" si="12"/>
        <v>0.25</v>
      </c>
      <c r="U19">
        <f t="shared" si="13"/>
        <v>0.34375</v>
      </c>
      <c r="V19">
        <v>0</v>
      </c>
      <c r="W19">
        <f t="shared" si="14"/>
        <v>0</v>
      </c>
    </row>
    <row r="20" spans="13:23" x14ac:dyDescent="0.25">
      <c r="M20" t="s">
        <v>87</v>
      </c>
      <c r="N20">
        <v>32</v>
      </c>
      <c r="O20">
        <v>18</v>
      </c>
      <c r="P20">
        <f t="shared" si="10"/>
        <v>14</v>
      </c>
      <c r="Q20">
        <v>18</v>
      </c>
      <c r="R20">
        <v>26</v>
      </c>
      <c r="S20">
        <f t="shared" si="11"/>
        <v>0</v>
      </c>
      <c r="T20">
        <f t="shared" si="12"/>
        <v>0.1875</v>
      </c>
      <c r="U20">
        <f t="shared" si="13"/>
        <v>0.1875</v>
      </c>
      <c r="V20">
        <v>1</v>
      </c>
      <c r="W20">
        <f t="shared" si="14"/>
        <v>3.125E-2</v>
      </c>
    </row>
    <row r="21" spans="13:23" x14ac:dyDescent="0.25">
      <c r="M21" t="s">
        <v>92</v>
      </c>
      <c r="N21">
        <v>74</v>
      </c>
      <c r="O21">
        <v>63</v>
      </c>
      <c r="P21">
        <f t="shared" si="10"/>
        <v>11</v>
      </c>
      <c r="Q21">
        <v>36</v>
      </c>
      <c r="R21">
        <v>41</v>
      </c>
      <c r="S21">
        <f t="shared" si="11"/>
        <v>0.36486486486486486</v>
      </c>
      <c r="T21">
        <f t="shared" si="12"/>
        <v>8.1081081081081086E-2</v>
      </c>
      <c r="U21">
        <f t="shared" si="13"/>
        <v>0.44594594594594594</v>
      </c>
      <c r="W21">
        <f t="shared" si="14"/>
        <v>0</v>
      </c>
    </row>
    <row r="22" spans="13:23" x14ac:dyDescent="0.25">
      <c r="M22" t="s">
        <v>91</v>
      </c>
      <c r="N22">
        <v>74</v>
      </c>
      <c r="O22">
        <v>63</v>
      </c>
      <c r="P22">
        <f t="shared" si="10"/>
        <v>11</v>
      </c>
      <c r="Q22">
        <v>40</v>
      </c>
      <c r="R22">
        <v>45</v>
      </c>
      <c r="S22">
        <f t="shared" si="11"/>
        <v>0.3108108108108108</v>
      </c>
      <c r="T22">
        <f t="shared" si="12"/>
        <v>8.1081081081081086E-2</v>
      </c>
      <c r="U22">
        <f t="shared" si="13"/>
        <v>0.39189189189189189</v>
      </c>
      <c r="V22">
        <v>0</v>
      </c>
      <c r="W22">
        <f t="shared" si="14"/>
        <v>0</v>
      </c>
    </row>
    <row r="23" spans="13:23" x14ac:dyDescent="0.25">
      <c r="M23" t="s">
        <v>90</v>
      </c>
      <c r="N23">
        <v>74</v>
      </c>
      <c r="O23">
        <v>63</v>
      </c>
      <c r="P23">
        <f t="shared" si="10"/>
        <v>11</v>
      </c>
      <c r="Q23">
        <v>63</v>
      </c>
      <c r="R23">
        <v>66</v>
      </c>
      <c r="S23">
        <f t="shared" si="11"/>
        <v>0</v>
      </c>
      <c r="T23">
        <f t="shared" si="12"/>
        <v>0.10810810810810811</v>
      </c>
      <c r="U23">
        <f t="shared" si="13"/>
        <v>0.10810810810810811</v>
      </c>
      <c r="V23">
        <v>0</v>
      </c>
      <c r="W23">
        <f t="shared" si="14"/>
        <v>0</v>
      </c>
    </row>
    <row r="25" spans="13:23" x14ac:dyDescent="0.25">
      <c r="M25" t="s">
        <v>10</v>
      </c>
      <c r="N25">
        <v>22</v>
      </c>
      <c r="O25">
        <v>16</v>
      </c>
      <c r="P25">
        <f>N25-O25</f>
        <v>6</v>
      </c>
      <c r="Q25">
        <v>13</v>
      </c>
      <c r="R25">
        <v>15</v>
      </c>
      <c r="S25">
        <f t="shared" ref="S25:S26" si="15">(O25-Q25)/N25</f>
        <v>0.13636363636363635</v>
      </c>
      <c r="T25">
        <f t="shared" ref="T25:T28" si="16">(P25-R25+Q25)/N25</f>
        <v>0.18181818181818182</v>
      </c>
      <c r="U25">
        <f t="shared" ref="U25:U28" si="17" xml:space="preserve"> 1 -R25/N25</f>
        <v>0.31818181818181823</v>
      </c>
      <c r="V25">
        <v>1</v>
      </c>
      <c r="W25">
        <f t="shared" ref="W25:W28" si="18">V25/N25</f>
        <v>4.5454545454545456E-2</v>
      </c>
    </row>
    <row r="26" spans="13:23" x14ac:dyDescent="0.25">
      <c r="M26" t="s">
        <v>11</v>
      </c>
      <c r="N26">
        <v>22</v>
      </c>
      <c r="O26">
        <v>16</v>
      </c>
      <c r="P26">
        <f t="shared" ref="P26:P28" si="19">N26-O26</f>
        <v>6</v>
      </c>
      <c r="Q26">
        <v>13</v>
      </c>
      <c r="R26">
        <v>16</v>
      </c>
      <c r="S26">
        <f t="shared" si="15"/>
        <v>0.13636363636363635</v>
      </c>
      <c r="T26">
        <f t="shared" si="16"/>
        <v>0.13636363636363635</v>
      </c>
      <c r="U26">
        <f t="shared" si="17"/>
        <v>0.27272727272727271</v>
      </c>
      <c r="V26">
        <v>2</v>
      </c>
      <c r="W26">
        <f t="shared" si="18"/>
        <v>9.0909090909090912E-2</v>
      </c>
    </row>
    <row r="27" spans="13:23" x14ac:dyDescent="0.25">
      <c r="M27" t="s">
        <v>12</v>
      </c>
      <c r="N27">
        <v>22</v>
      </c>
      <c r="O27">
        <v>16</v>
      </c>
      <c r="P27">
        <f t="shared" si="19"/>
        <v>6</v>
      </c>
      <c r="Q27">
        <v>13</v>
      </c>
      <c r="R27">
        <v>17</v>
      </c>
      <c r="S27">
        <f>(O27-Q27)/N27</f>
        <v>0.13636363636363635</v>
      </c>
      <c r="T27">
        <f t="shared" si="16"/>
        <v>9.0909090909090912E-2</v>
      </c>
      <c r="U27">
        <f t="shared" si="17"/>
        <v>0.22727272727272729</v>
      </c>
      <c r="V27">
        <v>1</v>
      </c>
      <c r="W27">
        <f t="shared" si="18"/>
        <v>4.5454545454545456E-2</v>
      </c>
    </row>
    <row r="28" spans="13:23" x14ac:dyDescent="0.25">
      <c r="M28" t="s">
        <v>13</v>
      </c>
      <c r="N28">
        <v>22</v>
      </c>
      <c r="O28">
        <v>16</v>
      </c>
      <c r="P28">
        <f t="shared" si="19"/>
        <v>6</v>
      </c>
      <c r="Q28">
        <v>16</v>
      </c>
      <c r="R28">
        <v>20</v>
      </c>
      <c r="S28">
        <f t="shared" ref="S28" si="20">(O28-Q28)/N28</f>
        <v>0</v>
      </c>
      <c r="T28">
        <f t="shared" si="16"/>
        <v>9.0909090909090912E-2</v>
      </c>
      <c r="U28">
        <f t="shared" si="17"/>
        <v>9.0909090909090939E-2</v>
      </c>
      <c r="V28">
        <v>1</v>
      </c>
      <c r="W28">
        <f t="shared" si="18"/>
        <v>4.5454545454545456E-2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opLeftCell="E1" workbookViewId="0">
      <selection activeCell="M22" sqref="M22:M25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  <col min="13" max="13" width="12.2851562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78</v>
      </c>
      <c r="W1" t="s">
        <v>77</v>
      </c>
    </row>
    <row r="2" spans="1:23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27</v>
      </c>
      <c r="R2">
        <v>30</v>
      </c>
      <c r="S2">
        <f>(O2-Q2)/N2</f>
        <v>0.2857142857142857</v>
      </c>
      <c r="T2">
        <f>(P2-R2+Q2)/N2</f>
        <v>0.17857142857142858</v>
      </c>
      <c r="U2">
        <f xml:space="preserve"> 1 -R2/N2</f>
        <v>0.4642857142857143</v>
      </c>
      <c r="V2">
        <v>0</v>
      </c>
      <c r="W2">
        <f>V2/N2</f>
        <v>0</v>
      </c>
    </row>
    <row r="3" spans="1:23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31</v>
      </c>
      <c r="R3">
        <v>34</v>
      </c>
      <c r="S3">
        <f t="shared" ref="S3:S18" si="4">(O3-Q3)/N3</f>
        <v>0.21428571428571427</v>
      </c>
      <c r="T3">
        <f t="shared" ref="T3:T18" si="5">(P3-R3+Q3)/N3</f>
        <v>0.17857142857142858</v>
      </c>
      <c r="U3">
        <f t="shared" ref="U3:U18" si="6" xml:space="preserve"> 1 -R3/N3</f>
        <v>0.3928571428571429</v>
      </c>
      <c r="V3">
        <v>0</v>
      </c>
      <c r="W3">
        <f t="shared" ref="W3:W18" si="7">V3/N3</f>
        <v>0</v>
      </c>
    </row>
    <row r="4" spans="1:23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37</v>
      </c>
      <c r="R4">
        <v>40</v>
      </c>
      <c r="S4">
        <f t="shared" si="4"/>
        <v>0.10714285714285714</v>
      </c>
      <c r="T4">
        <f t="shared" si="5"/>
        <v>0.17857142857142858</v>
      </c>
      <c r="U4">
        <f t="shared" si="6"/>
        <v>0.2857142857142857</v>
      </c>
      <c r="V4">
        <v>0</v>
      </c>
      <c r="W4">
        <f t="shared" si="7"/>
        <v>0</v>
      </c>
    </row>
    <row r="5" spans="1:23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  <c r="V5">
        <v>0</v>
      </c>
      <c r="W5">
        <f t="shared" si="7"/>
        <v>0</v>
      </c>
    </row>
    <row r="6" spans="1:23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  <c r="V6">
        <v>6</v>
      </c>
      <c r="W6">
        <f t="shared" si="7"/>
        <v>0.10714285714285714</v>
      </c>
    </row>
    <row r="7" spans="1:23" x14ac:dyDescent="0.25">
      <c r="A7" t="s">
        <v>28</v>
      </c>
      <c r="B7">
        <v>62</v>
      </c>
      <c r="C7">
        <v>56</v>
      </c>
      <c r="D7">
        <v>48</v>
      </c>
      <c r="E7">
        <f t="shared" ref="E7:E13" si="8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8" si="9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  <c r="V7">
        <v>5</v>
      </c>
      <c r="W7">
        <f t="shared" si="7"/>
        <v>8.9285714285714288E-2</v>
      </c>
    </row>
    <row r="8" spans="1:23" x14ac:dyDescent="0.25">
      <c r="A8" t="s">
        <v>29</v>
      </c>
      <c r="B8">
        <v>62</v>
      </c>
      <c r="C8">
        <v>56</v>
      </c>
      <c r="D8">
        <v>48</v>
      </c>
      <c r="E8">
        <f t="shared" si="8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9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  <c r="V8">
        <v>3</v>
      </c>
      <c r="W8">
        <f t="shared" si="7"/>
        <v>5.3571428571428568E-2</v>
      </c>
    </row>
    <row r="9" spans="1:23" x14ac:dyDescent="0.25">
      <c r="A9" t="s">
        <v>30</v>
      </c>
      <c r="B9">
        <v>62</v>
      </c>
      <c r="C9">
        <v>56</v>
      </c>
      <c r="D9">
        <v>48</v>
      </c>
      <c r="E9">
        <f t="shared" si="8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9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  <c r="V9">
        <v>8</v>
      </c>
      <c r="W9">
        <f t="shared" si="7"/>
        <v>0.14285714285714285</v>
      </c>
    </row>
    <row r="10" spans="1:23" x14ac:dyDescent="0.25">
      <c r="A10" t="s">
        <v>31</v>
      </c>
      <c r="B10">
        <v>40</v>
      </c>
      <c r="C10">
        <v>40</v>
      </c>
      <c r="D10">
        <v>34</v>
      </c>
      <c r="E10">
        <f t="shared" si="8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9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  <c r="V10">
        <v>4</v>
      </c>
      <c r="W10">
        <f t="shared" si="7"/>
        <v>0.1</v>
      </c>
    </row>
    <row r="11" spans="1:23" x14ac:dyDescent="0.25">
      <c r="A11" t="s">
        <v>34</v>
      </c>
      <c r="B11">
        <v>40</v>
      </c>
      <c r="C11">
        <v>40</v>
      </c>
      <c r="D11">
        <v>34</v>
      </c>
      <c r="E11">
        <f t="shared" si="8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9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  <c r="V11">
        <v>6</v>
      </c>
      <c r="W11">
        <f t="shared" si="7"/>
        <v>0.15</v>
      </c>
    </row>
    <row r="12" spans="1:23" x14ac:dyDescent="0.25">
      <c r="A12" t="s">
        <v>33</v>
      </c>
      <c r="B12">
        <v>40</v>
      </c>
      <c r="C12">
        <v>40</v>
      </c>
      <c r="D12">
        <v>34</v>
      </c>
      <c r="E12">
        <f t="shared" si="8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9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  <c r="V12">
        <v>10</v>
      </c>
      <c r="W12">
        <f t="shared" si="7"/>
        <v>0.25</v>
      </c>
    </row>
    <row r="13" spans="1:23" x14ac:dyDescent="0.25">
      <c r="A13" t="s">
        <v>32</v>
      </c>
      <c r="B13">
        <v>40</v>
      </c>
      <c r="C13">
        <v>40</v>
      </c>
      <c r="D13">
        <v>34</v>
      </c>
      <c r="E13">
        <f t="shared" si="8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9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  <c r="V13">
        <v>15</v>
      </c>
      <c r="W13">
        <f t="shared" si="7"/>
        <v>0.375</v>
      </c>
    </row>
    <row r="14" spans="1:23" x14ac:dyDescent="0.25">
      <c r="M14" t="s">
        <v>65</v>
      </c>
      <c r="N14">
        <v>28</v>
      </c>
      <c r="O14">
        <v>22</v>
      </c>
      <c r="P14">
        <f t="shared" si="9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  <c r="V14">
        <v>0</v>
      </c>
      <c r="W14">
        <f t="shared" si="7"/>
        <v>0</v>
      </c>
    </row>
    <row r="15" spans="1:23" x14ac:dyDescent="0.25">
      <c r="M15" t="s">
        <v>67</v>
      </c>
      <c r="N15">
        <v>28</v>
      </c>
      <c r="O15">
        <v>22</v>
      </c>
      <c r="P15">
        <f t="shared" si="9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  <c r="V15">
        <v>0</v>
      </c>
      <c r="W15">
        <f t="shared" si="7"/>
        <v>0</v>
      </c>
    </row>
    <row r="16" spans="1:23" x14ac:dyDescent="0.25">
      <c r="M16" t="s">
        <v>66</v>
      </c>
      <c r="N16">
        <v>28</v>
      </c>
      <c r="O16">
        <v>22</v>
      </c>
      <c r="P16">
        <f t="shared" si="9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  <c r="V16">
        <v>0</v>
      </c>
      <c r="W16">
        <f t="shared" si="7"/>
        <v>0</v>
      </c>
    </row>
    <row r="17" spans="13:23" x14ac:dyDescent="0.25">
      <c r="M17" t="s">
        <v>64</v>
      </c>
      <c r="N17">
        <v>28</v>
      </c>
      <c r="O17">
        <v>22</v>
      </c>
      <c r="P17">
        <f t="shared" si="9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  <c r="V17">
        <v>0</v>
      </c>
      <c r="W17">
        <f t="shared" si="7"/>
        <v>0</v>
      </c>
    </row>
    <row r="18" spans="13:23" x14ac:dyDescent="0.25">
      <c r="M18" t="s">
        <v>96</v>
      </c>
      <c r="N18">
        <v>120</v>
      </c>
      <c r="O18">
        <v>109</v>
      </c>
      <c r="P18">
        <f t="shared" si="9"/>
        <v>11</v>
      </c>
      <c r="Q18">
        <v>68</v>
      </c>
      <c r="R18">
        <v>73</v>
      </c>
      <c r="S18">
        <f t="shared" si="4"/>
        <v>0.34166666666666667</v>
      </c>
      <c r="T18">
        <f t="shared" si="5"/>
        <v>0.05</v>
      </c>
      <c r="U18">
        <f t="shared" si="6"/>
        <v>0.39166666666666672</v>
      </c>
      <c r="W18">
        <f t="shared" si="7"/>
        <v>0</v>
      </c>
    </row>
    <row r="19" spans="13:23" x14ac:dyDescent="0.25">
      <c r="M19" t="s">
        <v>95</v>
      </c>
      <c r="N19">
        <v>120</v>
      </c>
      <c r="O19">
        <v>109</v>
      </c>
      <c r="P19">
        <f>N19-O19</f>
        <v>11</v>
      </c>
      <c r="Q19">
        <v>68</v>
      </c>
      <c r="R19">
        <v>74</v>
      </c>
      <c r="S19">
        <f>(O19-Q19)/N19</f>
        <v>0.34166666666666667</v>
      </c>
      <c r="T19">
        <f>(P19-R19+Q19)/N19</f>
        <v>4.1666666666666664E-2</v>
      </c>
      <c r="U19">
        <f xml:space="preserve"> 1 -R19/N19</f>
        <v>0.3833333333333333</v>
      </c>
      <c r="W19">
        <f>V19/N19</f>
        <v>0</v>
      </c>
    </row>
    <row r="20" spans="13:23" x14ac:dyDescent="0.25">
      <c r="M20" t="s">
        <v>94</v>
      </c>
      <c r="N20">
        <v>120</v>
      </c>
      <c r="O20">
        <v>109</v>
      </c>
      <c r="P20">
        <f>N20-O20</f>
        <v>11</v>
      </c>
      <c r="Q20">
        <v>76</v>
      </c>
      <c r="R20">
        <v>80</v>
      </c>
      <c r="S20">
        <f>(O20-Q20)/N20</f>
        <v>0.27500000000000002</v>
      </c>
      <c r="T20">
        <f>(P20-R20+Q20)/N20</f>
        <v>5.8333333333333334E-2</v>
      </c>
      <c r="U20">
        <f xml:space="preserve"> 1 -R20/N20</f>
        <v>0.33333333333333337</v>
      </c>
      <c r="W20">
        <f>V20/N20</f>
        <v>0</v>
      </c>
    </row>
    <row r="21" spans="13:23" x14ac:dyDescent="0.25">
      <c r="M21" t="s">
        <v>93</v>
      </c>
      <c r="N21">
        <v>120</v>
      </c>
      <c r="O21">
        <v>109</v>
      </c>
      <c r="P21">
        <f>N21-O21</f>
        <v>11</v>
      </c>
      <c r="Q21">
        <v>109</v>
      </c>
      <c r="R21">
        <v>111</v>
      </c>
      <c r="S21">
        <f>(O21-Q21)/N21</f>
        <v>0</v>
      </c>
      <c r="T21">
        <f>(P21-R21+Q21)/N21</f>
        <v>7.4999999999999997E-2</v>
      </c>
      <c r="U21">
        <f xml:space="preserve"> 1 -R21/N21</f>
        <v>7.4999999999999956E-2</v>
      </c>
      <c r="V21">
        <v>0</v>
      </c>
      <c r="W21">
        <f>V21/N21</f>
        <v>0</v>
      </c>
    </row>
    <row r="22" spans="13:23" x14ac:dyDescent="0.25">
      <c r="M22" t="s">
        <v>110</v>
      </c>
      <c r="N22">
        <v>44</v>
      </c>
      <c r="O22">
        <v>34</v>
      </c>
      <c r="P22">
        <f t="shared" ref="P22:P25" si="10">N22-O22</f>
        <v>10</v>
      </c>
      <c r="Q22">
        <v>26</v>
      </c>
      <c r="R22">
        <v>30</v>
      </c>
      <c r="S22">
        <f t="shared" ref="S22:S25" si="11">(O22-Q22)/N22</f>
        <v>0.18181818181818182</v>
      </c>
      <c r="T22">
        <f t="shared" ref="T22:T25" si="12">(P22-R22+Q22)/N22</f>
        <v>0.13636363636363635</v>
      </c>
      <c r="U22">
        <f t="shared" ref="U22:U25" si="13" xml:space="preserve"> 1 -R22/N22</f>
        <v>0.31818181818181823</v>
      </c>
      <c r="V22">
        <v>3</v>
      </c>
      <c r="W22">
        <f t="shared" ref="W22:W25" si="14">V22/N22</f>
        <v>6.8181818181818177E-2</v>
      </c>
    </row>
    <row r="23" spans="13:23" x14ac:dyDescent="0.25">
      <c r="M23" t="s">
        <v>112</v>
      </c>
      <c r="N23">
        <v>44</v>
      </c>
      <c r="O23">
        <v>34</v>
      </c>
      <c r="P23">
        <f t="shared" si="10"/>
        <v>10</v>
      </c>
      <c r="Q23">
        <v>27</v>
      </c>
      <c r="R23">
        <v>32</v>
      </c>
      <c r="S23">
        <f t="shared" si="11"/>
        <v>0.15909090909090909</v>
      </c>
      <c r="T23">
        <f t="shared" si="12"/>
        <v>0.11363636363636363</v>
      </c>
      <c r="U23">
        <f t="shared" si="13"/>
        <v>0.27272727272727271</v>
      </c>
      <c r="V23">
        <v>5</v>
      </c>
      <c r="W23">
        <f t="shared" si="14"/>
        <v>0.11363636363636363</v>
      </c>
    </row>
    <row r="24" spans="13:23" x14ac:dyDescent="0.25">
      <c r="M24" t="s">
        <v>111</v>
      </c>
      <c r="N24">
        <v>44</v>
      </c>
      <c r="O24">
        <v>34</v>
      </c>
      <c r="P24">
        <f t="shared" si="10"/>
        <v>10</v>
      </c>
      <c r="Q24">
        <v>30</v>
      </c>
      <c r="R24">
        <v>35</v>
      </c>
      <c r="S24">
        <f t="shared" si="11"/>
        <v>9.0909090909090912E-2</v>
      </c>
      <c r="T24">
        <f t="shared" si="12"/>
        <v>0.11363636363636363</v>
      </c>
      <c r="U24">
        <f t="shared" si="13"/>
        <v>0.20454545454545459</v>
      </c>
      <c r="V24">
        <v>6</v>
      </c>
      <c r="W24">
        <f t="shared" si="14"/>
        <v>0.13636363636363635</v>
      </c>
    </row>
    <row r="25" spans="13:23" x14ac:dyDescent="0.25">
      <c r="M25" t="s">
        <v>109</v>
      </c>
      <c r="N25">
        <v>44</v>
      </c>
      <c r="O25">
        <v>34</v>
      </c>
      <c r="P25">
        <f t="shared" si="10"/>
        <v>10</v>
      </c>
      <c r="Q25">
        <v>34</v>
      </c>
      <c r="R25">
        <v>38</v>
      </c>
      <c r="S25">
        <f t="shared" si="11"/>
        <v>0</v>
      </c>
      <c r="T25">
        <f t="shared" si="12"/>
        <v>0.13636363636363635</v>
      </c>
      <c r="U25">
        <f t="shared" si="13"/>
        <v>0.13636363636363635</v>
      </c>
      <c r="V25">
        <v>7</v>
      </c>
      <c r="W25">
        <f t="shared" si="14"/>
        <v>0.15909090909090909</v>
      </c>
    </row>
    <row r="26" spans="13:23" x14ac:dyDescent="0.25">
      <c r="M26" t="s">
        <v>27</v>
      </c>
      <c r="N26">
        <v>54</v>
      </c>
      <c r="O26">
        <v>46</v>
      </c>
      <c r="P26">
        <f>N26-O26</f>
        <v>8</v>
      </c>
      <c r="Q26">
        <v>36</v>
      </c>
      <c r="R26">
        <v>39</v>
      </c>
      <c r="S26">
        <f t="shared" ref="S26:S27" si="15">(O26-Q26)/N26</f>
        <v>0.18518518518518517</v>
      </c>
      <c r="T26">
        <f t="shared" ref="T26:T29" si="16">(P26-R26+Q26)/N26</f>
        <v>9.2592592592592587E-2</v>
      </c>
      <c r="U26">
        <f t="shared" ref="U26:U29" si="17" xml:space="preserve"> 1 -R26/N26</f>
        <v>0.27777777777777779</v>
      </c>
      <c r="V26">
        <v>4</v>
      </c>
      <c r="W26">
        <f t="shared" ref="W26:W29" si="18">V26/N26</f>
        <v>7.407407407407407E-2</v>
      </c>
    </row>
    <row r="27" spans="13:23" x14ac:dyDescent="0.25">
      <c r="M27" t="s">
        <v>28</v>
      </c>
      <c r="N27">
        <v>54</v>
      </c>
      <c r="O27">
        <v>46</v>
      </c>
      <c r="P27">
        <f t="shared" ref="P27:P29" si="19">N27-O27</f>
        <v>8</v>
      </c>
      <c r="Q27">
        <v>36</v>
      </c>
      <c r="R27">
        <v>40</v>
      </c>
      <c r="S27">
        <f t="shared" si="15"/>
        <v>0.18518518518518517</v>
      </c>
      <c r="T27">
        <f t="shared" si="16"/>
        <v>7.407407407407407E-2</v>
      </c>
      <c r="U27">
        <f t="shared" si="17"/>
        <v>0.2592592592592593</v>
      </c>
      <c r="V27">
        <v>4</v>
      </c>
      <c r="W27">
        <f t="shared" si="18"/>
        <v>7.407407407407407E-2</v>
      </c>
    </row>
    <row r="28" spans="13:23" x14ac:dyDescent="0.25">
      <c r="M28" t="s">
        <v>29</v>
      </c>
      <c r="N28">
        <v>54</v>
      </c>
      <c r="O28">
        <v>46</v>
      </c>
      <c r="P28">
        <f t="shared" si="19"/>
        <v>8</v>
      </c>
      <c r="Q28">
        <v>39</v>
      </c>
      <c r="R28">
        <v>41</v>
      </c>
      <c r="S28">
        <f>(O28-Q28)/N28</f>
        <v>0.12962962962962962</v>
      </c>
      <c r="T28">
        <f t="shared" si="16"/>
        <v>0.1111111111111111</v>
      </c>
      <c r="U28">
        <f t="shared" si="17"/>
        <v>0.2407407407407407</v>
      </c>
      <c r="V28">
        <v>5</v>
      </c>
      <c r="W28">
        <f t="shared" si="18"/>
        <v>9.2592592592592587E-2</v>
      </c>
    </row>
    <row r="29" spans="13:23" x14ac:dyDescent="0.25">
      <c r="M29" t="s">
        <v>30</v>
      </c>
      <c r="N29">
        <v>54</v>
      </c>
      <c r="O29">
        <v>46</v>
      </c>
      <c r="P29">
        <f t="shared" si="19"/>
        <v>8</v>
      </c>
      <c r="Q29">
        <v>46</v>
      </c>
      <c r="R29">
        <v>51</v>
      </c>
      <c r="S29">
        <f t="shared" ref="S29" si="20">(O29-Q29)/N29</f>
        <v>0</v>
      </c>
      <c r="T29">
        <f t="shared" si="16"/>
        <v>5.5555555555555552E-2</v>
      </c>
      <c r="U29">
        <f t="shared" si="17"/>
        <v>5.555555555555558E-2</v>
      </c>
      <c r="V29">
        <v>8</v>
      </c>
      <c r="W29">
        <f t="shared" si="18"/>
        <v>0.14814814814814814</v>
      </c>
    </row>
    <row r="31" spans="13:23" x14ac:dyDescent="0.25">
      <c r="M31" t="s">
        <v>102</v>
      </c>
      <c r="N31" t="s">
        <v>103</v>
      </c>
      <c r="O31" t="s">
        <v>104</v>
      </c>
      <c r="P31" t="s">
        <v>105</v>
      </c>
    </row>
    <row r="32" spans="13:23" x14ac:dyDescent="0.25">
      <c r="N32">
        <v>1</v>
      </c>
      <c r="O32">
        <v>1</v>
      </c>
      <c r="P3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S8" sqref="S8: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78</v>
      </c>
      <c r="W1" t="s">
        <v>77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70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71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68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69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K30"/>
  <sheetViews>
    <sheetView tabSelected="1" workbookViewId="0">
      <selection activeCell="A20" sqref="A20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78</v>
      </c>
      <c r="K1" t="s">
        <v>77</v>
      </c>
    </row>
    <row r="2" spans="1:11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  <c r="J2">
        <v>0</v>
      </c>
      <c r="K2">
        <f>J2/B2</f>
        <v>0</v>
      </c>
    </row>
    <row r="3" spans="1:11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  <c r="J3">
        <v>0</v>
      </c>
      <c r="K3">
        <f t="shared" ref="K3:K23" si="3">J3/B3</f>
        <v>0</v>
      </c>
    </row>
    <row r="4" spans="1:11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  <c r="J4">
        <v>0</v>
      </c>
      <c r="K4">
        <f t="shared" si="3"/>
        <v>0</v>
      </c>
    </row>
    <row r="5" spans="1:11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  <c r="J5">
        <v>0</v>
      </c>
      <c r="K5">
        <f t="shared" si="3"/>
        <v>0</v>
      </c>
    </row>
    <row r="6" spans="1:11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  <c r="J6">
        <v>0</v>
      </c>
      <c r="K6">
        <f t="shared" si="3"/>
        <v>0</v>
      </c>
    </row>
    <row r="7" spans="1:11" x14ac:dyDescent="0.25">
      <c r="A7" t="s">
        <v>49</v>
      </c>
      <c r="B7">
        <v>90</v>
      </c>
      <c r="C7">
        <v>77</v>
      </c>
      <c r="D7">
        <f t="shared" ref="D7" si="4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  <c r="J7">
        <v>0</v>
      </c>
      <c r="K7">
        <f t="shared" si="3"/>
        <v>0</v>
      </c>
    </row>
    <row r="8" spans="1:11" x14ac:dyDescent="0.25">
      <c r="A8" t="s">
        <v>56</v>
      </c>
      <c r="B8">
        <v>60</v>
      </c>
      <c r="C8">
        <v>54</v>
      </c>
      <c r="D8">
        <f t="shared" ref="D8:D23" si="5">B8-C8</f>
        <v>6</v>
      </c>
      <c r="E8">
        <v>41</v>
      </c>
      <c r="F8">
        <v>43</v>
      </c>
      <c r="G8">
        <f t="shared" ref="G8:G23" si="6">(C8-E8)/B8</f>
        <v>0.21666666666666667</v>
      </c>
      <c r="H8">
        <f t="shared" ref="H8:H23" si="7">(D8-F8+E8)/B8</f>
        <v>6.6666666666666666E-2</v>
      </c>
      <c r="I8">
        <f t="shared" ref="I8:I23" si="8" xml:space="preserve"> 1 -F8/B8</f>
        <v>0.28333333333333333</v>
      </c>
      <c r="J8">
        <v>9</v>
      </c>
      <c r="K8">
        <f t="shared" si="3"/>
        <v>0.15</v>
      </c>
    </row>
    <row r="9" spans="1:11" x14ac:dyDescent="0.25">
      <c r="A9" t="s">
        <v>73</v>
      </c>
      <c r="B9">
        <v>60</v>
      </c>
      <c r="C9">
        <v>54</v>
      </c>
      <c r="D9">
        <f t="shared" si="5"/>
        <v>6</v>
      </c>
      <c r="E9">
        <v>42</v>
      </c>
      <c r="F9">
        <v>44</v>
      </c>
      <c r="G9">
        <f t="shared" si="6"/>
        <v>0.2</v>
      </c>
      <c r="H9">
        <f t="shared" si="7"/>
        <v>6.6666666666666666E-2</v>
      </c>
      <c r="I9">
        <f t="shared" si="8"/>
        <v>0.26666666666666672</v>
      </c>
      <c r="J9">
        <v>11</v>
      </c>
      <c r="K9">
        <f t="shared" si="3"/>
        <v>0.18333333333333332</v>
      </c>
    </row>
    <row r="10" spans="1:11" x14ac:dyDescent="0.25">
      <c r="A10" t="s">
        <v>74</v>
      </c>
      <c r="B10">
        <v>60</v>
      </c>
      <c r="C10">
        <v>54</v>
      </c>
      <c r="D10">
        <f t="shared" si="5"/>
        <v>6</v>
      </c>
      <c r="E10">
        <v>46</v>
      </c>
      <c r="F10">
        <v>50</v>
      </c>
      <c r="G10">
        <f t="shared" si="6"/>
        <v>0.13333333333333333</v>
      </c>
      <c r="H10">
        <f t="shared" si="7"/>
        <v>3.3333333333333333E-2</v>
      </c>
      <c r="I10">
        <f t="shared" si="8"/>
        <v>0.16666666666666663</v>
      </c>
      <c r="J10">
        <v>17</v>
      </c>
      <c r="K10">
        <f t="shared" si="3"/>
        <v>0.28333333333333333</v>
      </c>
    </row>
    <row r="11" spans="1:11" x14ac:dyDescent="0.25">
      <c r="A11" t="s">
        <v>55</v>
      </c>
      <c r="B11">
        <v>60</v>
      </c>
      <c r="C11">
        <v>54</v>
      </c>
      <c r="D11">
        <f t="shared" si="5"/>
        <v>6</v>
      </c>
      <c r="E11">
        <v>54</v>
      </c>
      <c r="F11">
        <v>58</v>
      </c>
      <c r="G11">
        <f t="shared" si="6"/>
        <v>0</v>
      </c>
      <c r="H11">
        <f t="shared" si="7"/>
        <v>3.3333333333333333E-2</v>
      </c>
      <c r="I11">
        <f t="shared" si="8"/>
        <v>3.3333333333333326E-2</v>
      </c>
      <c r="J11">
        <v>25</v>
      </c>
      <c r="K11">
        <f t="shared" si="3"/>
        <v>0.41666666666666669</v>
      </c>
    </row>
    <row r="12" spans="1:11" x14ac:dyDescent="0.25">
      <c r="A12" t="s">
        <v>58</v>
      </c>
      <c r="B12">
        <v>92</v>
      </c>
      <c r="C12">
        <v>84</v>
      </c>
      <c r="D12">
        <f t="shared" si="5"/>
        <v>8</v>
      </c>
      <c r="E12">
        <v>67</v>
      </c>
      <c r="F12">
        <v>69</v>
      </c>
      <c r="G12">
        <f t="shared" si="6"/>
        <v>0.18478260869565216</v>
      </c>
      <c r="H12">
        <f t="shared" si="7"/>
        <v>6.5217391304347824E-2</v>
      </c>
      <c r="I12">
        <f t="shared" si="8"/>
        <v>0.25</v>
      </c>
      <c r="J12">
        <v>12</v>
      </c>
      <c r="K12">
        <f t="shared" si="3"/>
        <v>0.13043478260869565</v>
      </c>
    </row>
    <row r="13" spans="1:11" x14ac:dyDescent="0.25">
      <c r="A13" t="s">
        <v>60</v>
      </c>
      <c r="B13">
        <v>92</v>
      </c>
      <c r="C13">
        <v>84</v>
      </c>
      <c r="D13">
        <f t="shared" si="5"/>
        <v>8</v>
      </c>
      <c r="E13">
        <v>68</v>
      </c>
      <c r="F13">
        <v>72</v>
      </c>
      <c r="G13">
        <f t="shared" si="6"/>
        <v>0.17391304347826086</v>
      </c>
      <c r="H13">
        <f t="shared" si="7"/>
        <v>4.3478260869565216E-2</v>
      </c>
      <c r="I13">
        <f t="shared" si="8"/>
        <v>0.21739130434782605</v>
      </c>
      <c r="J13">
        <v>14</v>
      </c>
      <c r="K13">
        <f t="shared" si="3"/>
        <v>0.15217391304347827</v>
      </c>
    </row>
    <row r="14" spans="1:11" x14ac:dyDescent="0.25">
      <c r="A14" t="s">
        <v>59</v>
      </c>
      <c r="B14">
        <v>92</v>
      </c>
      <c r="C14">
        <v>84</v>
      </c>
      <c r="D14">
        <f t="shared" si="5"/>
        <v>8</v>
      </c>
      <c r="E14">
        <v>72</v>
      </c>
      <c r="F14">
        <v>77</v>
      </c>
      <c r="G14">
        <f t="shared" si="6"/>
        <v>0.13043478260869565</v>
      </c>
      <c r="H14">
        <f t="shared" si="7"/>
        <v>3.2608695652173912E-2</v>
      </c>
      <c r="I14">
        <f t="shared" si="8"/>
        <v>0.16304347826086951</v>
      </c>
      <c r="J14">
        <v>17</v>
      </c>
      <c r="K14">
        <f t="shared" si="3"/>
        <v>0.18478260869565216</v>
      </c>
    </row>
    <row r="15" spans="1:11" x14ac:dyDescent="0.25">
      <c r="A15" t="s">
        <v>57</v>
      </c>
      <c r="B15">
        <v>92</v>
      </c>
      <c r="C15">
        <v>84</v>
      </c>
      <c r="D15">
        <f t="shared" si="5"/>
        <v>8</v>
      </c>
      <c r="E15">
        <v>84</v>
      </c>
      <c r="F15">
        <v>88</v>
      </c>
      <c r="G15">
        <f t="shared" si="6"/>
        <v>0</v>
      </c>
      <c r="H15">
        <f t="shared" si="7"/>
        <v>4.3478260869565216E-2</v>
      </c>
      <c r="I15">
        <f t="shared" si="8"/>
        <v>4.3478260869565188E-2</v>
      </c>
      <c r="J15">
        <v>17</v>
      </c>
      <c r="K15">
        <f t="shared" si="3"/>
        <v>0.18478260869565216</v>
      </c>
    </row>
    <row r="16" spans="1:11" x14ac:dyDescent="0.25">
      <c r="A16" t="s">
        <v>75</v>
      </c>
      <c r="B16">
        <v>52</v>
      </c>
      <c r="C16">
        <v>46</v>
      </c>
      <c r="D16">
        <f t="shared" si="5"/>
        <v>6</v>
      </c>
      <c r="E16">
        <v>35</v>
      </c>
      <c r="F16">
        <v>37</v>
      </c>
      <c r="G16">
        <f t="shared" si="6"/>
        <v>0.21153846153846154</v>
      </c>
      <c r="H16">
        <f t="shared" si="7"/>
        <v>7.6923076923076927E-2</v>
      </c>
      <c r="I16">
        <f t="shared" si="8"/>
        <v>0.28846153846153844</v>
      </c>
      <c r="J16">
        <v>0</v>
      </c>
      <c r="K16">
        <f t="shared" si="3"/>
        <v>0</v>
      </c>
    </row>
    <row r="17" spans="1:11" x14ac:dyDescent="0.25">
      <c r="A17" t="s">
        <v>106</v>
      </c>
      <c r="B17">
        <v>52</v>
      </c>
      <c r="C17">
        <v>46</v>
      </c>
      <c r="D17">
        <f t="shared" si="5"/>
        <v>6</v>
      </c>
      <c r="E17">
        <v>36</v>
      </c>
      <c r="F17">
        <v>38</v>
      </c>
      <c r="G17">
        <f t="shared" si="6"/>
        <v>0.19230769230769232</v>
      </c>
      <c r="H17">
        <f t="shared" si="7"/>
        <v>7.6923076923076927E-2</v>
      </c>
      <c r="I17">
        <f t="shared" si="8"/>
        <v>0.26923076923076927</v>
      </c>
      <c r="J17">
        <v>0</v>
      </c>
      <c r="K17">
        <f t="shared" si="3"/>
        <v>0</v>
      </c>
    </row>
    <row r="18" spans="1:11" x14ac:dyDescent="0.25">
      <c r="A18" t="s">
        <v>76</v>
      </c>
      <c r="B18">
        <v>52</v>
      </c>
      <c r="C18">
        <v>46</v>
      </c>
      <c r="D18">
        <f t="shared" si="5"/>
        <v>6</v>
      </c>
      <c r="E18">
        <v>37</v>
      </c>
      <c r="F18">
        <v>40</v>
      </c>
      <c r="G18">
        <f t="shared" si="6"/>
        <v>0.17307692307692307</v>
      </c>
      <c r="H18">
        <f t="shared" si="7"/>
        <v>5.7692307692307696E-2</v>
      </c>
      <c r="I18">
        <f t="shared" si="8"/>
        <v>0.23076923076923073</v>
      </c>
      <c r="J18">
        <v>0</v>
      </c>
      <c r="K18">
        <f t="shared" si="3"/>
        <v>0</v>
      </c>
    </row>
    <row r="19" spans="1:11" x14ac:dyDescent="0.25">
      <c r="A19" t="s">
        <v>72</v>
      </c>
      <c r="B19">
        <v>52</v>
      </c>
      <c r="C19">
        <v>46</v>
      </c>
      <c r="D19">
        <f t="shared" si="5"/>
        <v>6</v>
      </c>
      <c r="E19">
        <v>46</v>
      </c>
      <c r="F19">
        <v>49</v>
      </c>
      <c r="G19">
        <f t="shared" si="6"/>
        <v>0</v>
      </c>
      <c r="H19">
        <f t="shared" si="7"/>
        <v>5.7692307692307696E-2</v>
      </c>
      <c r="I19">
        <f t="shared" si="8"/>
        <v>5.7692307692307709E-2</v>
      </c>
      <c r="J19">
        <v>0</v>
      </c>
      <c r="K19">
        <f t="shared" si="3"/>
        <v>0</v>
      </c>
    </row>
    <row r="20" spans="1:11" x14ac:dyDescent="0.25">
      <c r="A20" t="s">
        <v>115</v>
      </c>
      <c r="B20">
        <v>60</v>
      </c>
      <c r="C20">
        <v>50</v>
      </c>
      <c r="D20">
        <f t="shared" si="5"/>
        <v>10</v>
      </c>
      <c r="E20">
        <v>38</v>
      </c>
      <c r="F20">
        <v>42</v>
      </c>
      <c r="G20">
        <f t="shared" si="6"/>
        <v>0.2</v>
      </c>
      <c r="H20">
        <f t="shared" si="7"/>
        <v>0.1</v>
      </c>
      <c r="I20">
        <f t="shared" si="8"/>
        <v>0.30000000000000004</v>
      </c>
      <c r="J20">
        <v>5</v>
      </c>
      <c r="K20">
        <f t="shared" si="3"/>
        <v>8.3333333333333329E-2</v>
      </c>
    </row>
    <row r="21" spans="1:11" x14ac:dyDescent="0.25">
      <c r="A21" t="s">
        <v>113</v>
      </c>
      <c r="B21">
        <v>60</v>
      </c>
      <c r="C21">
        <v>50</v>
      </c>
      <c r="D21">
        <f t="shared" si="5"/>
        <v>10</v>
      </c>
      <c r="E21">
        <v>39</v>
      </c>
      <c r="F21">
        <v>43</v>
      </c>
      <c r="G21">
        <f t="shared" si="6"/>
        <v>0.18333333333333332</v>
      </c>
      <c r="H21">
        <f t="shared" si="7"/>
        <v>0.1</v>
      </c>
      <c r="I21">
        <f t="shared" si="8"/>
        <v>0.28333333333333333</v>
      </c>
      <c r="J21">
        <v>7</v>
      </c>
      <c r="K21">
        <f t="shared" si="3"/>
        <v>0.11666666666666667</v>
      </c>
    </row>
    <row r="22" spans="1:11" x14ac:dyDescent="0.25">
      <c r="A22" t="s">
        <v>116</v>
      </c>
      <c r="B22">
        <v>60</v>
      </c>
      <c r="C22">
        <v>50</v>
      </c>
      <c r="D22">
        <f t="shared" si="5"/>
        <v>10</v>
      </c>
      <c r="E22">
        <v>42</v>
      </c>
      <c r="F22">
        <v>47</v>
      </c>
      <c r="G22">
        <f t="shared" si="6"/>
        <v>0.13333333333333333</v>
      </c>
      <c r="H22">
        <f t="shared" si="7"/>
        <v>8.3333333333333329E-2</v>
      </c>
      <c r="I22">
        <f t="shared" si="8"/>
        <v>0.21666666666666667</v>
      </c>
      <c r="J22">
        <v>11</v>
      </c>
      <c r="K22">
        <f t="shared" si="3"/>
        <v>0.18333333333333332</v>
      </c>
    </row>
    <row r="23" spans="1:11" x14ac:dyDescent="0.25">
      <c r="A23" t="s">
        <v>114</v>
      </c>
      <c r="B23">
        <v>60</v>
      </c>
      <c r="C23">
        <v>50</v>
      </c>
      <c r="D23">
        <f t="shared" si="5"/>
        <v>10</v>
      </c>
      <c r="E23">
        <v>50</v>
      </c>
      <c r="F23">
        <v>54</v>
      </c>
      <c r="G23">
        <f t="shared" si="6"/>
        <v>0</v>
      </c>
      <c r="H23">
        <f t="shared" si="7"/>
        <v>0.1</v>
      </c>
      <c r="I23">
        <f t="shared" si="8"/>
        <v>9.9999999999999978E-2</v>
      </c>
      <c r="J23">
        <v>15</v>
      </c>
      <c r="K23">
        <f t="shared" si="3"/>
        <v>0.25</v>
      </c>
    </row>
    <row r="24" spans="1:11" x14ac:dyDescent="0.25">
      <c r="A24" t="s">
        <v>107</v>
      </c>
      <c r="B24">
        <v>80</v>
      </c>
      <c r="C24">
        <v>72</v>
      </c>
      <c r="D24">
        <f t="shared" ref="D24:D27" si="9">B24-C24</f>
        <v>8</v>
      </c>
      <c r="E24">
        <v>57</v>
      </c>
      <c r="F24">
        <v>60</v>
      </c>
      <c r="G24">
        <f t="shared" ref="G24:G27" si="10">(C24-E24)/B24</f>
        <v>0.1875</v>
      </c>
      <c r="H24">
        <f t="shared" ref="H24:H27" si="11">(D24-F24+E24)/B24</f>
        <v>6.25E-2</v>
      </c>
      <c r="I24">
        <f t="shared" ref="I24:I27" si="12" xml:space="preserve"> 1 -F24/B24</f>
        <v>0.25</v>
      </c>
      <c r="J24">
        <v>7</v>
      </c>
      <c r="K24">
        <f t="shared" ref="K24:K27" si="13">J24/B24</f>
        <v>8.7499999999999994E-2</v>
      </c>
    </row>
    <row r="25" spans="1:11" x14ac:dyDescent="0.25">
      <c r="A25" t="s">
        <v>60</v>
      </c>
      <c r="B25">
        <v>80</v>
      </c>
      <c r="C25">
        <v>72</v>
      </c>
      <c r="D25">
        <f t="shared" si="9"/>
        <v>8</v>
      </c>
      <c r="E25">
        <v>59</v>
      </c>
      <c r="F25">
        <v>63</v>
      </c>
      <c r="G25">
        <f t="shared" si="10"/>
        <v>0.16250000000000001</v>
      </c>
      <c r="H25">
        <f t="shared" si="11"/>
        <v>0.05</v>
      </c>
      <c r="I25">
        <f t="shared" si="12"/>
        <v>0.21250000000000002</v>
      </c>
      <c r="J25">
        <v>8</v>
      </c>
      <c r="K25">
        <f t="shared" si="13"/>
        <v>0.1</v>
      </c>
    </row>
    <row r="26" spans="1:11" x14ac:dyDescent="0.25">
      <c r="A26" t="s">
        <v>59</v>
      </c>
      <c r="B26">
        <v>80</v>
      </c>
      <c r="C26">
        <v>72</v>
      </c>
      <c r="D26">
        <f t="shared" si="9"/>
        <v>8</v>
      </c>
      <c r="E26">
        <v>62</v>
      </c>
      <c r="F26">
        <v>66</v>
      </c>
      <c r="G26">
        <f t="shared" si="10"/>
        <v>0.125</v>
      </c>
      <c r="H26">
        <f t="shared" si="11"/>
        <v>0.05</v>
      </c>
      <c r="I26">
        <f t="shared" si="12"/>
        <v>0.17500000000000004</v>
      </c>
      <c r="J26">
        <v>8</v>
      </c>
      <c r="K26">
        <f t="shared" si="13"/>
        <v>0.1</v>
      </c>
    </row>
    <row r="27" spans="1:11" x14ac:dyDescent="0.25">
      <c r="A27" t="s">
        <v>57</v>
      </c>
      <c r="B27">
        <v>80</v>
      </c>
      <c r="C27">
        <v>72</v>
      </c>
      <c r="D27">
        <f t="shared" si="9"/>
        <v>8</v>
      </c>
      <c r="E27">
        <v>72</v>
      </c>
      <c r="F27">
        <v>76</v>
      </c>
      <c r="G27">
        <f t="shared" si="10"/>
        <v>0</v>
      </c>
      <c r="H27">
        <f t="shared" si="11"/>
        <v>0.05</v>
      </c>
      <c r="I27">
        <f t="shared" si="12"/>
        <v>5.0000000000000044E-2</v>
      </c>
      <c r="J27">
        <v>15</v>
      </c>
      <c r="K27">
        <f t="shared" si="13"/>
        <v>0.1875</v>
      </c>
    </row>
    <row r="29" spans="1:11" x14ac:dyDescent="0.25">
      <c r="A29" t="s">
        <v>108</v>
      </c>
      <c r="B29" t="s">
        <v>103</v>
      </c>
      <c r="C29" t="s">
        <v>104</v>
      </c>
      <c r="D29" t="s">
        <v>105</v>
      </c>
    </row>
    <row r="30" spans="1:11" x14ac:dyDescent="0.25"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3DA5-84A0-4738-955A-CBE7B8794599}">
  <dimension ref="A1:K5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78</v>
      </c>
      <c r="K1" t="s">
        <v>77</v>
      </c>
    </row>
    <row r="2" spans="1:11" x14ac:dyDescent="0.25">
      <c r="A2" t="s">
        <v>83</v>
      </c>
      <c r="B2">
        <v>128</v>
      </c>
      <c r="C2">
        <v>120</v>
      </c>
      <c r="D2">
        <f>B2-C2</f>
        <v>8</v>
      </c>
      <c r="G2">
        <f>(C2-E2)/B2</f>
        <v>0.9375</v>
      </c>
      <c r="H2">
        <f>(D2-F2+E2)/B2</f>
        <v>6.25E-2</v>
      </c>
      <c r="I2">
        <f xml:space="preserve"> 1 -F2/B2</f>
        <v>1</v>
      </c>
      <c r="K2">
        <f>J2/B2</f>
        <v>0</v>
      </c>
    </row>
    <row r="3" spans="1:11" x14ac:dyDescent="0.25">
      <c r="A3" t="s">
        <v>83</v>
      </c>
      <c r="B3">
        <v>128</v>
      </c>
      <c r="C3">
        <v>120</v>
      </c>
      <c r="D3">
        <f>B3-C3</f>
        <v>8</v>
      </c>
      <c r="G3">
        <f>(C3-E3)/B3</f>
        <v>0.9375</v>
      </c>
      <c r="H3">
        <f>(D3-F3+E3)/B3</f>
        <v>6.25E-2</v>
      </c>
      <c r="I3">
        <f xml:space="preserve"> 1 -F3/B3</f>
        <v>1</v>
      </c>
      <c r="K3">
        <f>J3/B3</f>
        <v>0</v>
      </c>
    </row>
    <row r="4" spans="1:11" x14ac:dyDescent="0.25">
      <c r="A4" t="s">
        <v>83</v>
      </c>
      <c r="B4">
        <v>128</v>
      </c>
      <c r="C4">
        <v>120</v>
      </c>
      <c r="D4">
        <f>B4-C4</f>
        <v>8</v>
      </c>
      <c r="G4">
        <f>(C4-E4)/B4</f>
        <v>0.9375</v>
      </c>
      <c r="H4">
        <f>(D4-F4+E4)/B4</f>
        <v>6.25E-2</v>
      </c>
      <c r="I4">
        <f xml:space="preserve"> 1 -F4/B4</f>
        <v>1</v>
      </c>
      <c r="K4">
        <f>J4/B4</f>
        <v>0</v>
      </c>
    </row>
    <row r="5" spans="1:11" x14ac:dyDescent="0.25">
      <c r="A5" t="s">
        <v>83</v>
      </c>
      <c r="B5">
        <v>128</v>
      </c>
      <c r="C5">
        <v>120</v>
      </c>
      <c r="D5">
        <f>B5-C5</f>
        <v>8</v>
      </c>
      <c r="E5">
        <v>120</v>
      </c>
      <c r="F5">
        <v>125</v>
      </c>
      <c r="G5">
        <f>(C5-E5)/B5</f>
        <v>0</v>
      </c>
      <c r="H5">
        <f>(D5-F5+E5)/B5</f>
        <v>2.34375E-2</v>
      </c>
      <c r="I5">
        <f xml:space="preserve"> 1 -F5/B5</f>
        <v>2.34375E-2</v>
      </c>
      <c r="J5">
        <v>26</v>
      </c>
      <c r="K5">
        <f>J5/B5</f>
        <v>0.203125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27A2-21B1-4C43-9BB1-40F9A6DF0A3D}">
  <dimension ref="A1:K19"/>
  <sheetViews>
    <sheetView workbookViewId="0">
      <selection activeCell="A7" sqref="A7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78</v>
      </c>
      <c r="K1" t="s">
        <v>77</v>
      </c>
    </row>
    <row r="2" spans="1:11" x14ac:dyDescent="0.25">
      <c r="A2" t="s">
        <v>85</v>
      </c>
      <c r="B2">
        <v>170</v>
      </c>
      <c r="C2">
        <v>157</v>
      </c>
      <c r="D2">
        <f>B2-C2</f>
        <v>13</v>
      </c>
      <c r="E2">
        <v>95</v>
      </c>
      <c r="F2">
        <v>97</v>
      </c>
      <c r="G2">
        <f>(C2-E2)/B2</f>
        <v>0.36470588235294116</v>
      </c>
      <c r="H2">
        <f>(D2-F2+E2)/B2</f>
        <v>6.4705882352941183E-2</v>
      </c>
      <c r="I2">
        <f xml:space="preserve"> 1 -F2/B2</f>
        <v>0.42941176470588238</v>
      </c>
      <c r="J2">
        <v>0</v>
      </c>
      <c r="K2">
        <f>J2/B2</f>
        <v>0</v>
      </c>
    </row>
    <row r="3" spans="1:11" x14ac:dyDescent="0.25">
      <c r="A3" t="s">
        <v>86</v>
      </c>
      <c r="B3">
        <v>170</v>
      </c>
      <c r="C3">
        <v>157</v>
      </c>
      <c r="D3">
        <f>B3-C3</f>
        <v>13</v>
      </c>
      <c r="E3">
        <v>104</v>
      </c>
      <c r="F3">
        <v>107</v>
      </c>
      <c r="G3">
        <f t="shared" ref="G3:G19" si="0">(C3-E3)/B3</f>
        <v>0.31176470588235294</v>
      </c>
      <c r="H3">
        <f t="shared" ref="H3:H19" si="1">(D3-F3+E3)/B3</f>
        <v>5.8823529411764705E-2</v>
      </c>
      <c r="I3">
        <f t="shared" ref="I3:I19" si="2" xml:space="preserve"> 1 -F3/B3</f>
        <v>0.37058823529411766</v>
      </c>
      <c r="J3">
        <v>0</v>
      </c>
      <c r="K3">
        <f t="shared" ref="K3:K19" si="3">J3/B3</f>
        <v>0</v>
      </c>
    </row>
    <row r="4" spans="1:11" x14ac:dyDescent="0.25">
      <c r="A4" t="s">
        <v>84</v>
      </c>
      <c r="B4">
        <v>170</v>
      </c>
      <c r="C4">
        <v>157</v>
      </c>
      <c r="D4">
        <f>B4-C4</f>
        <v>13</v>
      </c>
      <c r="E4">
        <v>114</v>
      </c>
      <c r="F4">
        <v>117</v>
      </c>
      <c r="G4">
        <f t="shared" si="0"/>
        <v>0.25294117647058822</v>
      </c>
      <c r="H4">
        <f t="shared" si="1"/>
        <v>5.8823529411764705E-2</v>
      </c>
      <c r="I4">
        <f t="shared" si="2"/>
        <v>0.31176470588235294</v>
      </c>
      <c r="J4">
        <v>0</v>
      </c>
      <c r="K4">
        <f t="shared" si="3"/>
        <v>0</v>
      </c>
    </row>
    <row r="5" spans="1:11" x14ac:dyDescent="0.25">
      <c r="A5" t="s">
        <v>84</v>
      </c>
      <c r="B5">
        <v>170</v>
      </c>
      <c r="C5">
        <v>157</v>
      </c>
      <c r="D5">
        <f>B5-C5</f>
        <v>13</v>
      </c>
      <c r="E5">
        <v>124</v>
      </c>
      <c r="F5">
        <v>127</v>
      </c>
      <c r="G5">
        <f t="shared" si="0"/>
        <v>0.19411764705882353</v>
      </c>
      <c r="H5">
        <f t="shared" si="1"/>
        <v>5.8823529411764705E-2</v>
      </c>
      <c r="I5">
        <f t="shared" si="2"/>
        <v>0.25294117647058822</v>
      </c>
      <c r="J5">
        <v>0</v>
      </c>
      <c r="K5">
        <f t="shared" si="3"/>
        <v>0</v>
      </c>
    </row>
    <row r="6" spans="1:11" x14ac:dyDescent="0.25">
      <c r="A6" t="s">
        <v>84</v>
      </c>
      <c r="B6">
        <v>170</v>
      </c>
      <c r="C6">
        <v>157</v>
      </c>
      <c r="D6">
        <f>B6-C6</f>
        <v>13</v>
      </c>
      <c r="E6">
        <v>137</v>
      </c>
      <c r="F6">
        <v>140</v>
      </c>
      <c r="G6">
        <f t="shared" si="0"/>
        <v>0.11764705882352941</v>
      </c>
      <c r="H6">
        <f t="shared" si="1"/>
        <v>5.8823529411764705E-2</v>
      </c>
      <c r="I6">
        <f t="shared" si="2"/>
        <v>0.17647058823529416</v>
      </c>
      <c r="J6">
        <v>0</v>
      </c>
      <c r="K6">
        <f t="shared" si="3"/>
        <v>0</v>
      </c>
    </row>
    <row r="7" spans="1:11" x14ac:dyDescent="0.25">
      <c r="A7" t="s">
        <v>84</v>
      </c>
      <c r="B7">
        <v>170</v>
      </c>
      <c r="C7">
        <v>157</v>
      </c>
      <c r="D7">
        <f t="shared" ref="D7:D19" si="4">B7-C7</f>
        <v>13</v>
      </c>
      <c r="E7">
        <v>157</v>
      </c>
      <c r="F7">
        <v>160</v>
      </c>
      <c r="G7">
        <f t="shared" si="0"/>
        <v>0</v>
      </c>
      <c r="H7">
        <f t="shared" si="1"/>
        <v>5.8823529411764705E-2</v>
      </c>
      <c r="I7">
        <f t="shared" si="2"/>
        <v>5.8823529411764719E-2</v>
      </c>
      <c r="J7">
        <v>0</v>
      </c>
      <c r="K7">
        <f t="shared" si="3"/>
        <v>0</v>
      </c>
    </row>
    <row r="8" spans="1:11" x14ac:dyDescent="0.25">
      <c r="A8" t="s">
        <v>80</v>
      </c>
      <c r="B8">
        <v>108</v>
      </c>
      <c r="C8">
        <v>102</v>
      </c>
      <c r="D8">
        <f t="shared" si="4"/>
        <v>6</v>
      </c>
      <c r="E8">
        <v>78</v>
      </c>
      <c r="F8">
        <v>81</v>
      </c>
      <c r="G8">
        <f t="shared" si="0"/>
        <v>0.22222222222222221</v>
      </c>
      <c r="H8">
        <f t="shared" si="1"/>
        <v>2.7777777777777776E-2</v>
      </c>
      <c r="I8">
        <f t="shared" si="2"/>
        <v>0.25</v>
      </c>
      <c r="J8">
        <v>21</v>
      </c>
      <c r="K8">
        <f t="shared" si="3"/>
        <v>0.19444444444444445</v>
      </c>
    </row>
    <row r="9" spans="1:11" x14ac:dyDescent="0.25">
      <c r="A9" t="s">
        <v>81</v>
      </c>
      <c r="B9">
        <v>108</v>
      </c>
      <c r="C9">
        <v>102</v>
      </c>
      <c r="D9">
        <f t="shared" si="4"/>
        <v>6</v>
      </c>
      <c r="E9">
        <v>84</v>
      </c>
      <c r="F9">
        <v>88</v>
      </c>
      <c r="G9">
        <f t="shared" si="0"/>
        <v>0.16666666666666666</v>
      </c>
      <c r="H9">
        <f t="shared" si="1"/>
        <v>1.8518518518518517E-2</v>
      </c>
      <c r="I9">
        <f t="shared" si="2"/>
        <v>0.18518518518518523</v>
      </c>
      <c r="J9">
        <v>28</v>
      </c>
      <c r="K9">
        <f t="shared" si="3"/>
        <v>0.25925925925925924</v>
      </c>
    </row>
    <row r="10" spans="1:11" x14ac:dyDescent="0.25">
      <c r="A10" t="s">
        <v>82</v>
      </c>
      <c r="B10">
        <v>108</v>
      </c>
      <c r="C10">
        <v>102</v>
      </c>
      <c r="D10">
        <f t="shared" si="4"/>
        <v>6</v>
      </c>
      <c r="E10">
        <v>92</v>
      </c>
      <c r="F10">
        <v>96</v>
      </c>
      <c r="G10">
        <f t="shared" si="0"/>
        <v>9.2592592592592587E-2</v>
      </c>
      <c r="H10">
        <f t="shared" si="1"/>
        <v>1.8518518518518517E-2</v>
      </c>
      <c r="I10">
        <f t="shared" si="2"/>
        <v>0.11111111111111116</v>
      </c>
      <c r="J10">
        <v>38</v>
      </c>
      <c r="K10">
        <f t="shared" si="3"/>
        <v>0.35185185185185186</v>
      </c>
    </row>
    <row r="11" spans="1:11" x14ac:dyDescent="0.25">
      <c r="A11" t="s">
        <v>79</v>
      </c>
      <c r="B11">
        <v>108</v>
      </c>
      <c r="C11">
        <v>102</v>
      </c>
      <c r="D11">
        <f t="shared" si="4"/>
        <v>6</v>
      </c>
      <c r="E11">
        <v>102</v>
      </c>
      <c r="F11">
        <v>106</v>
      </c>
      <c r="G11">
        <f t="shared" si="0"/>
        <v>0</v>
      </c>
      <c r="H11">
        <f t="shared" si="1"/>
        <v>1.8518518518518517E-2</v>
      </c>
      <c r="I11">
        <f t="shared" si="2"/>
        <v>1.851851851851849E-2</v>
      </c>
      <c r="J11">
        <v>49</v>
      </c>
      <c r="K11">
        <f t="shared" si="3"/>
        <v>0.45370370370370372</v>
      </c>
    </row>
    <row r="12" spans="1:11" x14ac:dyDescent="0.25">
      <c r="A12" t="s">
        <v>83</v>
      </c>
      <c r="B12">
        <v>178</v>
      </c>
      <c r="C12">
        <v>170</v>
      </c>
      <c r="D12">
        <f t="shared" si="4"/>
        <v>8</v>
      </c>
      <c r="G12">
        <f t="shared" si="0"/>
        <v>0.9550561797752809</v>
      </c>
      <c r="H12">
        <f t="shared" si="1"/>
        <v>4.49438202247191E-2</v>
      </c>
      <c r="I12">
        <f t="shared" si="2"/>
        <v>1</v>
      </c>
      <c r="K12">
        <f t="shared" si="3"/>
        <v>0</v>
      </c>
    </row>
    <row r="13" spans="1:11" x14ac:dyDescent="0.25">
      <c r="A13" t="s">
        <v>83</v>
      </c>
      <c r="B13">
        <v>178</v>
      </c>
      <c r="C13">
        <v>170</v>
      </c>
      <c r="D13">
        <f t="shared" si="4"/>
        <v>8</v>
      </c>
      <c r="G13">
        <f t="shared" si="0"/>
        <v>0.9550561797752809</v>
      </c>
      <c r="H13">
        <f t="shared" si="1"/>
        <v>4.49438202247191E-2</v>
      </c>
      <c r="I13">
        <f t="shared" si="2"/>
        <v>1</v>
      </c>
      <c r="K13">
        <f t="shared" si="3"/>
        <v>0</v>
      </c>
    </row>
    <row r="14" spans="1:11" x14ac:dyDescent="0.25">
      <c r="A14" t="s">
        <v>83</v>
      </c>
      <c r="B14">
        <v>178</v>
      </c>
      <c r="C14">
        <v>170</v>
      </c>
      <c r="D14">
        <f t="shared" si="4"/>
        <v>8</v>
      </c>
      <c r="G14">
        <f t="shared" si="0"/>
        <v>0.9550561797752809</v>
      </c>
      <c r="H14">
        <f t="shared" si="1"/>
        <v>4.49438202247191E-2</v>
      </c>
      <c r="I14">
        <f t="shared" si="2"/>
        <v>1</v>
      </c>
      <c r="K14">
        <f t="shared" si="3"/>
        <v>0</v>
      </c>
    </row>
    <row r="15" spans="1:11" x14ac:dyDescent="0.25">
      <c r="A15" t="s">
        <v>83</v>
      </c>
      <c r="B15">
        <v>178</v>
      </c>
      <c r="C15">
        <v>170</v>
      </c>
      <c r="D15">
        <f t="shared" si="4"/>
        <v>8</v>
      </c>
      <c r="E15">
        <v>170</v>
      </c>
      <c r="F15">
        <v>173</v>
      </c>
      <c r="G15">
        <f t="shared" si="0"/>
        <v>0</v>
      </c>
      <c r="H15">
        <f t="shared" si="1"/>
        <v>2.8089887640449437E-2</v>
      </c>
      <c r="I15">
        <f t="shared" si="2"/>
        <v>2.8089887640449396E-2</v>
      </c>
      <c r="J15">
        <v>43</v>
      </c>
      <c r="K15">
        <v>58</v>
      </c>
    </row>
    <row r="16" spans="1:11" x14ac:dyDescent="0.25">
      <c r="A16" t="s">
        <v>98</v>
      </c>
      <c r="B16">
        <v>130</v>
      </c>
      <c r="C16">
        <v>120</v>
      </c>
      <c r="D16">
        <f t="shared" si="4"/>
        <v>10</v>
      </c>
      <c r="E16">
        <v>84</v>
      </c>
      <c r="F16">
        <v>88</v>
      </c>
      <c r="G16">
        <f t="shared" si="0"/>
        <v>0.27692307692307694</v>
      </c>
      <c r="H16">
        <f t="shared" si="1"/>
        <v>4.6153846153846156E-2</v>
      </c>
      <c r="I16">
        <f t="shared" si="2"/>
        <v>0.32307692307692304</v>
      </c>
      <c r="J16">
        <v>0</v>
      </c>
      <c r="K16">
        <f t="shared" si="3"/>
        <v>0</v>
      </c>
    </row>
    <row r="17" spans="1:11" x14ac:dyDescent="0.25">
      <c r="A17" t="s">
        <v>100</v>
      </c>
      <c r="B17">
        <v>130</v>
      </c>
      <c r="C17">
        <v>120</v>
      </c>
      <c r="D17">
        <f t="shared" si="4"/>
        <v>10</v>
      </c>
      <c r="E17">
        <v>91</v>
      </c>
      <c r="F17">
        <v>94</v>
      </c>
      <c r="G17">
        <f t="shared" si="0"/>
        <v>0.22307692307692309</v>
      </c>
      <c r="H17">
        <f t="shared" si="1"/>
        <v>5.3846153846153849E-2</v>
      </c>
      <c r="I17">
        <f t="shared" si="2"/>
        <v>0.27692307692307694</v>
      </c>
      <c r="J17">
        <v>0</v>
      </c>
      <c r="K17">
        <f t="shared" si="3"/>
        <v>0</v>
      </c>
    </row>
    <row r="18" spans="1:11" x14ac:dyDescent="0.25">
      <c r="A18" t="s">
        <v>99</v>
      </c>
      <c r="B18">
        <v>130</v>
      </c>
      <c r="C18">
        <v>120</v>
      </c>
      <c r="D18">
        <f t="shared" si="4"/>
        <v>10</v>
      </c>
      <c r="E18">
        <v>102</v>
      </c>
      <c r="F18">
        <v>107</v>
      </c>
      <c r="G18">
        <f t="shared" si="0"/>
        <v>0.13846153846153847</v>
      </c>
      <c r="H18">
        <f t="shared" si="1"/>
        <v>3.8461538461538464E-2</v>
      </c>
      <c r="I18">
        <f t="shared" si="2"/>
        <v>0.17692307692307696</v>
      </c>
      <c r="J18">
        <v>0</v>
      </c>
      <c r="K18">
        <f t="shared" si="3"/>
        <v>0</v>
      </c>
    </row>
    <row r="19" spans="1:11" x14ac:dyDescent="0.25">
      <c r="A19" t="s">
        <v>97</v>
      </c>
      <c r="B19">
        <v>130</v>
      </c>
      <c r="C19">
        <v>120</v>
      </c>
      <c r="D19">
        <f t="shared" si="4"/>
        <v>10</v>
      </c>
      <c r="E19">
        <v>120</v>
      </c>
      <c r="F19">
        <v>122</v>
      </c>
      <c r="G19">
        <f t="shared" si="0"/>
        <v>0</v>
      </c>
      <c r="H19">
        <f t="shared" si="1"/>
        <v>6.1538461538461542E-2</v>
      </c>
      <c r="I19">
        <f t="shared" si="2"/>
        <v>6.1538461538461542E-2</v>
      </c>
      <c r="J19">
        <v>0</v>
      </c>
      <c r="K1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Qubit10</vt:lpstr>
      <vt:lpstr>12</vt:lpstr>
      <vt:lpstr>15</vt:lpstr>
      <vt:lpstr>20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Yingheng Li</cp:lastModifiedBy>
  <dcterms:created xsi:type="dcterms:W3CDTF">2015-06-05T18:17:20Z</dcterms:created>
  <dcterms:modified xsi:type="dcterms:W3CDTF">2023-07-15T01:42:19Z</dcterms:modified>
</cp:coreProperties>
</file>