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1"/>
  </bookViews>
  <sheets>
    <sheet name="DANE" sheetId="1" r:id="rId1"/>
    <sheet name="5.1" sheetId="4" r:id="rId2"/>
    <sheet name="5.2" sheetId="5" r:id="rId3"/>
    <sheet name="5.3" sheetId="6" r:id="rId4"/>
    <sheet name="5.4" sheetId="7" r:id="rId5"/>
  </sheets>
  <definedNames>
    <definedName name="_xlnm._FilterDatabase" localSheetId="2" hidden="1">'5.2'!$A$1:$H$184</definedName>
    <definedName name="pogoda" localSheetId="1">'5.1'!$A$1:$B$184</definedName>
    <definedName name="pogoda" localSheetId="2">'5.2'!$B$1:$C$184</definedName>
    <definedName name="pogoda" localSheetId="3">'5.3'!$A$1:$B$184</definedName>
    <definedName name="pogoda" localSheetId="4">'5.4'!$A$1:$B$184</definedName>
    <definedName name="pogoda" localSheetId="0">DANE!$A$1:$B$184</definedName>
    <definedName name="pogoda_1" localSheetId="3">'5.3'!$B$1:$C$184</definedName>
    <definedName name="pogoda_1" localSheetId="4">'5.4'!$B$1:$C$184</definedName>
    <definedName name="pogoda_1" localSheetId="0">DANE!$B$1:$C$184</definedName>
    <definedName name="pogoda_2" localSheetId="3">'5.3'!$B$1:$C$184</definedName>
    <definedName name="pogoda_2" localSheetId="4">'5.4'!$B$1:$C$184</definedName>
    <definedName name="pogoda_2" localSheetId="0">DANE!$B$1:$C$184</definedName>
  </definedNames>
  <calcPr calcId="144525"/>
</workbook>
</file>

<file path=xl/calcChain.xml><?xml version="1.0" encoding="utf-8"?>
<calcChain xmlns="http://schemas.openxmlformats.org/spreadsheetml/2006/main">
  <c r="I4" i="4" l="1"/>
  <c r="I3" i="4"/>
  <c r="M13" i="7" l="1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2" i="7"/>
  <c r="G184" i="7"/>
  <c r="G183" i="7"/>
  <c r="G182" i="7"/>
  <c r="G181" i="7"/>
  <c r="G180" i="7"/>
  <c r="G179" i="7"/>
  <c r="G178" i="7"/>
  <c r="G177" i="7"/>
  <c r="G176" i="7"/>
  <c r="G175" i="7"/>
  <c r="G174" i="7"/>
  <c r="D174" i="7"/>
  <c r="G173" i="7"/>
  <c r="G172" i="7"/>
  <c r="G171" i="7"/>
  <c r="D171" i="7"/>
  <c r="G170" i="7"/>
  <c r="G169" i="7"/>
  <c r="D169" i="7"/>
  <c r="G168" i="7"/>
  <c r="D168" i="7"/>
  <c r="G167" i="7"/>
  <c r="G166" i="7"/>
  <c r="G165" i="7"/>
  <c r="D165" i="7"/>
  <c r="G164" i="7"/>
  <c r="G163" i="7"/>
  <c r="G162" i="7"/>
  <c r="D162" i="7"/>
  <c r="G161" i="7"/>
  <c r="G160" i="7"/>
  <c r="D160" i="7"/>
  <c r="G159" i="7"/>
  <c r="G158" i="7"/>
  <c r="D158" i="7"/>
  <c r="G157" i="7"/>
  <c r="G156" i="7"/>
  <c r="G155" i="7"/>
  <c r="D155" i="7"/>
  <c r="G154" i="7"/>
  <c r="G153" i="7"/>
  <c r="G152" i="7"/>
  <c r="D152" i="7"/>
  <c r="G151" i="7"/>
  <c r="D151" i="7"/>
  <c r="G150" i="7"/>
  <c r="G149" i="7"/>
  <c r="D149" i="7"/>
  <c r="G148" i="7"/>
  <c r="D148" i="7"/>
  <c r="G147" i="7"/>
  <c r="D147" i="7"/>
  <c r="G146" i="7"/>
  <c r="G145" i="7"/>
  <c r="G144" i="7"/>
  <c r="G143" i="7"/>
  <c r="G142" i="7"/>
  <c r="G141" i="7"/>
  <c r="G140" i="7"/>
  <c r="D140" i="7"/>
  <c r="G139" i="7"/>
  <c r="G138" i="7"/>
  <c r="D138" i="7"/>
  <c r="G137" i="7"/>
  <c r="G136" i="7"/>
  <c r="D136" i="7"/>
  <c r="G135" i="7"/>
  <c r="D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D120" i="7"/>
  <c r="G119" i="7"/>
  <c r="D119" i="7"/>
  <c r="G118" i="7"/>
  <c r="G117" i="7"/>
  <c r="D117" i="7"/>
  <c r="G116" i="7"/>
  <c r="G115" i="7"/>
  <c r="G114" i="7"/>
  <c r="G113" i="7"/>
  <c r="D113" i="7"/>
  <c r="G112" i="7"/>
  <c r="G111" i="7"/>
  <c r="D111" i="7"/>
  <c r="G110" i="7"/>
  <c r="G109" i="7"/>
  <c r="G108" i="7"/>
  <c r="G107" i="7"/>
  <c r="G106" i="7"/>
  <c r="G105" i="7"/>
  <c r="D105" i="7"/>
  <c r="G104" i="7"/>
  <c r="D104" i="7"/>
  <c r="G103" i="7"/>
  <c r="G102" i="7"/>
  <c r="D102" i="7"/>
  <c r="G101" i="7"/>
  <c r="D101" i="7"/>
  <c r="G100" i="7"/>
  <c r="D100" i="7"/>
  <c r="G99" i="7"/>
  <c r="D99" i="7"/>
  <c r="G98" i="7"/>
  <c r="G97" i="7"/>
  <c r="G96" i="7"/>
  <c r="G95" i="7"/>
  <c r="G94" i="7"/>
  <c r="G93" i="7"/>
  <c r="G92" i="7"/>
  <c r="G91" i="7"/>
  <c r="G90" i="7"/>
  <c r="G89" i="7"/>
  <c r="D89" i="7"/>
  <c r="G88" i="7"/>
  <c r="D88" i="7"/>
  <c r="G87" i="7"/>
  <c r="G86" i="7"/>
  <c r="G85" i="7"/>
  <c r="D85" i="7"/>
  <c r="G84" i="7"/>
  <c r="D84" i="7"/>
  <c r="G83" i="7"/>
  <c r="G82" i="7"/>
  <c r="D82" i="7"/>
  <c r="G81" i="7"/>
  <c r="D81" i="7"/>
  <c r="G80" i="7"/>
  <c r="D80" i="7"/>
  <c r="G79" i="7"/>
  <c r="G78" i="7"/>
  <c r="G77" i="7"/>
  <c r="G76" i="7"/>
  <c r="G75" i="7"/>
  <c r="D75" i="7"/>
  <c r="G74" i="7"/>
  <c r="D74" i="7"/>
  <c r="G73" i="7"/>
  <c r="G72" i="7"/>
  <c r="G71" i="7"/>
  <c r="D71" i="7"/>
  <c r="G70" i="7"/>
  <c r="D70" i="7"/>
  <c r="G69" i="7"/>
  <c r="D69" i="7"/>
  <c r="G68" i="7"/>
  <c r="G67" i="7"/>
  <c r="G66" i="7"/>
  <c r="G65" i="7"/>
  <c r="G64" i="7"/>
  <c r="D64" i="7"/>
  <c r="G63" i="7"/>
  <c r="D63" i="7"/>
  <c r="G62" i="7"/>
  <c r="G61" i="7"/>
  <c r="G60" i="7"/>
  <c r="G59" i="7"/>
  <c r="D59" i="7"/>
  <c r="G58" i="7"/>
  <c r="G57" i="7"/>
  <c r="G56" i="7"/>
  <c r="G55" i="7"/>
  <c r="D55" i="7"/>
  <c r="G54" i="7"/>
  <c r="D54" i="7"/>
  <c r="G53" i="7"/>
  <c r="D53" i="7"/>
  <c r="G52" i="7"/>
  <c r="D52" i="7"/>
  <c r="G51" i="7"/>
  <c r="D51" i="7"/>
  <c r="G50" i="7"/>
  <c r="D50" i="7"/>
  <c r="G49" i="7"/>
  <c r="D49" i="7"/>
  <c r="G48" i="7"/>
  <c r="D48" i="7"/>
  <c r="G47" i="7"/>
  <c r="D47" i="7"/>
  <c r="G46" i="7"/>
  <c r="G45" i="7"/>
  <c r="G44" i="7"/>
  <c r="G43" i="7"/>
  <c r="D43" i="7"/>
  <c r="G42" i="7"/>
  <c r="G41" i="7"/>
  <c r="D41" i="7"/>
  <c r="G40" i="7"/>
  <c r="D40" i="7"/>
  <c r="G39" i="7"/>
  <c r="G38" i="7"/>
  <c r="G37" i="7"/>
  <c r="G36" i="7"/>
  <c r="D36" i="7"/>
  <c r="G35" i="7"/>
  <c r="D35" i="7"/>
  <c r="G34" i="7"/>
  <c r="D34" i="7"/>
  <c r="G33" i="7"/>
  <c r="D33" i="7"/>
  <c r="G32" i="7"/>
  <c r="D32" i="7"/>
  <c r="G31" i="7"/>
  <c r="G30" i="7"/>
  <c r="G29" i="7"/>
  <c r="D29" i="7"/>
  <c r="G28" i="7"/>
  <c r="D28" i="7"/>
  <c r="G27" i="7"/>
  <c r="G26" i="7"/>
  <c r="D26" i="7"/>
  <c r="G25" i="7"/>
  <c r="D25" i="7"/>
  <c r="G24" i="7"/>
  <c r="D24" i="7"/>
  <c r="G23" i="7"/>
  <c r="D23" i="7"/>
  <c r="G22" i="7"/>
  <c r="D22" i="7"/>
  <c r="G21" i="7"/>
  <c r="D21" i="7"/>
  <c r="G20" i="7"/>
  <c r="G19" i="7"/>
  <c r="G18" i="7"/>
  <c r="G17" i="7"/>
  <c r="G16" i="7"/>
  <c r="G15" i="7"/>
  <c r="G14" i="7"/>
  <c r="D14" i="7"/>
  <c r="G13" i="7"/>
  <c r="D13" i="7"/>
  <c r="G12" i="7"/>
  <c r="D12" i="7"/>
  <c r="G11" i="7"/>
  <c r="D11" i="7"/>
  <c r="G10" i="7"/>
  <c r="D10" i="7"/>
  <c r="G9" i="7"/>
  <c r="D9" i="7"/>
  <c r="G8" i="7"/>
  <c r="D8" i="7"/>
  <c r="G7" i="7"/>
  <c r="G6" i="7"/>
  <c r="G5" i="7"/>
  <c r="D5" i="7"/>
  <c r="G4" i="7"/>
  <c r="D4" i="7"/>
  <c r="G3" i="7"/>
  <c r="D3" i="7"/>
  <c r="G2" i="7"/>
  <c r="D2" i="7"/>
  <c r="F2" i="7" s="1"/>
  <c r="E16" i="6"/>
  <c r="G184" i="6"/>
  <c r="G183" i="6"/>
  <c r="G182" i="6"/>
  <c r="G181" i="6"/>
  <c r="G180" i="6"/>
  <c r="G179" i="6"/>
  <c r="G178" i="6"/>
  <c r="G177" i="6"/>
  <c r="G176" i="6"/>
  <c r="G175" i="6"/>
  <c r="G174" i="6"/>
  <c r="D174" i="6"/>
  <c r="G173" i="6"/>
  <c r="G172" i="6"/>
  <c r="G171" i="6"/>
  <c r="D171" i="6"/>
  <c r="G170" i="6"/>
  <c r="G169" i="6"/>
  <c r="D169" i="6"/>
  <c r="G168" i="6"/>
  <c r="D168" i="6"/>
  <c r="G167" i="6"/>
  <c r="G166" i="6"/>
  <c r="G165" i="6"/>
  <c r="D165" i="6"/>
  <c r="G164" i="6"/>
  <c r="G163" i="6"/>
  <c r="G162" i="6"/>
  <c r="D162" i="6"/>
  <c r="G161" i="6"/>
  <c r="G160" i="6"/>
  <c r="D160" i="6"/>
  <c r="G159" i="6"/>
  <c r="G158" i="6"/>
  <c r="D158" i="6"/>
  <c r="G157" i="6"/>
  <c r="G156" i="6"/>
  <c r="G155" i="6"/>
  <c r="D155" i="6"/>
  <c r="G154" i="6"/>
  <c r="G153" i="6"/>
  <c r="G152" i="6"/>
  <c r="D152" i="6"/>
  <c r="G151" i="6"/>
  <c r="D151" i="6"/>
  <c r="G150" i="6"/>
  <c r="G149" i="6"/>
  <c r="D149" i="6"/>
  <c r="G148" i="6"/>
  <c r="D148" i="6"/>
  <c r="G147" i="6"/>
  <c r="D147" i="6"/>
  <c r="G146" i="6"/>
  <c r="G145" i="6"/>
  <c r="G144" i="6"/>
  <c r="G143" i="6"/>
  <c r="G142" i="6"/>
  <c r="G141" i="6"/>
  <c r="G140" i="6"/>
  <c r="D140" i="6"/>
  <c r="G139" i="6"/>
  <c r="G138" i="6"/>
  <c r="D138" i="6"/>
  <c r="G137" i="6"/>
  <c r="G136" i="6"/>
  <c r="D136" i="6"/>
  <c r="G135" i="6"/>
  <c r="D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D120" i="6"/>
  <c r="G119" i="6"/>
  <c r="D119" i="6"/>
  <c r="G118" i="6"/>
  <c r="G117" i="6"/>
  <c r="D117" i="6"/>
  <c r="G116" i="6"/>
  <c r="G115" i="6"/>
  <c r="G114" i="6"/>
  <c r="G113" i="6"/>
  <c r="D113" i="6"/>
  <c r="G112" i="6"/>
  <c r="G111" i="6"/>
  <c r="D111" i="6"/>
  <c r="G110" i="6"/>
  <c r="G109" i="6"/>
  <c r="G108" i="6"/>
  <c r="G107" i="6"/>
  <c r="G106" i="6"/>
  <c r="G105" i="6"/>
  <c r="D105" i="6"/>
  <c r="G104" i="6"/>
  <c r="D104" i="6"/>
  <c r="G103" i="6"/>
  <c r="G102" i="6"/>
  <c r="D102" i="6"/>
  <c r="G101" i="6"/>
  <c r="D101" i="6"/>
  <c r="G100" i="6"/>
  <c r="D100" i="6"/>
  <c r="G99" i="6"/>
  <c r="D99" i="6"/>
  <c r="G98" i="6"/>
  <c r="G97" i="6"/>
  <c r="G96" i="6"/>
  <c r="G95" i="6"/>
  <c r="G94" i="6"/>
  <c r="G93" i="6"/>
  <c r="G92" i="6"/>
  <c r="G91" i="6"/>
  <c r="G90" i="6"/>
  <c r="G89" i="6"/>
  <c r="D89" i="6"/>
  <c r="G88" i="6"/>
  <c r="D88" i="6"/>
  <c r="G87" i="6"/>
  <c r="G86" i="6"/>
  <c r="G85" i="6"/>
  <c r="D85" i="6"/>
  <c r="G84" i="6"/>
  <c r="D84" i="6"/>
  <c r="G83" i="6"/>
  <c r="G82" i="6"/>
  <c r="D82" i="6"/>
  <c r="G81" i="6"/>
  <c r="D81" i="6"/>
  <c r="G80" i="6"/>
  <c r="D80" i="6"/>
  <c r="G79" i="6"/>
  <c r="G78" i="6"/>
  <c r="G77" i="6"/>
  <c r="G76" i="6"/>
  <c r="G75" i="6"/>
  <c r="D75" i="6"/>
  <c r="G74" i="6"/>
  <c r="D74" i="6"/>
  <c r="G73" i="6"/>
  <c r="G72" i="6"/>
  <c r="G71" i="6"/>
  <c r="D71" i="6"/>
  <c r="G70" i="6"/>
  <c r="D70" i="6"/>
  <c r="G69" i="6"/>
  <c r="D69" i="6"/>
  <c r="G68" i="6"/>
  <c r="G67" i="6"/>
  <c r="G66" i="6"/>
  <c r="G65" i="6"/>
  <c r="G64" i="6"/>
  <c r="D64" i="6"/>
  <c r="G63" i="6"/>
  <c r="D63" i="6"/>
  <c r="G62" i="6"/>
  <c r="G61" i="6"/>
  <c r="G60" i="6"/>
  <c r="G59" i="6"/>
  <c r="D59" i="6"/>
  <c r="G58" i="6"/>
  <c r="G57" i="6"/>
  <c r="G56" i="6"/>
  <c r="G55" i="6"/>
  <c r="D55" i="6"/>
  <c r="G54" i="6"/>
  <c r="D54" i="6"/>
  <c r="G53" i="6"/>
  <c r="D53" i="6"/>
  <c r="G52" i="6"/>
  <c r="D52" i="6"/>
  <c r="G51" i="6"/>
  <c r="D51" i="6"/>
  <c r="G50" i="6"/>
  <c r="D50" i="6"/>
  <c r="G49" i="6"/>
  <c r="D49" i="6"/>
  <c r="G48" i="6"/>
  <c r="D48" i="6"/>
  <c r="G47" i="6"/>
  <c r="D47" i="6"/>
  <c r="G46" i="6"/>
  <c r="G45" i="6"/>
  <c r="G44" i="6"/>
  <c r="G43" i="6"/>
  <c r="D43" i="6"/>
  <c r="G42" i="6"/>
  <c r="G41" i="6"/>
  <c r="D41" i="6"/>
  <c r="G40" i="6"/>
  <c r="D40" i="6"/>
  <c r="G39" i="6"/>
  <c r="G38" i="6"/>
  <c r="G37" i="6"/>
  <c r="G36" i="6"/>
  <c r="D36" i="6"/>
  <c r="G35" i="6"/>
  <c r="D35" i="6"/>
  <c r="G34" i="6"/>
  <c r="D34" i="6"/>
  <c r="G33" i="6"/>
  <c r="D33" i="6"/>
  <c r="G32" i="6"/>
  <c r="D32" i="6"/>
  <c r="G31" i="6"/>
  <c r="G30" i="6"/>
  <c r="G29" i="6"/>
  <c r="D29" i="6"/>
  <c r="G28" i="6"/>
  <c r="D28" i="6"/>
  <c r="G27" i="6"/>
  <c r="G26" i="6"/>
  <c r="D26" i="6"/>
  <c r="G25" i="6"/>
  <c r="D25" i="6"/>
  <c r="G24" i="6"/>
  <c r="D24" i="6"/>
  <c r="G23" i="6"/>
  <c r="D23" i="6"/>
  <c r="G22" i="6"/>
  <c r="D22" i="6"/>
  <c r="G21" i="6"/>
  <c r="D21" i="6"/>
  <c r="G20" i="6"/>
  <c r="G19" i="6"/>
  <c r="G18" i="6"/>
  <c r="G17" i="6"/>
  <c r="G16" i="6"/>
  <c r="G15" i="6"/>
  <c r="G14" i="6"/>
  <c r="D14" i="6"/>
  <c r="G13" i="6"/>
  <c r="D13" i="6"/>
  <c r="G12" i="6"/>
  <c r="D12" i="6"/>
  <c r="G11" i="6"/>
  <c r="D11" i="6"/>
  <c r="G10" i="6"/>
  <c r="D10" i="6"/>
  <c r="G9" i="6"/>
  <c r="D9" i="6"/>
  <c r="G8" i="6"/>
  <c r="D8" i="6"/>
  <c r="G7" i="6"/>
  <c r="G6" i="6"/>
  <c r="G5" i="6"/>
  <c r="D5" i="6"/>
  <c r="G4" i="6"/>
  <c r="D4" i="6"/>
  <c r="G3" i="6"/>
  <c r="D3" i="6"/>
  <c r="G2" i="6"/>
  <c r="D2" i="6"/>
  <c r="F2" i="6" s="1"/>
  <c r="M67" i="5"/>
  <c r="N67" i="5"/>
  <c r="G184" i="1"/>
  <c r="G183" i="1"/>
  <c r="G182" i="1"/>
  <c r="G181" i="1"/>
  <c r="G180" i="1"/>
  <c r="G179" i="1"/>
  <c r="G178" i="1"/>
  <c r="G177" i="1"/>
  <c r="G176" i="1"/>
  <c r="G175" i="1"/>
  <c r="G174" i="1"/>
  <c r="D174" i="1"/>
  <c r="G173" i="1"/>
  <c r="G172" i="1"/>
  <c r="G171" i="1"/>
  <c r="D171" i="1"/>
  <c r="G170" i="1"/>
  <c r="G169" i="1"/>
  <c r="D169" i="1"/>
  <c r="G168" i="1"/>
  <c r="D168" i="1"/>
  <c r="G167" i="1"/>
  <c r="G166" i="1"/>
  <c r="G165" i="1"/>
  <c r="D165" i="1"/>
  <c r="G164" i="1"/>
  <c r="G163" i="1"/>
  <c r="G162" i="1"/>
  <c r="D162" i="1"/>
  <c r="G161" i="1"/>
  <c r="G160" i="1"/>
  <c r="D160" i="1"/>
  <c r="G159" i="1"/>
  <c r="G158" i="1"/>
  <c r="D158" i="1"/>
  <c r="G157" i="1"/>
  <c r="G156" i="1"/>
  <c r="G155" i="1"/>
  <c r="D155" i="1"/>
  <c r="G154" i="1"/>
  <c r="G153" i="1"/>
  <c r="G152" i="1"/>
  <c r="D152" i="1"/>
  <c r="G151" i="1"/>
  <c r="D151" i="1"/>
  <c r="G150" i="1"/>
  <c r="G149" i="1"/>
  <c r="D149" i="1"/>
  <c r="G148" i="1"/>
  <c r="D148" i="1"/>
  <c r="G147" i="1"/>
  <c r="D147" i="1"/>
  <c r="G146" i="1"/>
  <c r="G145" i="1"/>
  <c r="G144" i="1"/>
  <c r="G143" i="1"/>
  <c r="G142" i="1"/>
  <c r="G141" i="1"/>
  <c r="G140" i="1"/>
  <c r="D140" i="1"/>
  <c r="G139" i="1"/>
  <c r="G138" i="1"/>
  <c r="D138" i="1"/>
  <c r="G137" i="1"/>
  <c r="G136" i="1"/>
  <c r="D136" i="1"/>
  <c r="G135" i="1"/>
  <c r="D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D120" i="1"/>
  <c r="G119" i="1"/>
  <c r="D119" i="1"/>
  <c r="G118" i="1"/>
  <c r="G117" i="1"/>
  <c r="D117" i="1"/>
  <c r="G116" i="1"/>
  <c r="G115" i="1"/>
  <c r="G114" i="1"/>
  <c r="G113" i="1"/>
  <c r="D113" i="1"/>
  <c r="G112" i="1"/>
  <c r="G111" i="1"/>
  <c r="D111" i="1"/>
  <c r="G110" i="1"/>
  <c r="G109" i="1"/>
  <c r="G108" i="1"/>
  <c r="G107" i="1"/>
  <c r="G106" i="1"/>
  <c r="G105" i="1"/>
  <c r="D105" i="1"/>
  <c r="G104" i="1"/>
  <c r="D104" i="1"/>
  <c r="G103" i="1"/>
  <c r="G102" i="1"/>
  <c r="D102" i="1"/>
  <c r="G101" i="1"/>
  <c r="D101" i="1"/>
  <c r="G100" i="1"/>
  <c r="D100" i="1"/>
  <c r="G99" i="1"/>
  <c r="D99" i="1"/>
  <c r="G98" i="1"/>
  <c r="G97" i="1"/>
  <c r="G96" i="1"/>
  <c r="G95" i="1"/>
  <c r="G94" i="1"/>
  <c r="G93" i="1"/>
  <c r="G92" i="1"/>
  <c r="G91" i="1"/>
  <c r="G90" i="1"/>
  <c r="G89" i="1"/>
  <c r="D89" i="1"/>
  <c r="G88" i="1"/>
  <c r="D88" i="1"/>
  <c r="G87" i="1"/>
  <c r="G86" i="1"/>
  <c r="G85" i="1"/>
  <c r="D85" i="1"/>
  <c r="G84" i="1"/>
  <c r="D84" i="1"/>
  <c r="G83" i="1"/>
  <c r="G82" i="1"/>
  <c r="D82" i="1"/>
  <c r="G81" i="1"/>
  <c r="D81" i="1"/>
  <c r="G80" i="1"/>
  <c r="D80" i="1"/>
  <c r="G79" i="1"/>
  <c r="G78" i="1"/>
  <c r="G77" i="1"/>
  <c r="G76" i="1"/>
  <c r="G75" i="1"/>
  <c r="D75" i="1"/>
  <c r="G74" i="1"/>
  <c r="D74" i="1"/>
  <c r="G73" i="1"/>
  <c r="G72" i="1"/>
  <c r="G71" i="1"/>
  <c r="D71" i="1"/>
  <c r="G70" i="1"/>
  <c r="D70" i="1"/>
  <c r="G69" i="1"/>
  <c r="D69" i="1"/>
  <c r="G68" i="1"/>
  <c r="G67" i="1"/>
  <c r="G66" i="1"/>
  <c r="G65" i="1"/>
  <c r="G64" i="1"/>
  <c r="D64" i="1"/>
  <c r="G63" i="1"/>
  <c r="D63" i="1"/>
  <c r="G62" i="1"/>
  <c r="G61" i="1"/>
  <c r="G60" i="1"/>
  <c r="G59" i="1"/>
  <c r="D59" i="1"/>
  <c r="G58" i="1"/>
  <c r="G57" i="1"/>
  <c r="G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G45" i="1"/>
  <c r="G44" i="1"/>
  <c r="G43" i="1"/>
  <c r="D43" i="1"/>
  <c r="G42" i="1"/>
  <c r="G41" i="1"/>
  <c r="D41" i="1"/>
  <c r="G40" i="1"/>
  <c r="D40" i="1"/>
  <c r="G39" i="1"/>
  <c r="G38" i="1"/>
  <c r="G37" i="1"/>
  <c r="G36" i="1"/>
  <c r="D36" i="1"/>
  <c r="G35" i="1"/>
  <c r="D35" i="1"/>
  <c r="G34" i="1"/>
  <c r="D34" i="1"/>
  <c r="G33" i="1"/>
  <c r="D33" i="1"/>
  <c r="G32" i="1"/>
  <c r="D32" i="1"/>
  <c r="G31" i="1"/>
  <c r="G30" i="1"/>
  <c r="G29" i="1"/>
  <c r="D29" i="1"/>
  <c r="G28" i="1"/>
  <c r="D28" i="1"/>
  <c r="G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G19" i="1"/>
  <c r="G18" i="1"/>
  <c r="G17" i="1"/>
  <c r="G16" i="1"/>
  <c r="G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G6" i="1"/>
  <c r="G5" i="1"/>
  <c r="D5" i="1"/>
  <c r="G4" i="1"/>
  <c r="D4" i="1"/>
  <c r="G3" i="1"/>
  <c r="D3" i="1"/>
  <c r="G2" i="1"/>
  <c r="D2" i="1"/>
  <c r="F2" i="1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2" i="5"/>
  <c r="D3" i="5"/>
  <c r="D4" i="5"/>
  <c r="D5" i="5"/>
  <c r="D8" i="5"/>
  <c r="D9" i="5"/>
  <c r="D10" i="5"/>
  <c r="D11" i="5"/>
  <c r="D12" i="5"/>
  <c r="D13" i="5"/>
  <c r="D14" i="5"/>
  <c r="D21" i="5"/>
  <c r="D22" i="5"/>
  <c r="D23" i="5"/>
  <c r="D24" i="5"/>
  <c r="D25" i="5"/>
  <c r="D26" i="5"/>
  <c r="D28" i="5"/>
  <c r="D29" i="5"/>
  <c r="D32" i="5"/>
  <c r="D33" i="5"/>
  <c r="D34" i="5"/>
  <c r="D35" i="5"/>
  <c r="D36" i="5"/>
  <c r="D40" i="5"/>
  <c r="D41" i="5"/>
  <c r="D43" i="5"/>
  <c r="D47" i="5"/>
  <c r="D48" i="5"/>
  <c r="D49" i="5"/>
  <c r="D50" i="5"/>
  <c r="D51" i="5"/>
  <c r="D52" i="5"/>
  <c r="D53" i="5"/>
  <c r="D54" i="5"/>
  <c r="D55" i="5"/>
  <c r="D59" i="5"/>
  <c r="D63" i="5"/>
  <c r="D64" i="5"/>
  <c r="D69" i="5"/>
  <c r="D70" i="5"/>
  <c r="D71" i="5"/>
  <c r="D74" i="5"/>
  <c r="D75" i="5"/>
  <c r="D80" i="5"/>
  <c r="D81" i="5"/>
  <c r="D82" i="5"/>
  <c r="D84" i="5"/>
  <c r="D85" i="5"/>
  <c r="D88" i="5"/>
  <c r="D89" i="5"/>
  <c r="D99" i="5"/>
  <c r="D100" i="5"/>
  <c r="D101" i="5"/>
  <c r="D102" i="5"/>
  <c r="D104" i="5"/>
  <c r="D105" i="5"/>
  <c r="D111" i="5"/>
  <c r="D113" i="5"/>
  <c r="D117" i="5"/>
  <c r="D119" i="5"/>
  <c r="D120" i="5"/>
  <c r="D135" i="5"/>
  <c r="D136" i="5"/>
  <c r="D138" i="5"/>
  <c r="D140" i="5"/>
  <c r="D147" i="5"/>
  <c r="D148" i="5"/>
  <c r="D149" i="5"/>
  <c r="D151" i="5"/>
  <c r="D152" i="5"/>
  <c r="D155" i="5"/>
  <c r="D158" i="5"/>
  <c r="D160" i="5"/>
  <c r="D162" i="5"/>
  <c r="D165" i="5"/>
  <c r="D168" i="5"/>
  <c r="D169" i="5"/>
  <c r="D171" i="5"/>
  <c r="D174" i="5"/>
  <c r="D2" i="5"/>
  <c r="F2" i="5" s="1"/>
  <c r="I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2" i="4"/>
  <c r="H2" i="7" l="1"/>
  <c r="E3" i="7" s="1"/>
  <c r="F3" i="7" s="1"/>
  <c r="H2" i="6"/>
  <c r="E3" i="6" s="1"/>
  <c r="F3" i="6" s="1"/>
  <c r="H2" i="5"/>
  <c r="E3" i="5" s="1"/>
  <c r="F3" i="5" s="1"/>
  <c r="H2" i="1"/>
  <c r="E3" i="1" s="1"/>
  <c r="F3" i="1" s="1"/>
  <c r="H3" i="7" l="1"/>
  <c r="E4" i="7" s="1"/>
  <c r="F4" i="7" s="1"/>
  <c r="H3" i="6"/>
  <c r="E4" i="6"/>
  <c r="F4" i="6" s="1"/>
  <c r="H3" i="5"/>
  <c r="E4" i="5" s="1"/>
  <c r="F4" i="5" s="1"/>
  <c r="H4" i="5" s="1"/>
  <c r="E5" i="5" s="1"/>
  <c r="F5" i="5" s="1"/>
  <c r="H3" i="1"/>
  <c r="E4" i="1" s="1"/>
  <c r="F4" i="1" s="1"/>
  <c r="H4" i="7" l="1"/>
  <c r="E5" i="7" s="1"/>
  <c r="F5" i="7" s="1"/>
  <c r="H4" i="6"/>
  <c r="E5" i="6" s="1"/>
  <c r="F5" i="6" s="1"/>
  <c r="H4" i="1"/>
  <c r="E5" i="1" s="1"/>
  <c r="F5" i="1" s="1"/>
  <c r="H5" i="5"/>
  <c r="E6" i="5" s="1"/>
  <c r="D6" i="5" s="1"/>
  <c r="F6" i="5" s="1"/>
  <c r="H5" i="7" l="1"/>
  <c r="H5" i="6"/>
  <c r="E6" i="6" s="1"/>
  <c r="H5" i="1"/>
  <c r="E6" i="1"/>
  <c r="H6" i="5"/>
  <c r="E7" i="5" s="1"/>
  <c r="E6" i="7" l="1"/>
  <c r="D6" i="7"/>
  <c r="F6" i="7" s="1"/>
  <c r="D6" i="6"/>
  <c r="F6" i="6" s="1"/>
  <c r="D6" i="1"/>
  <c r="F6" i="1" s="1"/>
  <c r="D7" i="5"/>
  <c r="F7" i="5" s="1"/>
  <c r="H7" i="5"/>
  <c r="H6" i="7" l="1"/>
  <c r="E7" i="7" s="1"/>
  <c r="H6" i="6"/>
  <c r="E7" i="6" s="1"/>
  <c r="H6" i="1"/>
  <c r="E7" i="1"/>
  <c r="E8" i="5"/>
  <c r="F8" i="5" s="1"/>
  <c r="D7" i="7" l="1"/>
  <c r="F7" i="7" s="1"/>
  <c r="D7" i="6"/>
  <c r="F7" i="6" s="1"/>
  <c r="D7" i="1"/>
  <c r="F7" i="1" s="1"/>
  <c r="H8" i="5"/>
  <c r="E9" i="5" s="1"/>
  <c r="F9" i="5" s="1"/>
  <c r="H7" i="7" l="1"/>
  <c r="E8" i="7" s="1"/>
  <c r="F8" i="7" s="1"/>
  <c r="H7" i="6"/>
  <c r="E8" i="6" s="1"/>
  <c r="F8" i="6" s="1"/>
  <c r="H7" i="1"/>
  <c r="E8" i="1" s="1"/>
  <c r="F8" i="1" s="1"/>
  <c r="H9" i="5"/>
  <c r="E10" i="5" s="1"/>
  <c r="F10" i="5" s="1"/>
  <c r="H8" i="7" l="1"/>
  <c r="E9" i="7" s="1"/>
  <c r="F9" i="7" s="1"/>
  <c r="H8" i="6"/>
  <c r="E9" i="6"/>
  <c r="F9" i="6" s="1"/>
  <c r="H8" i="1"/>
  <c r="E9" i="1" s="1"/>
  <c r="F9" i="1" s="1"/>
  <c r="H10" i="5"/>
  <c r="E11" i="5" s="1"/>
  <c r="F11" i="5" s="1"/>
  <c r="H9" i="7" l="1"/>
  <c r="E10" i="7" s="1"/>
  <c r="F10" i="7" s="1"/>
  <c r="H9" i="6"/>
  <c r="E10" i="6" s="1"/>
  <c r="F10" i="6" s="1"/>
  <c r="H9" i="1"/>
  <c r="E10" i="1" s="1"/>
  <c r="F10" i="1" s="1"/>
  <c r="H11" i="5"/>
  <c r="E12" i="5" s="1"/>
  <c r="F12" i="5" s="1"/>
  <c r="H10" i="7" l="1"/>
  <c r="E11" i="7" s="1"/>
  <c r="F11" i="7" s="1"/>
  <c r="E11" i="6"/>
  <c r="F11" i="6" s="1"/>
  <c r="H10" i="6"/>
  <c r="H10" i="1"/>
  <c r="E11" i="1" s="1"/>
  <c r="F11" i="1" s="1"/>
  <c r="H12" i="5"/>
  <c r="E13" i="5" s="1"/>
  <c r="F13" i="5" s="1"/>
  <c r="H11" i="7" l="1"/>
  <c r="E12" i="7"/>
  <c r="F12" i="7" s="1"/>
  <c r="E12" i="6"/>
  <c r="F12" i="6" s="1"/>
  <c r="H11" i="6"/>
  <c r="H11" i="1"/>
  <c r="E12" i="1" s="1"/>
  <c r="F12" i="1" s="1"/>
  <c r="H13" i="5"/>
  <c r="E14" i="5" s="1"/>
  <c r="F14" i="5" s="1"/>
  <c r="H12" i="7" l="1"/>
  <c r="E13" i="7" s="1"/>
  <c r="F13" i="7" s="1"/>
  <c r="E13" i="6"/>
  <c r="F13" i="6" s="1"/>
  <c r="H12" i="6"/>
  <c r="H12" i="1"/>
  <c r="E13" i="1"/>
  <c r="F13" i="1" s="1"/>
  <c r="H14" i="5"/>
  <c r="E15" i="5" s="1"/>
  <c r="D15" i="5" s="1"/>
  <c r="F15" i="5" s="1"/>
  <c r="H13" i="7" l="1"/>
  <c r="E14" i="7" s="1"/>
  <c r="F14" i="7" s="1"/>
  <c r="H13" i="6"/>
  <c r="E14" i="6" s="1"/>
  <c r="F14" i="6" s="1"/>
  <c r="H13" i="1"/>
  <c r="E14" i="1" s="1"/>
  <c r="F14" i="1" s="1"/>
  <c r="H15" i="5"/>
  <c r="E16" i="5" s="1"/>
  <c r="D16" i="5" s="1"/>
  <c r="F16" i="5" s="1"/>
  <c r="H14" i="7" l="1"/>
  <c r="E15" i="7" s="1"/>
  <c r="H14" i="6"/>
  <c r="E15" i="6"/>
  <c r="H14" i="1"/>
  <c r="E15" i="1" s="1"/>
  <c r="H16" i="5"/>
  <c r="E17" i="5" s="1"/>
  <c r="D17" i="5" s="1"/>
  <c r="F17" i="5" s="1"/>
  <c r="D15" i="7" l="1"/>
  <c r="F15" i="7" s="1"/>
  <c r="D15" i="6"/>
  <c r="F15" i="6" s="1"/>
  <c r="D15" i="1"/>
  <c r="F15" i="1" s="1"/>
  <c r="H17" i="5"/>
  <c r="E18" i="5" s="1"/>
  <c r="D18" i="5" s="1"/>
  <c r="F18" i="5" s="1"/>
  <c r="H15" i="7" l="1"/>
  <c r="E16" i="7" s="1"/>
  <c r="H15" i="6"/>
  <c r="H15" i="1"/>
  <c r="E16" i="1" s="1"/>
  <c r="H18" i="5"/>
  <c r="E19" i="5" s="1"/>
  <c r="D19" i="5" s="1"/>
  <c r="F19" i="5" s="1"/>
  <c r="D16" i="7" l="1"/>
  <c r="F16" i="7" s="1"/>
  <c r="D16" i="6"/>
  <c r="F16" i="6" s="1"/>
  <c r="D16" i="1"/>
  <c r="F16" i="1" s="1"/>
  <c r="H19" i="5"/>
  <c r="E20" i="5" s="1"/>
  <c r="D20" i="5" s="1"/>
  <c r="F20" i="5" s="1"/>
  <c r="H16" i="7" l="1"/>
  <c r="E17" i="7" s="1"/>
  <c r="H16" i="6"/>
  <c r="E17" i="6" s="1"/>
  <c r="H16" i="1"/>
  <c r="E17" i="1" s="1"/>
  <c r="H20" i="5"/>
  <c r="E21" i="5" s="1"/>
  <c r="F21" i="5" s="1"/>
  <c r="D17" i="7" l="1"/>
  <c r="F17" i="7" s="1"/>
  <c r="D17" i="6"/>
  <c r="F17" i="6" s="1"/>
  <c r="D17" i="1"/>
  <c r="F17" i="1" s="1"/>
  <c r="H21" i="5"/>
  <c r="E22" i="5" s="1"/>
  <c r="F22" i="5" s="1"/>
  <c r="H17" i="7" l="1"/>
  <c r="E18" i="7"/>
  <c r="E18" i="6"/>
  <c r="H17" i="6"/>
  <c r="H17" i="1"/>
  <c r="E18" i="1"/>
  <c r="H22" i="5"/>
  <c r="E23" i="5" s="1"/>
  <c r="F23" i="5" s="1"/>
  <c r="D18" i="7" l="1"/>
  <c r="F18" i="7" s="1"/>
  <c r="D18" i="6"/>
  <c r="F18" i="6" s="1"/>
  <c r="D18" i="1"/>
  <c r="F18" i="1" s="1"/>
  <c r="H23" i="5"/>
  <c r="E24" i="5" s="1"/>
  <c r="F24" i="5" s="1"/>
  <c r="H18" i="7" l="1"/>
  <c r="E19" i="7" s="1"/>
  <c r="H18" i="6"/>
  <c r="E19" i="6" s="1"/>
  <c r="H18" i="1"/>
  <c r="E19" i="1"/>
  <c r="H24" i="5"/>
  <c r="E25" i="5" s="1"/>
  <c r="F25" i="5" s="1"/>
  <c r="D19" i="7" l="1"/>
  <c r="F19" i="7" s="1"/>
  <c r="D19" i="6"/>
  <c r="F19" i="6" s="1"/>
  <c r="D19" i="1"/>
  <c r="F19" i="1"/>
  <c r="H25" i="5"/>
  <c r="E26" i="5" s="1"/>
  <c r="F26" i="5" s="1"/>
  <c r="H19" i="7" l="1"/>
  <c r="E20" i="7" s="1"/>
  <c r="H19" i="6"/>
  <c r="E20" i="6" s="1"/>
  <c r="H19" i="1"/>
  <c r="E20" i="1" s="1"/>
  <c r="H26" i="5"/>
  <c r="E27" i="5" s="1"/>
  <c r="D27" i="5" s="1"/>
  <c r="F27" i="5" s="1"/>
  <c r="D20" i="7" l="1"/>
  <c r="F20" i="7" s="1"/>
  <c r="D20" i="6"/>
  <c r="F20" i="6" s="1"/>
  <c r="D20" i="1"/>
  <c r="F20" i="1"/>
  <c r="H27" i="5"/>
  <c r="E28" i="5" s="1"/>
  <c r="F28" i="5" s="1"/>
  <c r="H20" i="7" l="1"/>
  <c r="E21" i="7" s="1"/>
  <c r="F21" i="7" s="1"/>
  <c r="H20" i="6"/>
  <c r="E21" i="6"/>
  <c r="F21" i="6" s="1"/>
  <c r="H20" i="1"/>
  <c r="E21" i="1" s="1"/>
  <c r="F21" i="1" s="1"/>
  <c r="H28" i="5"/>
  <c r="E29" i="5" s="1"/>
  <c r="F29" i="5" s="1"/>
  <c r="H21" i="7" l="1"/>
  <c r="E22" i="7" s="1"/>
  <c r="F22" i="7" s="1"/>
  <c r="H21" i="6"/>
  <c r="E22" i="6"/>
  <c r="F22" i="6" s="1"/>
  <c r="H21" i="1"/>
  <c r="E22" i="1" s="1"/>
  <c r="F22" i="1" s="1"/>
  <c r="H29" i="5"/>
  <c r="E30" i="5" s="1"/>
  <c r="H22" i="7" l="1"/>
  <c r="E23" i="7" s="1"/>
  <c r="F23" i="7" s="1"/>
  <c r="H22" i="6"/>
  <c r="E23" i="6" s="1"/>
  <c r="F23" i="6" s="1"/>
  <c r="H22" i="1"/>
  <c r="E23" i="1" s="1"/>
  <c r="F23" i="1" s="1"/>
  <c r="D30" i="5"/>
  <c r="F30" i="5" s="1"/>
  <c r="H23" i="7" l="1"/>
  <c r="E24" i="7" s="1"/>
  <c r="F24" i="7" s="1"/>
  <c r="H23" i="6"/>
  <c r="E24" i="6" s="1"/>
  <c r="F24" i="6" s="1"/>
  <c r="H23" i="1"/>
  <c r="E24" i="1"/>
  <c r="F24" i="1" s="1"/>
  <c r="H30" i="5"/>
  <c r="E31" i="5" s="1"/>
  <c r="H24" i="7" l="1"/>
  <c r="E25" i="7"/>
  <c r="F25" i="7" s="1"/>
  <c r="H24" i="6"/>
  <c r="E25" i="6" s="1"/>
  <c r="F25" i="6" s="1"/>
  <c r="H24" i="1"/>
  <c r="E25" i="1"/>
  <c r="F25" i="1" s="1"/>
  <c r="D31" i="5"/>
  <c r="F31" i="5" s="1"/>
  <c r="H25" i="7" l="1"/>
  <c r="E26" i="7" s="1"/>
  <c r="F26" i="7" s="1"/>
  <c r="H25" i="6"/>
  <c r="E26" i="6"/>
  <c r="F26" i="6" s="1"/>
  <c r="H25" i="1"/>
  <c r="E26" i="1" s="1"/>
  <c r="F26" i="1" s="1"/>
  <c r="H31" i="5"/>
  <c r="E32" i="5" s="1"/>
  <c r="F32" i="5" s="1"/>
  <c r="H26" i="7" l="1"/>
  <c r="E27" i="7" s="1"/>
  <c r="H26" i="6"/>
  <c r="E27" i="6"/>
  <c r="H26" i="1"/>
  <c r="E27" i="1" s="1"/>
  <c r="H32" i="5"/>
  <c r="E33" i="5" s="1"/>
  <c r="F33" i="5" s="1"/>
  <c r="D27" i="7" l="1"/>
  <c r="F27" i="7" s="1"/>
  <c r="D27" i="6"/>
  <c r="F27" i="6"/>
  <c r="D27" i="1"/>
  <c r="F27" i="1" s="1"/>
  <c r="H33" i="5"/>
  <c r="E34" i="5" s="1"/>
  <c r="F34" i="5" s="1"/>
  <c r="H27" i="7" l="1"/>
  <c r="E28" i="7" s="1"/>
  <c r="F28" i="7" s="1"/>
  <c r="H27" i="6"/>
  <c r="E28" i="6"/>
  <c r="F28" i="6" s="1"/>
  <c r="H27" i="1"/>
  <c r="E28" i="1" s="1"/>
  <c r="F28" i="1" s="1"/>
  <c r="H34" i="5"/>
  <c r="E35" i="5" s="1"/>
  <c r="F35" i="5" s="1"/>
  <c r="H28" i="7" l="1"/>
  <c r="E29" i="7" s="1"/>
  <c r="F29" i="7" s="1"/>
  <c r="H28" i="6"/>
  <c r="E29" i="6" s="1"/>
  <c r="F29" i="6" s="1"/>
  <c r="H28" i="1"/>
  <c r="E29" i="1" s="1"/>
  <c r="F29" i="1" s="1"/>
  <c r="H35" i="5"/>
  <c r="E36" i="5" s="1"/>
  <c r="F36" i="5" s="1"/>
  <c r="H29" i="7" l="1"/>
  <c r="E30" i="7" s="1"/>
  <c r="H29" i="6"/>
  <c r="E30" i="6" s="1"/>
  <c r="H29" i="1"/>
  <c r="E30" i="1"/>
  <c r="H36" i="5"/>
  <c r="E37" i="5" s="1"/>
  <c r="D30" i="7" l="1"/>
  <c r="F30" i="7" s="1"/>
  <c r="D30" i="6"/>
  <c r="F30" i="6" s="1"/>
  <c r="D30" i="1"/>
  <c r="F30" i="1" s="1"/>
  <c r="D37" i="5"/>
  <c r="F37" i="5" s="1"/>
  <c r="H30" i="7" l="1"/>
  <c r="E31" i="7" s="1"/>
  <c r="H30" i="6"/>
  <c r="E31" i="6" s="1"/>
  <c r="H30" i="1"/>
  <c r="E31" i="1"/>
  <c r="H37" i="5"/>
  <c r="E38" i="5" s="1"/>
  <c r="D31" i="7" l="1"/>
  <c r="F31" i="7" s="1"/>
  <c r="D31" i="6"/>
  <c r="F31" i="6" s="1"/>
  <c r="D31" i="1"/>
  <c r="F31" i="1"/>
  <c r="D38" i="5"/>
  <c r="F38" i="5" s="1"/>
  <c r="H31" i="7" l="1"/>
  <c r="E32" i="7" s="1"/>
  <c r="F32" i="7" s="1"/>
  <c r="H31" i="6"/>
  <c r="E32" i="6" s="1"/>
  <c r="F32" i="6" s="1"/>
  <c r="H31" i="1"/>
  <c r="E32" i="1" s="1"/>
  <c r="F32" i="1" s="1"/>
  <c r="H38" i="5"/>
  <c r="E39" i="5" s="1"/>
  <c r="H32" i="7" l="1"/>
  <c r="H32" i="6"/>
  <c r="E33" i="6"/>
  <c r="F33" i="6" s="1"/>
  <c r="H32" i="1"/>
  <c r="E33" i="1" s="1"/>
  <c r="F33" i="1" s="1"/>
  <c r="D39" i="5"/>
  <c r="F39" i="5" s="1"/>
  <c r="E33" i="7" l="1"/>
  <c r="F33" i="7" s="1"/>
  <c r="H33" i="7" s="1"/>
  <c r="H33" i="6"/>
  <c r="E34" i="6"/>
  <c r="F34" i="6" s="1"/>
  <c r="H33" i="1"/>
  <c r="E34" i="1" s="1"/>
  <c r="F34" i="1" s="1"/>
  <c r="H39" i="5"/>
  <c r="E40" i="5" s="1"/>
  <c r="F40" i="5" s="1"/>
  <c r="E34" i="7" l="1"/>
  <c r="F34" i="7" s="1"/>
  <c r="H34" i="7" s="1"/>
  <c r="H34" i="6"/>
  <c r="E35" i="6" s="1"/>
  <c r="F35" i="6" s="1"/>
  <c r="H34" i="1"/>
  <c r="E35" i="1" s="1"/>
  <c r="F35" i="1" s="1"/>
  <c r="H40" i="5"/>
  <c r="E41" i="5" s="1"/>
  <c r="F41" i="5" s="1"/>
  <c r="E35" i="7" l="1"/>
  <c r="F35" i="7" s="1"/>
  <c r="H35" i="7"/>
  <c r="H35" i="6"/>
  <c r="E36" i="6" s="1"/>
  <c r="F36" i="6" s="1"/>
  <c r="H35" i="1"/>
  <c r="E36" i="1"/>
  <c r="F36" i="1" s="1"/>
  <c r="H41" i="5"/>
  <c r="E42" i="5" s="1"/>
  <c r="E36" i="7" l="1"/>
  <c r="F36" i="7" s="1"/>
  <c r="H36" i="7" s="1"/>
  <c r="E37" i="7" s="1"/>
  <c r="H36" i="6"/>
  <c r="E37" i="6" s="1"/>
  <c r="H36" i="1"/>
  <c r="E37" i="1"/>
  <c r="D42" i="5"/>
  <c r="F42" i="5" s="1"/>
  <c r="D37" i="7" l="1"/>
  <c r="F37" i="7" s="1"/>
  <c r="D37" i="6"/>
  <c r="F37" i="6" s="1"/>
  <c r="D37" i="1"/>
  <c r="F37" i="1"/>
  <c r="H42" i="5"/>
  <c r="E43" i="5" s="1"/>
  <c r="F43" i="5" s="1"/>
  <c r="H37" i="7" l="1"/>
  <c r="E38" i="7" s="1"/>
  <c r="H37" i="6"/>
  <c r="E38" i="6" s="1"/>
  <c r="H37" i="1"/>
  <c r="E38" i="1" s="1"/>
  <c r="H43" i="5"/>
  <c r="E44" i="5" s="1"/>
  <c r="D38" i="7" l="1"/>
  <c r="F38" i="7" s="1"/>
  <c r="D38" i="6"/>
  <c r="F38" i="6" s="1"/>
  <c r="D38" i="1"/>
  <c r="F38" i="1"/>
  <c r="D44" i="5"/>
  <c r="F44" i="5" s="1"/>
  <c r="H38" i="7" l="1"/>
  <c r="E39" i="7" s="1"/>
  <c r="H38" i="6"/>
  <c r="E39" i="6"/>
  <c r="H38" i="1"/>
  <c r="E39" i="1" s="1"/>
  <c r="H44" i="5"/>
  <c r="E45" i="5" s="1"/>
  <c r="D39" i="7" l="1"/>
  <c r="F39" i="7" s="1"/>
  <c r="D39" i="6"/>
  <c r="F39" i="6" s="1"/>
  <c r="D39" i="1"/>
  <c r="F39" i="1" s="1"/>
  <c r="D45" i="5"/>
  <c r="F45" i="5" s="1"/>
  <c r="H39" i="7" l="1"/>
  <c r="E40" i="7" s="1"/>
  <c r="F40" i="7" s="1"/>
  <c r="H39" i="6"/>
  <c r="E40" i="6"/>
  <c r="F40" i="6" s="1"/>
  <c r="H39" i="1"/>
  <c r="E40" i="1"/>
  <c r="F40" i="1" s="1"/>
  <c r="H45" i="5"/>
  <c r="E46" i="5" s="1"/>
  <c r="H40" i="7" l="1"/>
  <c r="E41" i="7" s="1"/>
  <c r="F41" i="7" s="1"/>
  <c r="H40" i="6"/>
  <c r="E41" i="6" s="1"/>
  <c r="F41" i="6" s="1"/>
  <c r="H40" i="1"/>
  <c r="E41" i="1" s="1"/>
  <c r="F41" i="1" s="1"/>
  <c r="D46" i="5"/>
  <c r="F46" i="5" s="1"/>
  <c r="H41" i="7" l="1"/>
  <c r="E42" i="7" s="1"/>
  <c r="H41" i="6"/>
  <c r="E42" i="6" s="1"/>
  <c r="H41" i="1"/>
  <c r="E42" i="1"/>
  <c r="H46" i="5"/>
  <c r="E47" i="5" s="1"/>
  <c r="F47" i="5" s="1"/>
  <c r="D42" i="7" l="1"/>
  <c r="F42" i="7" s="1"/>
  <c r="D42" i="6"/>
  <c r="F42" i="6" s="1"/>
  <c r="D42" i="1"/>
  <c r="F42" i="1" s="1"/>
  <c r="H47" i="5"/>
  <c r="E48" i="5" s="1"/>
  <c r="F48" i="5" s="1"/>
  <c r="H42" i="7" l="1"/>
  <c r="E43" i="7"/>
  <c r="F43" i="7" s="1"/>
  <c r="H42" i="6"/>
  <c r="E43" i="6" s="1"/>
  <c r="F43" i="6" s="1"/>
  <c r="H42" i="1"/>
  <c r="E43" i="1"/>
  <c r="F43" i="1" s="1"/>
  <c r="H48" i="5"/>
  <c r="E49" i="5" s="1"/>
  <c r="F49" i="5" s="1"/>
  <c r="H43" i="7" l="1"/>
  <c r="E44" i="7" s="1"/>
  <c r="H43" i="6"/>
  <c r="E44" i="6" s="1"/>
  <c r="H43" i="1"/>
  <c r="E44" i="1" s="1"/>
  <c r="H49" i="5"/>
  <c r="E50" i="5" s="1"/>
  <c r="F50" i="5" s="1"/>
  <c r="D44" i="7" l="1"/>
  <c r="F44" i="7" s="1"/>
  <c r="D44" i="6"/>
  <c r="F44" i="6" s="1"/>
  <c r="D44" i="1"/>
  <c r="F44" i="1"/>
  <c r="H50" i="5"/>
  <c r="E51" i="5" s="1"/>
  <c r="F51" i="5" s="1"/>
  <c r="H44" i="7" l="1"/>
  <c r="E45" i="7" s="1"/>
  <c r="H44" i="6"/>
  <c r="E45" i="6"/>
  <c r="H44" i="1"/>
  <c r="E45" i="1"/>
  <c r="H51" i="5"/>
  <c r="E52" i="5" s="1"/>
  <c r="F52" i="5" s="1"/>
  <c r="D45" i="7" l="1"/>
  <c r="F45" i="7" s="1"/>
  <c r="D45" i="6"/>
  <c r="F45" i="6" s="1"/>
  <c r="D45" i="1"/>
  <c r="F45" i="1" s="1"/>
  <c r="H52" i="5"/>
  <c r="E53" i="5" s="1"/>
  <c r="F53" i="5" s="1"/>
  <c r="H45" i="7" l="1"/>
  <c r="E46" i="7" s="1"/>
  <c r="H45" i="6"/>
  <c r="E46" i="6"/>
  <c r="H45" i="1"/>
  <c r="E46" i="1" s="1"/>
  <c r="H53" i="5"/>
  <c r="E54" i="5" s="1"/>
  <c r="F54" i="5" s="1"/>
  <c r="D46" i="7" l="1"/>
  <c r="F46" i="7" s="1"/>
  <c r="D46" i="6"/>
  <c r="F46" i="6"/>
  <c r="D46" i="1"/>
  <c r="F46" i="1"/>
  <c r="H54" i="5"/>
  <c r="E55" i="5" s="1"/>
  <c r="F55" i="5" s="1"/>
  <c r="H46" i="7" l="1"/>
  <c r="E47" i="7" s="1"/>
  <c r="F47" i="7" s="1"/>
  <c r="H46" i="6"/>
  <c r="E47" i="6" s="1"/>
  <c r="F47" i="6" s="1"/>
  <c r="H46" i="1"/>
  <c r="E47" i="1"/>
  <c r="F47" i="1" s="1"/>
  <c r="H55" i="5"/>
  <c r="E56" i="5" s="1"/>
  <c r="H47" i="7" l="1"/>
  <c r="E48" i="7" s="1"/>
  <c r="F48" i="7" s="1"/>
  <c r="H47" i="6"/>
  <c r="E48" i="6" s="1"/>
  <c r="F48" i="6" s="1"/>
  <c r="H47" i="1"/>
  <c r="E48" i="1" s="1"/>
  <c r="F48" i="1" s="1"/>
  <c r="D56" i="5"/>
  <c r="F56" i="5" s="1"/>
  <c r="H48" i="7" l="1"/>
  <c r="E49" i="7" s="1"/>
  <c r="F49" i="7" s="1"/>
  <c r="H48" i="6"/>
  <c r="E49" i="6" s="1"/>
  <c r="F49" i="6" s="1"/>
  <c r="H48" i="1"/>
  <c r="E49" i="1" s="1"/>
  <c r="F49" i="1" s="1"/>
  <c r="H56" i="5"/>
  <c r="E57" i="5" s="1"/>
  <c r="H49" i="7" l="1"/>
  <c r="E50" i="7" s="1"/>
  <c r="F50" i="7" s="1"/>
  <c r="H49" i="6"/>
  <c r="E50" i="6" s="1"/>
  <c r="F50" i="6" s="1"/>
  <c r="H49" i="1"/>
  <c r="E50" i="1" s="1"/>
  <c r="F50" i="1" s="1"/>
  <c r="D57" i="5"/>
  <c r="F57" i="5" s="1"/>
  <c r="H50" i="7" l="1"/>
  <c r="E51" i="7" s="1"/>
  <c r="F51" i="7" s="1"/>
  <c r="H50" i="6"/>
  <c r="E51" i="6"/>
  <c r="F51" i="6" s="1"/>
  <c r="H50" i="1"/>
  <c r="E51" i="1"/>
  <c r="F51" i="1" s="1"/>
  <c r="H57" i="5"/>
  <c r="E58" i="5" s="1"/>
  <c r="H51" i="7" l="1"/>
  <c r="E52" i="7" s="1"/>
  <c r="F52" i="7" s="1"/>
  <c r="H51" i="6"/>
  <c r="E52" i="6" s="1"/>
  <c r="F52" i="6" s="1"/>
  <c r="H51" i="1"/>
  <c r="E52" i="1"/>
  <c r="F52" i="1" s="1"/>
  <c r="D58" i="5"/>
  <c r="F58" i="5" s="1"/>
  <c r="H52" i="7" l="1"/>
  <c r="E53" i="7"/>
  <c r="F53" i="7" s="1"/>
  <c r="H52" i="6"/>
  <c r="E53" i="6"/>
  <c r="F53" i="6" s="1"/>
  <c r="H52" i="1"/>
  <c r="E53" i="1"/>
  <c r="F53" i="1" s="1"/>
  <c r="H58" i="5"/>
  <c r="E59" i="5" s="1"/>
  <c r="F59" i="5" s="1"/>
  <c r="H53" i="7" l="1"/>
  <c r="E54" i="7" s="1"/>
  <c r="F54" i="7" s="1"/>
  <c r="H53" i="6"/>
  <c r="E54" i="6"/>
  <c r="F54" i="6" s="1"/>
  <c r="H53" i="1"/>
  <c r="E54" i="1" s="1"/>
  <c r="F54" i="1" s="1"/>
  <c r="H59" i="5"/>
  <c r="E60" i="5" s="1"/>
  <c r="H54" i="7" l="1"/>
  <c r="E55" i="7" s="1"/>
  <c r="F55" i="7" s="1"/>
  <c r="H54" i="6"/>
  <c r="E55" i="6" s="1"/>
  <c r="F55" i="6" s="1"/>
  <c r="H54" i="1"/>
  <c r="E55" i="1" s="1"/>
  <c r="F55" i="1" s="1"/>
  <c r="D60" i="5"/>
  <c r="F60" i="5" s="1"/>
  <c r="H55" i="7" l="1"/>
  <c r="E56" i="7"/>
  <c r="H55" i="6"/>
  <c r="E56" i="6" s="1"/>
  <c r="H55" i="1"/>
  <c r="E56" i="1" s="1"/>
  <c r="H60" i="5"/>
  <c r="E61" i="5" s="1"/>
  <c r="D56" i="7" l="1"/>
  <c r="F56" i="7" s="1"/>
  <c r="D56" i="6"/>
  <c r="F56" i="6" s="1"/>
  <c r="D56" i="1"/>
  <c r="F56" i="1" s="1"/>
  <c r="D61" i="5"/>
  <c r="F61" i="5" s="1"/>
  <c r="H56" i="7" l="1"/>
  <c r="E57" i="7" s="1"/>
  <c r="H56" i="6"/>
  <c r="E57" i="6" s="1"/>
  <c r="H56" i="1"/>
  <c r="E57" i="1"/>
  <c r="H61" i="5"/>
  <c r="E62" i="5" s="1"/>
  <c r="D57" i="7" l="1"/>
  <c r="F57" i="7" s="1"/>
  <c r="D57" i="6"/>
  <c r="F57" i="6" s="1"/>
  <c r="D57" i="1"/>
  <c r="F57" i="1" s="1"/>
  <c r="D62" i="5"/>
  <c r="F62" i="5" s="1"/>
  <c r="H57" i="7" l="1"/>
  <c r="E58" i="7" s="1"/>
  <c r="H57" i="6"/>
  <c r="E58" i="6" s="1"/>
  <c r="H57" i="1"/>
  <c r="E58" i="1"/>
  <c r="H62" i="5"/>
  <c r="E63" i="5" s="1"/>
  <c r="F63" i="5" s="1"/>
  <c r="D58" i="7" l="1"/>
  <c r="F58" i="7" s="1"/>
  <c r="D58" i="6"/>
  <c r="F58" i="6" s="1"/>
  <c r="D58" i="1"/>
  <c r="F58" i="1"/>
  <c r="H63" i="5"/>
  <c r="E64" i="5" s="1"/>
  <c r="F64" i="5" s="1"/>
  <c r="H58" i="7" l="1"/>
  <c r="E59" i="7"/>
  <c r="F59" i="7" s="1"/>
  <c r="H58" i="6"/>
  <c r="E59" i="6"/>
  <c r="F59" i="6" s="1"/>
  <c r="H58" i="1"/>
  <c r="E59" i="1"/>
  <c r="F59" i="1" s="1"/>
  <c r="H64" i="5"/>
  <c r="E65" i="5" s="1"/>
  <c r="H59" i="7" l="1"/>
  <c r="E60" i="7" s="1"/>
  <c r="H59" i="6"/>
  <c r="E60" i="6"/>
  <c r="H59" i="1"/>
  <c r="E60" i="1" s="1"/>
  <c r="D65" i="5"/>
  <c r="F65" i="5" s="1"/>
  <c r="D60" i="7" l="1"/>
  <c r="F60" i="7" s="1"/>
  <c r="D60" i="6"/>
  <c r="F60" i="6"/>
  <c r="D60" i="1"/>
  <c r="F60" i="1"/>
  <c r="H65" i="5"/>
  <c r="E66" i="5" s="1"/>
  <c r="H60" i="7" l="1"/>
  <c r="E61" i="7" s="1"/>
  <c r="H60" i="6"/>
  <c r="E61" i="6" s="1"/>
  <c r="H60" i="1"/>
  <c r="E61" i="1" s="1"/>
  <c r="D66" i="5"/>
  <c r="F66" i="5" s="1"/>
  <c r="D61" i="7" l="1"/>
  <c r="F61" i="7" s="1"/>
  <c r="D61" i="6"/>
  <c r="F61" i="6"/>
  <c r="D61" i="1"/>
  <c r="F61" i="1" s="1"/>
  <c r="H66" i="5"/>
  <c r="E67" i="5" s="1"/>
  <c r="H61" i="7" l="1"/>
  <c r="E62" i="7"/>
  <c r="H61" i="6"/>
  <c r="E62" i="6" s="1"/>
  <c r="H61" i="1"/>
  <c r="E62" i="1" s="1"/>
  <c r="D67" i="5"/>
  <c r="F67" i="5" s="1"/>
  <c r="D62" i="7" l="1"/>
  <c r="F62" i="7" s="1"/>
  <c r="D62" i="6"/>
  <c r="F62" i="6" s="1"/>
  <c r="D62" i="1"/>
  <c r="F62" i="1" s="1"/>
  <c r="H67" i="5"/>
  <c r="E68" i="5" s="1"/>
  <c r="H62" i="7" l="1"/>
  <c r="E63" i="7" s="1"/>
  <c r="F63" i="7" s="1"/>
  <c r="H62" i="6"/>
  <c r="E63" i="6" s="1"/>
  <c r="F63" i="6" s="1"/>
  <c r="H62" i="1"/>
  <c r="E63" i="1"/>
  <c r="F63" i="1" s="1"/>
  <c r="D68" i="5"/>
  <c r="F68" i="5" s="1"/>
  <c r="H63" i="7" l="1"/>
  <c r="H63" i="6"/>
  <c r="E64" i="6" s="1"/>
  <c r="F64" i="6" s="1"/>
  <c r="H63" i="1"/>
  <c r="E64" i="1" s="1"/>
  <c r="F64" i="1" s="1"/>
  <c r="H68" i="5"/>
  <c r="E69" i="5" s="1"/>
  <c r="F69" i="5" s="1"/>
  <c r="E64" i="7" l="1"/>
  <c r="F64" i="7" s="1"/>
  <c r="H64" i="7"/>
  <c r="E65" i="7" s="1"/>
  <c r="H64" i="6"/>
  <c r="E65" i="6"/>
  <c r="H64" i="1"/>
  <c r="E65" i="1"/>
  <c r="H69" i="5"/>
  <c r="E70" i="5" s="1"/>
  <c r="F70" i="5" s="1"/>
  <c r="D65" i="7" l="1"/>
  <c r="F65" i="7" s="1"/>
  <c r="D65" i="6"/>
  <c r="F65" i="6" s="1"/>
  <c r="D65" i="1"/>
  <c r="F65" i="1" s="1"/>
  <c r="H70" i="5"/>
  <c r="E71" i="5" s="1"/>
  <c r="F71" i="5" s="1"/>
  <c r="H65" i="7" l="1"/>
  <c r="H65" i="6"/>
  <c r="E66" i="6"/>
  <c r="H65" i="1"/>
  <c r="E66" i="1"/>
  <c r="H71" i="5"/>
  <c r="E72" i="5" s="1"/>
  <c r="E66" i="7" l="1"/>
  <c r="D66" i="7"/>
  <c r="F66" i="7"/>
  <c r="D66" i="6"/>
  <c r="F66" i="6"/>
  <c r="D66" i="1"/>
  <c r="F66" i="1"/>
  <c r="D72" i="5"/>
  <c r="F72" i="5" s="1"/>
  <c r="H66" i="7" l="1"/>
  <c r="H66" i="6"/>
  <c r="E67" i="6" s="1"/>
  <c r="H66" i="1"/>
  <c r="E67" i="1" s="1"/>
  <c r="H72" i="5"/>
  <c r="E73" i="5" s="1"/>
  <c r="E67" i="7" l="1"/>
  <c r="D67" i="7"/>
  <c r="F67" i="7" s="1"/>
  <c r="D67" i="6"/>
  <c r="F67" i="6"/>
  <c r="D67" i="1"/>
  <c r="F67" i="1" s="1"/>
  <c r="D73" i="5"/>
  <c r="F73" i="5" s="1"/>
  <c r="H67" i="7" l="1"/>
  <c r="E68" i="7"/>
  <c r="H67" i="6"/>
  <c r="E68" i="6" s="1"/>
  <c r="H67" i="1"/>
  <c r="E68" i="1" s="1"/>
  <c r="H73" i="5"/>
  <c r="E74" i="5" s="1"/>
  <c r="F74" i="5" s="1"/>
  <c r="D68" i="7" l="1"/>
  <c r="F68" i="7" s="1"/>
  <c r="D68" i="6"/>
  <c r="F68" i="6" s="1"/>
  <c r="D68" i="1"/>
  <c r="F68" i="1" s="1"/>
  <c r="H74" i="5"/>
  <c r="E75" i="5" s="1"/>
  <c r="F75" i="5" s="1"/>
  <c r="H68" i="7" l="1"/>
  <c r="E69" i="7" s="1"/>
  <c r="F69" i="7" s="1"/>
  <c r="H68" i="6"/>
  <c r="E69" i="6" s="1"/>
  <c r="F69" i="6" s="1"/>
  <c r="H68" i="1"/>
  <c r="E69" i="1"/>
  <c r="F69" i="1" s="1"/>
  <c r="H75" i="5"/>
  <c r="E76" i="5" s="1"/>
  <c r="H69" i="7" l="1"/>
  <c r="E70" i="7" s="1"/>
  <c r="F70" i="7" s="1"/>
  <c r="H69" i="6"/>
  <c r="E70" i="6" s="1"/>
  <c r="F70" i="6" s="1"/>
  <c r="H69" i="1"/>
  <c r="E70" i="1" s="1"/>
  <c r="F70" i="1" s="1"/>
  <c r="D76" i="5"/>
  <c r="F76" i="5" s="1"/>
  <c r="H70" i="7" l="1"/>
  <c r="E71" i="7"/>
  <c r="F71" i="7" s="1"/>
  <c r="H70" i="6"/>
  <c r="E71" i="6"/>
  <c r="F71" i="6" s="1"/>
  <c r="H70" i="1"/>
  <c r="E71" i="1"/>
  <c r="F71" i="1" s="1"/>
  <c r="H76" i="5"/>
  <c r="E77" i="5" s="1"/>
  <c r="H71" i="7" l="1"/>
  <c r="E72" i="7" s="1"/>
  <c r="H71" i="6"/>
  <c r="E72" i="6"/>
  <c r="H71" i="1"/>
  <c r="E72" i="1" s="1"/>
  <c r="D77" i="5"/>
  <c r="F77" i="5" s="1"/>
  <c r="D72" i="7" l="1"/>
  <c r="F72" i="7"/>
  <c r="D72" i="6"/>
  <c r="F72" i="6"/>
  <c r="D72" i="1"/>
  <c r="F72" i="1"/>
  <c r="H77" i="5"/>
  <c r="E78" i="5" s="1"/>
  <c r="H72" i="7" l="1"/>
  <c r="E73" i="7" s="1"/>
  <c r="H72" i="6"/>
  <c r="E73" i="6" s="1"/>
  <c r="H72" i="1"/>
  <c r="E73" i="1" s="1"/>
  <c r="D78" i="5"/>
  <c r="F78" i="5" s="1"/>
  <c r="D73" i="7" l="1"/>
  <c r="F73" i="7" s="1"/>
  <c r="D73" i="6"/>
  <c r="F73" i="6"/>
  <c r="D73" i="1"/>
  <c r="F73" i="1" s="1"/>
  <c r="H78" i="5"/>
  <c r="E79" i="5" s="1"/>
  <c r="H73" i="7" l="1"/>
  <c r="E74" i="7"/>
  <c r="F74" i="7" s="1"/>
  <c r="H73" i="6"/>
  <c r="E74" i="6" s="1"/>
  <c r="F74" i="6" s="1"/>
  <c r="H73" i="1"/>
  <c r="E74" i="1"/>
  <c r="F74" i="1" s="1"/>
  <c r="D79" i="5"/>
  <c r="F79" i="5" s="1"/>
  <c r="H74" i="7" l="1"/>
  <c r="E75" i="7" s="1"/>
  <c r="F75" i="7" s="1"/>
  <c r="H74" i="6"/>
  <c r="E75" i="6" s="1"/>
  <c r="F75" i="6" s="1"/>
  <c r="H74" i="1"/>
  <c r="E75" i="1"/>
  <c r="F75" i="1" s="1"/>
  <c r="H79" i="5"/>
  <c r="E80" i="5" s="1"/>
  <c r="F80" i="5" s="1"/>
  <c r="H75" i="7" l="1"/>
  <c r="E76" i="7" s="1"/>
  <c r="H75" i="6"/>
  <c r="E76" i="6" s="1"/>
  <c r="H75" i="1"/>
  <c r="E76" i="1" s="1"/>
  <c r="H80" i="5"/>
  <c r="E81" i="5" s="1"/>
  <c r="F81" i="5" s="1"/>
  <c r="D76" i="7" l="1"/>
  <c r="F76" i="7" s="1"/>
  <c r="D76" i="6"/>
  <c r="F76" i="6" s="1"/>
  <c r="D76" i="1"/>
  <c r="F76" i="1"/>
  <c r="H81" i="5"/>
  <c r="E82" i="5" s="1"/>
  <c r="F82" i="5" s="1"/>
  <c r="H76" i="7" l="1"/>
  <c r="E77" i="7" s="1"/>
  <c r="H76" i="6"/>
  <c r="E77" i="6"/>
  <c r="H76" i="1"/>
  <c r="E77" i="1"/>
  <c r="H82" i="5"/>
  <c r="E83" i="5" s="1"/>
  <c r="D77" i="7" l="1"/>
  <c r="F77" i="7" s="1"/>
  <c r="D77" i="6"/>
  <c r="F77" i="6" s="1"/>
  <c r="D77" i="1"/>
  <c r="F77" i="1"/>
  <c r="D83" i="5"/>
  <c r="F83" i="5" s="1"/>
  <c r="H77" i="7" l="1"/>
  <c r="E78" i="7" s="1"/>
  <c r="H77" i="6"/>
  <c r="E78" i="6"/>
  <c r="H77" i="1"/>
  <c r="E78" i="1" s="1"/>
  <c r="H83" i="5"/>
  <c r="E84" i="5" s="1"/>
  <c r="F84" i="5" s="1"/>
  <c r="D78" i="7" l="1"/>
  <c r="F78" i="7" s="1"/>
  <c r="D78" i="6"/>
  <c r="F78" i="6"/>
  <c r="D78" i="1"/>
  <c r="F78" i="1"/>
  <c r="H84" i="5"/>
  <c r="E85" i="5" s="1"/>
  <c r="F85" i="5" s="1"/>
  <c r="H78" i="7" l="1"/>
  <c r="E79" i="7" s="1"/>
  <c r="H78" i="6"/>
  <c r="E79" i="6" s="1"/>
  <c r="H78" i="1"/>
  <c r="E79" i="1" s="1"/>
  <c r="H85" i="5"/>
  <c r="E86" i="5" s="1"/>
  <c r="D79" i="7" l="1"/>
  <c r="F79" i="7" s="1"/>
  <c r="D79" i="6"/>
  <c r="F79" i="6"/>
  <c r="D79" i="1"/>
  <c r="F79" i="1" s="1"/>
  <c r="D86" i="5"/>
  <c r="F86" i="5" s="1"/>
  <c r="H79" i="7" l="1"/>
  <c r="E80" i="7"/>
  <c r="F80" i="7" s="1"/>
  <c r="H79" i="6"/>
  <c r="E80" i="6" s="1"/>
  <c r="F80" i="6" s="1"/>
  <c r="H79" i="1"/>
  <c r="E80" i="1" s="1"/>
  <c r="F80" i="1" s="1"/>
  <c r="H86" i="5"/>
  <c r="E87" i="5" s="1"/>
  <c r="H80" i="7" l="1"/>
  <c r="E81" i="7" s="1"/>
  <c r="F81" i="7" s="1"/>
  <c r="H80" i="6"/>
  <c r="E81" i="6" s="1"/>
  <c r="F81" i="6" s="1"/>
  <c r="H80" i="1"/>
  <c r="E81" i="1"/>
  <c r="F81" i="1" s="1"/>
  <c r="D87" i="5"/>
  <c r="F87" i="5" s="1"/>
  <c r="H81" i="7" l="1"/>
  <c r="E82" i="7" s="1"/>
  <c r="F82" i="7" s="1"/>
  <c r="E82" i="6"/>
  <c r="F82" i="6" s="1"/>
  <c r="H81" i="6"/>
  <c r="H81" i="1"/>
  <c r="E82" i="1"/>
  <c r="F82" i="1" s="1"/>
  <c r="H87" i="5"/>
  <c r="E88" i="5" s="1"/>
  <c r="F88" i="5" s="1"/>
  <c r="H82" i="7" l="1"/>
  <c r="E83" i="7"/>
  <c r="H82" i="6"/>
  <c r="E83" i="6"/>
  <c r="H82" i="1"/>
  <c r="E83" i="1"/>
  <c r="H88" i="5"/>
  <c r="E89" i="5" s="1"/>
  <c r="F89" i="5" s="1"/>
  <c r="D83" i="7" l="1"/>
  <c r="F83" i="7" s="1"/>
  <c r="D83" i="6"/>
  <c r="F83" i="6" s="1"/>
  <c r="D83" i="1"/>
  <c r="F83" i="1" s="1"/>
  <c r="H89" i="5"/>
  <c r="E90" i="5" s="1"/>
  <c r="H83" i="7" l="1"/>
  <c r="E84" i="7" s="1"/>
  <c r="F84" i="7" s="1"/>
  <c r="H83" i="6"/>
  <c r="E84" i="6"/>
  <c r="F84" i="6" s="1"/>
  <c r="H83" i="1"/>
  <c r="E84" i="1" s="1"/>
  <c r="F84" i="1" s="1"/>
  <c r="D90" i="5"/>
  <c r="F90" i="5" s="1"/>
  <c r="H84" i="7" l="1"/>
  <c r="E85" i="7" s="1"/>
  <c r="F85" i="7" s="1"/>
  <c r="H84" i="6"/>
  <c r="E85" i="6" s="1"/>
  <c r="F85" i="6" s="1"/>
  <c r="H84" i="1"/>
  <c r="E85" i="1" s="1"/>
  <c r="F85" i="1" s="1"/>
  <c r="H90" i="5"/>
  <c r="E91" i="5" s="1"/>
  <c r="H85" i="7" l="1"/>
  <c r="E86" i="7"/>
  <c r="E86" i="6"/>
  <c r="H85" i="6"/>
  <c r="H85" i="1"/>
  <c r="E86" i="1" s="1"/>
  <c r="D91" i="5"/>
  <c r="F91" i="5" s="1"/>
  <c r="D86" i="7" l="1"/>
  <c r="F86" i="7" s="1"/>
  <c r="D86" i="6"/>
  <c r="F86" i="6" s="1"/>
  <c r="D86" i="1"/>
  <c r="F86" i="1" s="1"/>
  <c r="H91" i="5"/>
  <c r="E92" i="5" s="1"/>
  <c r="H86" i="7" l="1"/>
  <c r="E87" i="7" s="1"/>
  <c r="H86" i="6"/>
  <c r="E87" i="6" s="1"/>
  <c r="H86" i="1"/>
  <c r="E87" i="1"/>
  <c r="D92" i="5"/>
  <c r="F92" i="5" s="1"/>
  <c r="D87" i="7" l="1"/>
  <c r="F87" i="7"/>
  <c r="D87" i="6"/>
  <c r="F87" i="6" s="1"/>
  <c r="D87" i="1"/>
  <c r="F87" i="1" s="1"/>
  <c r="H92" i="5"/>
  <c r="E93" i="5" s="1"/>
  <c r="H87" i="7" l="1"/>
  <c r="E88" i="7" s="1"/>
  <c r="F88" i="7" s="1"/>
  <c r="H87" i="6"/>
  <c r="E88" i="6" s="1"/>
  <c r="F88" i="6" s="1"/>
  <c r="H87" i="1"/>
  <c r="E88" i="1"/>
  <c r="F88" i="1" s="1"/>
  <c r="D93" i="5"/>
  <c r="F93" i="5" s="1"/>
  <c r="H88" i="7" l="1"/>
  <c r="E89" i="7"/>
  <c r="F89" i="7" s="1"/>
  <c r="H88" i="6"/>
  <c r="E89" i="6"/>
  <c r="F89" i="6" s="1"/>
  <c r="H88" i="1"/>
  <c r="E89" i="1"/>
  <c r="F89" i="1" s="1"/>
  <c r="H93" i="5"/>
  <c r="E94" i="5" s="1"/>
  <c r="H89" i="7" l="1"/>
  <c r="E90" i="7" s="1"/>
  <c r="H89" i="6"/>
  <c r="E90" i="6"/>
  <c r="H89" i="1"/>
  <c r="E90" i="1" s="1"/>
  <c r="D94" i="5"/>
  <c r="F94" i="5" s="1"/>
  <c r="D90" i="7" l="1"/>
  <c r="F90" i="7"/>
  <c r="D90" i="6"/>
  <c r="F90" i="6"/>
  <c r="D90" i="1"/>
  <c r="F90" i="1"/>
  <c r="H94" i="5"/>
  <c r="E95" i="5" s="1"/>
  <c r="H90" i="7" l="1"/>
  <c r="E91" i="7" s="1"/>
  <c r="H90" i="6"/>
  <c r="E91" i="6" s="1"/>
  <c r="H90" i="1"/>
  <c r="E91" i="1" s="1"/>
  <c r="D95" i="5"/>
  <c r="F95" i="5" s="1"/>
  <c r="D91" i="7" l="1"/>
  <c r="F91" i="7" s="1"/>
  <c r="D91" i="6"/>
  <c r="F91" i="6"/>
  <c r="D91" i="1"/>
  <c r="F91" i="1"/>
  <c r="H95" i="5"/>
  <c r="E96" i="5" s="1"/>
  <c r="H91" i="7" l="1"/>
  <c r="E92" i="7"/>
  <c r="H91" i="6"/>
  <c r="E92" i="6" s="1"/>
  <c r="H91" i="1"/>
  <c r="E92" i="1" s="1"/>
  <c r="D96" i="5"/>
  <c r="F96" i="5" s="1"/>
  <c r="D92" i="7" l="1"/>
  <c r="F92" i="7" s="1"/>
  <c r="D92" i="6"/>
  <c r="F92" i="6" s="1"/>
  <c r="D92" i="1"/>
  <c r="F92" i="1" s="1"/>
  <c r="H96" i="5"/>
  <c r="E97" i="5" s="1"/>
  <c r="H92" i="7" l="1"/>
  <c r="E93" i="7" s="1"/>
  <c r="H92" i="6"/>
  <c r="E93" i="6" s="1"/>
  <c r="H92" i="1"/>
  <c r="E93" i="1"/>
  <c r="D97" i="5"/>
  <c r="F97" i="5" s="1"/>
  <c r="D93" i="7" l="1"/>
  <c r="F93" i="7"/>
  <c r="D93" i="6"/>
  <c r="F93" i="6" s="1"/>
  <c r="D93" i="1"/>
  <c r="F93" i="1" s="1"/>
  <c r="H97" i="5"/>
  <c r="E98" i="5" s="1"/>
  <c r="H93" i="7" l="1"/>
  <c r="H93" i="6"/>
  <c r="E94" i="6" s="1"/>
  <c r="H93" i="1"/>
  <c r="E94" i="1" s="1"/>
  <c r="D98" i="5"/>
  <c r="F98" i="5" s="1"/>
  <c r="E94" i="7" l="1"/>
  <c r="D94" i="7"/>
  <c r="F94" i="7" s="1"/>
  <c r="D94" i="6"/>
  <c r="F94" i="6" s="1"/>
  <c r="D94" i="1"/>
  <c r="F94" i="1"/>
  <c r="H98" i="5"/>
  <c r="E99" i="5" s="1"/>
  <c r="F99" i="5" s="1"/>
  <c r="H94" i="7" l="1"/>
  <c r="E95" i="7" s="1"/>
  <c r="H94" i="6"/>
  <c r="E95" i="6"/>
  <c r="H94" i="1"/>
  <c r="E95" i="1"/>
  <c r="H99" i="5"/>
  <c r="E100" i="5" s="1"/>
  <c r="F100" i="5" s="1"/>
  <c r="D95" i="7" l="1"/>
  <c r="F95" i="7" s="1"/>
  <c r="D95" i="6"/>
  <c r="F95" i="6" s="1"/>
  <c r="D95" i="1"/>
  <c r="F95" i="1" s="1"/>
  <c r="H100" i="5"/>
  <c r="E101" i="5" s="1"/>
  <c r="F101" i="5" s="1"/>
  <c r="H95" i="7" l="1"/>
  <c r="H95" i="6"/>
  <c r="E96" i="6"/>
  <c r="H95" i="1"/>
  <c r="E96" i="1"/>
  <c r="H101" i="5"/>
  <c r="E102" i="5" s="1"/>
  <c r="F102" i="5" s="1"/>
  <c r="E96" i="7" l="1"/>
  <c r="D96" i="7"/>
  <c r="F96" i="7" s="1"/>
  <c r="D96" i="6"/>
  <c r="F96" i="6"/>
  <c r="D96" i="1"/>
  <c r="F96" i="1"/>
  <c r="H102" i="5"/>
  <c r="E103" i="5" s="1"/>
  <c r="H96" i="7" l="1"/>
  <c r="H96" i="6"/>
  <c r="E97" i="6" s="1"/>
  <c r="H96" i="1"/>
  <c r="E97" i="1" s="1"/>
  <c r="D103" i="5"/>
  <c r="F103" i="5" s="1"/>
  <c r="E97" i="7" l="1"/>
  <c r="D97" i="7"/>
  <c r="F97" i="7" s="1"/>
  <c r="D97" i="6"/>
  <c r="F97" i="6"/>
  <c r="D97" i="1"/>
  <c r="F97" i="1"/>
  <c r="H103" i="5"/>
  <c r="E104" i="5" s="1"/>
  <c r="F104" i="5" s="1"/>
  <c r="H97" i="7" l="1"/>
  <c r="E98" i="7" s="1"/>
  <c r="H97" i="6"/>
  <c r="E98" i="6" s="1"/>
  <c r="H97" i="1"/>
  <c r="E98" i="1" s="1"/>
  <c r="H104" i="5"/>
  <c r="E105" i="5" s="1"/>
  <c r="F105" i="5" s="1"/>
  <c r="D98" i="7" l="1"/>
  <c r="F98" i="7" s="1"/>
  <c r="D98" i="6"/>
  <c r="F98" i="6" s="1"/>
  <c r="D98" i="1"/>
  <c r="F98" i="1" s="1"/>
  <c r="H105" i="5"/>
  <c r="E106" i="5" s="1"/>
  <c r="H98" i="7" l="1"/>
  <c r="E99" i="7" s="1"/>
  <c r="F99" i="7" s="1"/>
  <c r="H98" i="6"/>
  <c r="E99" i="6" s="1"/>
  <c r="F99" i="6" s="1"/>
  <c r="H98" i="1"/>
  <c r="E99" i="1"/>
  <c r="F99" i="1" s="1"/>
  <c r="D106" i="5"/>
  <c r="F106" i="5" s="1"/>
  <c r="H99" i="7" l="1"/>
  <c r="E100" i="7" s="1"/>
  <c r="F100" i="7" s="1"/>
  <c r="H99" i="6"/>
  <c r="E100" i="6" s="1"/>
  <c r="F100" i="6" s="1"/>
  <c r="H99" i="1"/>
  <c r="E100" i="1" s="1"/>
  <c r="F100" i="1" s="1"/>
  <c r="H106" i="5"/>
  <c r="E107" i="5" s="1"/>
  <c r="H100" i="7" l="1"/>
  <c r="E101" i="7"/>
  <c r="F101" i="7" s="1"/>
  <c r="H100" i="6"/>
  <c r="E101" i="6"/>
  <c r="F101" i="6" s="1"/>
  <c r="H100" i="1"/>
  <c r="E101" i="1"/>
  <c r="F101" i="1" s="1"/>
  <c r="D107" i="5"/>
  <c r="F107" i="5" s="1"/>
  <c r="H101" i="7" l="1"/>
  <c r="E102" i="7" s="1"/>
  <c r="F102" i="7" s="1"/>
  <c r="H101" i="6"/>
  <c r="E102" i="6"/>
  <c r="F102" i="6" s="1"/>
  <c r="H101" i="1"/>
  <c r="E102" i="1"/>
  <c r="F102" i="1" s="1"/>
  <c r="H107" i="5"/>
  <c r="E108" i="5" s="1"/>
  <c r="H102" i="7" l="1"/>
  <c r="E103" i="7" s="1"/>
  <c r="H102" i="6"/>
  <c r="E103" i="6" s="1"/>
  <c r="H102" i="1"/>
  <c r="E103" i="1" s="1"/>
  <c r="D108" i="5"/>
  <c r="F108" i="5" s="1"/>
  <c r="D103" i="7" l="1"/>
  <c r="F103" i="7"/>
  <c r="D103" i="6"/>
  <c r="F103" i="6"/>
  <c r="D103" i="1"/>
  <c r="F103" i="1"/>
  <c r="H108" i="5"/>
  <c r="E109" i="5" s="1"/>
  <c r="H103" i="7" l="1"/>
  <c r="E104" i="7"/>
  <c r="F104" i="7" s="1"/>
  <c r="H103" i="6"/>
  <c r="E104" i="6" s="1"/>
  <c r="F104" i="6" s="1"/>
  <c r="H103" i="1"/>
  <c r="E104" i="1" s="1"/>
  <c r="F104" i="1" s="1"/>
  <c r="D109" i="5"/>
  <c r="F109" i="5" s="1"/>
  <c r="H104" i="7" l="1"/>
  <c r="E105" i="7" s="1"/>
  <c r="F105" i="7" s="1"/>
  <c r="H104" i="6"/>
  <c r="E105" i="6" s="1"/>
  <c r="F105" i="6" s="1"/>
  <c r="H104" i="1"/>
  <c r="E105" i="1"/>
  <c r="F105" i="1" s="1"/>
  <c r="H109" i="5"/>
  <c r="E110" i="5" s="1"/>
  <c r="H105" i="7" l="1"/>
  <c r="E106" i="7" s="1"/>
  <c r="H105" i="6"/>
  <c r="E106" i="6" s="1"/>
  <c r="H105" i="1"/>
  <c r="E106" i="1" s="1"/>
  <c r="D110" i="5"/>
  <c r="F110" i="5" s="1"/>
  <c r="D106" i="7" l="1"/>
  <c r="F106" i="7" s="1"/>
  <c r="D106" i="6"/>
  <c r="F106" i="6" s="1"/>
  <c r="D106" i="1"/>
  <c r="F106" i="1"/>
  <c r="H110" i="5"/>
  <c r="E111" i="5" s="1"/>
  <c r="F111" i="5" s="1"/>
  <c r="H106" i="7" l="1"/>
  <c r="E107" i="7"/>
  <c r="H106" i="6"/>
  <c r="E107" i="6"/>
  <c r="H106" i="1"/>
  <c r="E107" i="1"/>
  <c r="H111" i="5"/>
  <c r="E112" i="5" s="1"/>
  <c r="D107" i="7" l="1"/>
  <c r="F107" i="7" s="1"/>
  <c r="D107" i="6"/>
  <c r="F107" i="6" s="1"/>
  <c r="D107" i="1"/>
  <c r="F107" i="1" s="1"/>
  <c r="D112" i="5"/>
  <c r="F112" i="5" s="1"/>
  <c r="H107" i="7" l="1"/>
  <c r="E108" i="7" s="1"/>
  <c r="H107" i="6"/>
  <c r="E108" i="6"/>
  <c r="H107" i="1"/>
  <c r="E108" i="1"/>
  <c r="H112" i="5"/>
  <c r="E113" i="5" s="1"/>
  <c r="F113" i="5" s="1"/>
  <c r="D108" i="7" l="1"/>
  <c r="F108" i="7"/>
  <c r="D108" i="6"/>
  <c r="F108" i="6"/>
  <c r="D108" i="1"/>
  <c r="F108" i="1"/>
  <c r="H113" i="5"/>
  <c r="E114" i="5" s="1"/>
  <c r="H108" i="7" l="1"/>
  <c r="E109" i="7" s="1"/>
  <c r="H108" i="6"/>
  <c r="E109" i="6" s="1"/>
  <c r="H108" i="1"/>
  <c r="E109" i="1" s="1"/>
  <c r="D114" i="5"/>
  <c r="F114" i="5" s="1"/>
  <c r="D109" i="7" l="1"/>
  <c r="F109" i="7" s="1"/>
  <c r="D109" i="6"/>
  <c r="F109" i="6"/>
  <c r="D109" i="1"/>
  <c r="F109" i="1"/>
  <c r="H114" i="5"/>
  <c r="E115" i="5" s="1"/>
  <c r="H109" i="7" l="1"/>
  <c r="E110" i="7"/>
  <c r="H109" i="6"/>
  <c r="E110" i="6" s="1"/>
  <c r="H109" i="1"/>
  <c r="E110" i="1" s="1"/>
  <c r="D115" i="5"/>
  <c r="F115" i="5" s="1"/>
  <c r="D110" i="7" l="1"/>
  <c r="F110" i="7" s="1"/>
  <c r="D110" i="6"/>
  <c r="F110" i="6" s="1"/>
  <c r="D110" i="1"/>
  <c r="F110" i="1" s="1"/>
  <c r="H115" i="5"/>
  <c r="E116" i="5" s="1"/>
  <c r="H110" i="7" l="1"/>
  <c r="E111" i="7" s="1"/>
  <c r="F111" i="7" s="1"/>
  <c r="H110" i="6"/>
  <c r="E111" i="6" s="1"/>
  <c r="F111" i="6" s="1"/>
  <c r="H110" i="1"/>
  <c r="E111" i="1"/>
  <c r="F111" i="1" s="1"/>
  <c r="D116" i="5"/>
  <c r="F116" i="5" s="1"/>
  <c r="H111" i="7" l="1"/>
  <c r="E112" i="7" s="1"/>
  <c r="H111" i="6"/>
  <c r="E112" i="6" s="1"/>
  <c r="H111" i="1"/>
  <c r="E112" i="1" s="1"/>
  <c r="H116" i="5"/>
  <c r="E117" i="5" s="1"/>
  <c r="F117" i="5" s="1"/>
  <c r="D112" i="7" l="1"/>
  <c r="F112" i="7" s="1"/>
  <c r="D112" i="6"/>
  <c r="F112" i="6" s="1"/>
  <c r="D112" i="1"/>
  <c r="F112" i="1"/>
  <c r="H117" i="5"/>
  <c r="E118" i="5" s="1"/>
  <c r="H112" i="7" l="1"/>
  <c r="E113" i="7"/>
  <c r="F113" i="7" s="1"/>
  <c r="H112" i="6"/>
  <c r="E113" i="6"/>
  <c r="F113" i="6" s="1"/>
  <c r="H112" i="1"/>
  <c r="E113" i="1"/>
  <c r="F113" i="1" s="1"/>
  <c r="D118" i="5"/>
  <c r="F118" i="5" s="1"/>
  <c r="H113" i="7" l="1"/>
  <c r="E114" i="7" s="1"/>
  <c r="H113" i="6"/>
  <c r="E114" i="6"/>
  <c r="H113" i="1"/>
  <c r="E114" i="1"/>
  <c r="H118" i="5"/>
  <c r="E119" i="5" s="1"/>
  <c r="F119" i="5" s="1"/>
  <c r="D114" i="7" l="1"/>
  <c r="F114" i="7" s="1"/>
  <c r="D114" i="6"/>
  <c r="F114" i="6"/>
  <c r="D114" i="1"/>
  <c r="F114" i="1"/>
  <c r="H119" i="5"/>
  <c r="E120" i="5" s="1"/>
  <c r="F120" i="5" s="1"/>
  <c r="H114" i="7" l="1"/>
  <c r="E115" i="7" s="1"/>
  <c r="H114" i="6"/>
  <c r="E115" i="6" s="1"/>
  <c r="H114" i="1"/>
  <c r="E115" i="1" s="1"/>
  <c r="H120" i="5"/>
  <c r="E121" i="5" s="1"/>
  <c r="D115" i="7" l="1"/>
  <c r="F115" i="7" s="1"/>
  <c r="D115" i="6"/>
  <c r="F115" i="6"/>
  <c r="D115" i="1"/>
  <c r="F115" i="1"/>
  <c r="D121" i="5"/>
  <c r="F121" i="5" s="1"/>
  <c r="H115" i="7" l="1"/>
  <c r="E116" i="7"/>
  <c r="H115" i="6"/>
  <c r="E116" i="6" s="1"/>
  <c r="H115" i="1"/>
  <c r="E116" i="1" s="1"/>
  <c r="H121" i="5"/>
  <c r="E122" i="5" s="1"/>
  <c r="D116" i="7" l="1"/>
  <c r="F116" i="7" s="1"/>
  <c r="D116" i="6"/>
  <c r="F116" i="6" s="1"/>
  <c r="D116" i="1"/>
  <c r="F116" i="1" s="1"/>
  <c r="D122" i="5"/>
  <c r="F122" i="5" s="1"/>
  <c r="H116" i="7" l="1"/>
  <c r="E117" i="7" s="1"/>
  <c r="F117" i="7" s="1"/>
  <c r="H116" i="6"/>
  <c r="E117" i="6" s="1"/>
  <c r="F117" i="6" s="1"/>
  <c r="H116" i="1"/>
  <c r="E117" i="1"/>
  <c r="F117" i="1" s="1"/>
  <c r="H122" i="5"/>
  <c r="E123" i="5" s="1"/>
  <c r="H117" i="7" l="1"/>
  <c r="E118" i="7" s="1"/>
  <c r="H117" i="6"/>
  <c r="E118" i="6" s="1"/>
  <c r="H117" i="1"/>
  <c r="E118" i="1" s="1"/>
  <c r="D123" i="5"/>
  <c r="F123" i="5" s="1"/>
  <c r="D118" i="7" l="1"/>
  <c r="F118" i="7" s="1"/>
  <c r="D118" i="6"/>
  <c r="F118" i="6" s="1"/>
  <c r="D118" i="1"/>
  <c r="F118" i="1"/>
  <c r="H123" i="5"/>
  <c r="E124" i="5" s="1"/>
  <c r="H118" i="7" l="1"/>
  <c r="E119" i="7"/>
  <c r="F119" i="7" s="1"/>
  <c r="H118" i="6"/>
  <c r="E119" i="6"/>
  <c r="F119" i="6" s="1"/>
  <c r="H118" i="1"/>
  <c r="E119" i="1"/>
  <c r="F119" i="1" s="1"/>
  <c r="D124" i="5"/>
  <c r="F124" i="5" s="1"/>
  <c r="H119" i="7" l="1"/>
  <c r="E120" i="7" s="1"/>
  <c r="F120" i="7" s="1"/>
  <c r="H119" i="6"/>
  <c r="E120" i="6"/>
  <c r="F120" i="6" s="1"/>
  <c r="H119" i="1"/>
  <c r="E120" i="1"/>
  <c r="F120" i="1" s="1"/>
  <c r="H124" i="5"/>
  <c r="E125" i="5" s="1"/>
  <c r="H120" i="7" l="1"/>
  <c r="E121" i="7" s="1"/>
  <c r="H120" i="6"/>
  <c r="E121" i="6" s="1"/>
  <c r="H120" i="1"/>
  <c r="E121" i="1" s="1"/>
  <c r="D125" i="5"/>
  <c r="F125" i="5" s="1"/>
  <c r="D121" i="7" l="1"/>
  <c r="F121" i="7" s="1"/>
  <c r="D121" i="6"/>
  <c r="F121" i="6"/>
  <c r="D121" i="1"/>
  <c r="F121" i="1"/>
  <c r="H125" i="5"/>
  <c r="E126" i="5" s="1"/>
  <c r="H121" i="7" l="1"/>
  <c r="E122" i="7"/>
  <c r="H121" i="6"/>
  <c r="E122" i="6" s="1"/>
  <c r="H121" i="1"/>
  <c r="E122" i="1" s="1"/>
  <c r="D126" i="5"/>
  <c r="F126" i="5" s="1"/>
  <c r="D122" i="7" l="1"/>
  <c r="F122" i="7" s="1"/>
  <c r="D122" i="6"/>
  <c r="F122" i="6" s="1"/>
  <c r="D122" i="1"/>
  <c r="F122" i="1" s="1"/>
  <c r="H126" i="5"/>
  <c r="E127" i="5" s="1"/>
  <c r="H122" i="7" l="1"/>
  <c r="E123" i="7" s="1"/>
  <c r="H122" i="6"/>
  <c r="E123" i="6" s="1"/>
  <c r="H122" i="1"/>
  <c r="E123" i="1"/>
  <c r="D127" i="5"/>
  <c r="F127" i="5" s="1"/>
  <c r="D123" i="7" l="1"/>
  <c r="F123" i="7" s="1"/>
  <c r="D123" i="6"/>
  <c r="F123" i="6" s="1"/>
  <c r="D123" i="1"/>
  <c r="F123" i="1" s="1"/>
  <c r="H127" i="5"/>
  <c r="E128" i="5" s="1"/>
  <c r="H123" i="7" l="1"/>
  <c r="E124" i="7" s="1"/>
  <c r="H123" i="6"/>
  <c r="E124" i="6" s="1"/>
  <c r="H123" i="1"/>
  <c r="E124" i="1" s="1"/>
  <c r="D128" i="5"/>
  <c r="F128" i="5" s="1"/>
  <c r="D124" i="7" l="1"/>
  <c r="F124" i="7" s="1"/>
  <c r="D124" i="6"/>
  <c r="F124" i="6" s="1"/>
  <c r="D124" i="1"/>
  <c r="F124" i="1"/>
  <c r="H128" i="5"/>
  <c r="E129" i="5" s="1"/>
  <c r="H124" i="7" l="1"/>
  <c r="E125" i="7"/>
  <c r="H124" i="6"/>
  <c r="E125" i="6"/>
  <c r="H124" i="1"/>
  <c r="E125" i="1"/>
  <c r="D129" i="5"/>
  <c r="F129" i="5" s="1"/>
  <c r="D125" i="7" l="1"/>
  <c r="F125" i="7" s="1"/>
  <c r="D125" i="6"/>
  <c r="F125" i="6" s="1"/>
  <c r="D125" i="1"/>
  <c r="F125" i="1" s="1"/>
  <c r="H129" i="5"/>
  <c r="E130" i="5" s="1"/>
  <c r="H125" i="7" l="1"/>
  <c r="H125" i="6"/>
  <c r="E126" i="6"/>
  <c r="H125" i="1"/>
  <c r="E126" i="1"/>
  <c r="D130" i="5"/>
  <c r="F130" i="5" s="1"/>
  <c r="E126" i="7" l="1"/>
  <c r="D126" i="7"/>
  <c r="F126" i="7"/>
  <c r="D126" i="6"/>
  <c r="F126" i="6"/>
  <c r="D126" i="1"/>
  <c r="F126" i="1"/>
  <c r="H130" i="5"/>
  <c r="E131" i="5" s="1"/>
  <c r="H126" i="7" l="1"/>
  <c r="H126" i="6"/>
  <c r="E127" i="6" s="1"/>
  <c r="H126" i="1"/>
  <c r="E127" i="1" s="1"/>
  <c r="D131" i="5"/>
  <c r="F131" i="5" s="1"/>
  <c r="E127" i="7" l="1"/>
  <c r="D127" i="7"/>
  <c r="F127" i="7" s="1"/>
  <c r="D127" i="6"/>
  <c r="F127" i="6"/>
  <c r="D127" i="1"/>
  <c r="F127" i="1"/>
  <c r="H131" i="5"/>
  <c r="E132" i="5" s="1"/>
  <c r="H127" i="7" l="1"/>
  <c r="E128" i="7"/>
  <c r="H127" i="6"/>
  <c r="E128" i="6" s="1"/>
  <c r="H127" i="1"/>
  <c r="E128" i="1" s="1"/>
  <c r="D132" i="5"/>
  <c r="F132" i="5" s="1"/>
  <c r="D128" i="7" l="1"/>
  <c r="F128" i="7" s="1"/>
  <c r="D128" i="6"/>
  <c r="F128" i="6" s="1"/>
  <c r="D128" i="1"/>
  <c r="F128" i="1" s="1"/>
  <c r="H132" i="5"/>
  <c r="E133" i="5" s="1"/>
  <c r="H128" i="7" l="1"/>
  <c r="E129" i="7" s="1"/>
  <c r="H128" i="6"/>
  <c r="E129" i="6" s="1"/>
  <c r="H128" i="1"/>
  <c r="E129" i="1"/>
  <c r="D133" i="5"/>
  <c r="F133" i="5" s="1"/>
  <c r="D129" i="7" l="1"/>
  <c r="F129" i="7"/>
  <c r="D129" i="6"/>
  <c r="F129" i="6" s="1"/>
  <c r="D129" i="1"/>
  <c r="F129" i="1" s="1"/>
  <c r="H133" i="5"/>
  <c r="E134" i="5" s="1"/>
  <c r="H129" i="7" l="1"/>
  <c r="E130" i="7" s="1"/>
  <c r="H129" i="6"/>
  <c r="E130" i="6" s="1"/>
  <c r="H129" i="1"/>
  <c r="E130" i="1" s="1"/>
  <c r="D134" i="5"/>
  <c r="F134" i="5" s="1"/>
  <c r="D130" i="7" l="1"/>
  <c r="F130" i="7" s="1"/>
  <c r="D130" i="6"/>
  <c r="F130" i="6" s="1"/>
  <c r="D130" i="1"/>
  <c r="F130" i="1"/>
  <c r="H134" i="5"/>
  <c r="E135" i="5" s="1"/>
  <c r="F135" i="5" s="1"/>
  <c r="H130" i="7" l="1"/>
  <c r="E131" i="7"/>
  <c r="H130" i="6"/>
  <c r="E131" i="6"/>
  <c r="H130" i="1"/>
  <c r="E131" i="1"/>
  <c r="H135" i="5"/>
  <c r="E136" i="5" s="1"/>
  <c r="F136" i="5" s="1"/>
  <c r="D131" i="7" l="1"/>
  <c r="F131" i="7" s="1"/>
  <c r="D131" i="6"/>
  <c r="F131" i="6" s="1"/>
  <c r="D131" i="1"/>
  <c r="F131" i="1" s="1"/>
  <c r="H136" i="5"/>
  <c r="E137" i="5" s="1"/>
  <c r="H131" i="7" l="1"/>
  <c r="E132" i="7"/>
  <c r="H131" i="6"/>
  <c r="E132" i="6"/>
  <c r="H131" i="1"/>
  <c r="E132" i="1"/>
  <c r="D137" i="5"/>
  <c r="F137" i="5" s="1"/>
  <c r="D132" i="7" l="1"/>
  <c r="F132" i="7"/>
  <c r="D132" i="6"/>
  <c r="F132" i="6"/>
  <c r="D132" i="1"/>
  <c r="F132" i="1"/>
  <c r="H137" i="5"/>
  <c r="E138" i="5" s="1"/>
  <c r="F138" i="5" s="1"/>
  <c r="H132" i="7" l="1"/>
  <c r="E133" i="7" s="1"/>
  <c r="H132" i="6"/>
  <c r="E133" i="6" s="1"/>
  <c r="H132" i="1"/>
  <c r="E133" i="1" s="1"/>
  <c r="H138" i="5"/>
  <c r="E139" i="5" s="1"/>
  <c r="D133" i="7" l="1"/>
  <c r="F133" i="7" s="1"/>
  <c r="D133" i="6"/>
  <c r="F133" i="6"/>
  <c r="D133" i="1"/>
  <c r="F133" i="1"/>
  <c r="D139" i="5"/>
  <c r="F139" i="5" s="1"/>
  <c r="H133" i="7" l="1"/>
  <c r="E134" i="7"/>
  <c r="H133" i="6"/>
  <c r="E134" i="6" s="1"/>
  <c r="H133" i="1"/>
  <c r="E134" i="1" s="1"/>
  <c r="H139" i="5"/>
  <c r="E140" i="5" s="1"/>
  <c r="F140" i="5" s="1"/>
  <c r="D134" i="7" l="1"/>
  <c r="F134" i="7" s="1"/>
  <c r="D134" i="6"/>
  <c r="F134" i="6" s="1"/>
  <c r="D134" i="1"/>
  <c r="F134" i="1" s="1"/>
  <c r="H140" i="5"/>
  <c r="E141" i="5" s="1"/>
  <c r="H134" i="7" l="1"/>
  <c r="E135" i="7" s="1"/>
  <c r="F135" i="7" s="1"/>
  <c r="H134" i="6"/>
  <c r="E135" i="6" s="1"/>
  <c r="F135" i="6" s="1"/>
  <c r="H134" i="1"/>
  <c r="E135" i="1"/>
  <c r="F135" i="1" s="1"/>
  <c r="D141" i="5"/>
  <c r="F141" i="5" s="1"/>
  <c r="H135" i="7" l="1"/>
  <c r="E136" i="7" s="1"/>
  <c r="F136" i="7" s="1"/>
  <c r="H135" i="6"/>
  <c r="E136" i="6" s="1"/>
  <c r="F136" i="6" s="1"/>
  <c r="H135" i="1"/>
  <c r="E136" i="1" s="1"/>
  <c r="F136" i="1" s="1"/>
  <c r="H141" i="5"/>
  <c r="E142" i="5" s="1"/>
  <c r="H136" i="7" l="1"/>
  <c r="E137" i="7"/>
  <c r="H136" i="6"/>
  <c r="E137" i="6"/>
  <c r="H136" i="1"/>
  <c r="E137" i="1"/>
  <c r="D142" i="5"/>
  <c r="F142" i="5" s="1"/>
  <c r="D137" i="7" l="1"/>
  <c r="F137" i="7" s="1"/>
  <c r="D137" i="6"/>
  <c r="F137" i="6" s="1"/>
  <c r="D137" i="1"/>
  <c r="F137" i="1" s="1"/>
  <c r="H142" i="5"/>
  <c r="E143" i="5" s="1"/>
  <c r="H137" i="7" l="1"/>
  <c r="E138" i="7" s="1"/>
  <c r="F138" i="7" s="1"/>
  <c r="H137" i="6"/>
  <c r="E138" i="6"/>
  <c r="F138" i="6" s="1"/>
  <c r="H137" i="1"/>
  <c r="E138" i="1"/>
  <c r="F138" i="1" s="1"/>
  <c r="D143" i="5"/>
  <c r="F143" i="5" s="1"/>
  <c r="H138" i="7" l="1"/>
  <c r="E139" i="7" s="1"/>
  <c r="H138" i="6"/>
  <c r="E139" i="6" s="1"/>
  <c r="H138" i="1"/>
  <c r="E139" i="1" s="1"/>
  <c r="H143" i="5"/>
  <c r="E144" i="5" s="1"/>
  <c r="D139" i="7" l="1"/>
  <c r="F139" i="7" s="1"/>
  <c r="D139" i="6"/>
  <c r="F139" i="6"/>
  <c r="D139" i="1"/>
  <c r="F139" i="1"/>
  <c r="D144" i="5"/>
  <c r="F144" i="5" s="1"/>
  <c r="H139" i="7" l="1"/>
  <c r="E140" i="7" s="1"/>
  <c r="F140" i="7" s="1"/>
  <c r="H139" i="6"/>
  <c r="E140" i="6" s="1"/>
  <c r="F140" i="6" s="1"/>
  <c r="H139" i="1"/>
  <c r="E140" i="1" s="1"/>
  <c r="F140" i="1" s="1"/>
  <c r="H144" i="5"/>
  <c r="E145" i="5" s="1"/>
  <c r="H140" i="7" l="1"/>
  <c r="E141" i="7" s="1"/>
  <c r="H140" i="6"/>
  <c r="E141" i="6" s="1"/>
  <c r="H140" i="1"/>
  <c r="E141" i="1"/>
  <c r="D145" i="5"/>
  <c r="F145" i="5" s="1"/>
  <c r="D141" i="7" l="1"/>
  <c r="F141" i="7" s="1"/>
  <c r="D141" i="6"/>
  <c r="F141" i="6" s="1"/>
  <c r="D141" i="1"/>
  <c r="F141" i="1" s="1"/>
  <c r="H145" i="5"/>
  <c r="E146" i="5" s="1"/>
  <c r="H141" i="7" l="1"/>
  <c r="E142" i="7" s="1"/>
  <c r="H141" i="6"/>
  <c r="E142" i="6" s="1"/>
  <c r="H141" i="1"/>
  <c r="E142" i="1" s="1"/>
  <c r="D146" i="5"/>
  <c r="F146" i="5" s="1"/>
  <c r="D142" i="7" l="1"/>
  <c r="F142" i="7" s="1"/>
  <c r="D142" i="6"/>
  <c r="F142" i="6" s="1"/>
  <c r="D142" i="1"/>
  <c r="F142" i="1"/>
  <c r="H146" i="5"/>
  <c r="E147" i="5" s="1"/>
  <c r="F147" i="5" s="1"/>
  <c r="H142" i="7" l="1"/>
  <c r="E143" i="7"/>
  <c r="H142" i="6"/>
  <c r="E143" i="6"/>
  <c r="H142" i="1"/>
  <c r="E143" i="1"/>
  <c r="H147" i="5"/>
  <c r="E148" i="5" s="1"/>
  <c r="F148" i="5" s="1"/>
  <c r="D143" i="7" l="1"/>
  <c r="F143" i="7" s="1"/>
  <c r="D143" i="6"/>
  <c r="F143" i="6" s="1"/>
  <c r="D143" i="1"/>
  <c r="F143" i="1" s="1"/>
  <c r="H148" i="5"/>
  <c r="E149" i="5" s="1"/>
  <c r="F149" i="5" s="1"/>
  <c r="H143" i="7" l="1"/>
  <c r="E144" i="7"/>
  <c r="H143" i="6"/>
  <c r="E144" i="6"/>
  <c r="H143" i="1"/>
  <c r="E144" i="1"/>
  <c r="H149" i="5"/>
  <c r="E150" i="5" s="1"/>
  <c r="D144" i="7" l="1"/>
  <c r="F144" i="7" s="1"/>
  <c r="D144" i="6"/>
  <c r="F144" i="6"/>
  <c r="D144" i="1"/>
  <c r="F144" i="1"/>
  <c r="D150" i="5"/>
  <c r="F150" i="5" s="1"/>
  <c r="H144" i="7" l="1"/>
  <c r="E145" i="7" s="1"/>
  <c r="H144" i="6"/>
  <c r="E145" i="6" s="1"/>
  <c r="H144" i="1"/>
  <c r="E145" i="1" s="1"/>
  <c r="H150" i="5"/>
  <c r="E151" i="5" s="1"/>
  <c r="F151" i="5" s="1"/>
  <c r="D145" i="7" l="1"/>
  <c r="F145" i="7" s="1"/>
  <c r="D145" i="6"/>
  <c r="F145" i="6"/>
  <c r="D145" i="1"/>
  <c r="F145" i="1"/>
  <c r="H151" i="5"/>
  <c r="E152" i="5" s="1"/>
  <c r="F152" i="5" s="1"/>
  <c r="H145" i="7" l="1"/>
  <c r="E146" i="7" s="1"/>
  <c r="H145" i="6"/>
  <c r="E146" i="6" s="1"/>
  <c r="H145" i="1"/>
  <c r="E146" i="1" s="1"/>
  <c r="H152" i="5"/>
  <c r="E153" i="5" s="1"/>
  <c r="D146" i="7" l="1"/>
  <c r="F146" i="7" s="1"/>
  <c r="D146" i="6"/>
  <c r="F146" i="6" s="1"/>
  <c r="D146" i="1"/>
  <c r="F146" i="1" s="1"/>
  <c r="D153" i="5"/>
  <c r="F153" i="5" s="1"/>
  <c r="H146" i="7" l="1"/>
  <c r="E147" i="7" s="1"/>
  <c r="F147" i="7" s="1"/>
  <c r="H146" i="6"/>
  <c r="E147" i="6" s="1"/>
  <c r="F147" i="6" s="1"/>
  <c r="H146" i="1"/>
  <c r="E147" i="1"/>
  <c r="F147" i="1" s="1"/>
  <c r="H153" i="5"/>
  <c r="E154" i="5" s="1"/>
  <c r="H147" i="7" l="1"/>
  <c r="E148" i="7" s="1"/>
  <c r="F148" i="7" s="1"/>
  <c r="H147" i="6"/>
  <c r="E148" i="6" s="1"/>
  <c r="F148" i="6" s="1"/>
  <c r="H147" i="1"/>
  <c r="E148" i="1" s="1"/>
  <c r="F148" i="1" s="1"/>
  <c r="D154" i="5"/>
  <c r="F154" i="5" s="1"/>
  <c r="H148" i="7" l="1"/>
  <c r="E149" i="7"/>
  <c r="F149" i="7" s="1"/>
  <c r="H148" i="6"/>
  <c r="E149" i="6"/>
  <c r="F149" i="6" s="1"/>
  <c r="H148" i="1"/>
  <c r="E149" i="1"/>
  <c r="F149" i="1" s="1"/>
  <c r="H154" i="5"/>
  <c r="E155" i="5" s="1"/>
  <c r="F155" i="5" s="1"/>
  <c r="H149" i="7" l="1"/>
  <c r="E150" i="7"/>
  <c r="H149" i="6"/>
  <c r="E150" i="6"/>
  <c r="H149" i="1"/>
  <c r="E150" i="1"/>
  <c r="H155" i="5"/>
  <c r="E156" i="5" s="1"/>
  <c r="D150" i="7" l="1"/>
  <c r="F150" i="7" s="1"/>
  <c r="D150" i="6"/>
  <c r="F150" i="6"/>
  <c r="D150" i="1"/>
  <c r="F150" i="1"/>
  <c r="D156" i="5"/>
  <c r="F156" i="5" s="1"/>
  <c r="H150" i="7" l="1"/>
  <c r="E151" i="7" s="1"/>
  <c r="F151" i="7" s="1"/>
  <c r="H150" i="6"/>
  <c r="E151" i="6" s="1"/>
  <c r="F151" i="6" s="1"/>
  <c r="H150" i="1"/>
  <c r="E151" i="1" s="1"/>
  <c r="F151" i="1" s="1"/>
  <c r="H156" i="5"/>
  <c r="E157" i="5" s="1"/>
  <c r="H151" i="7" l="1"/>
  <c r="E152" i="7" s="1"/>
  <c r="F152" i="7" s="1"/>
  <c r="H151" i="6"/>
  <c r="E152" i="6" s="1"/>
  <c r="F152" i="6" s="1"/>
  <c r="H151" i="1"/>
  <c r="E152" i="1" s="1"/>
  <c r="F152" i="1" s="1"/>
  <c r="D157" i="5"/>
  <c r="F157" i="5" s="1"/>
  <c r="H152" i="7" l="1"/>
  <c r="E153" i="7" s="1"/>
  <c r="H152" i="6"/>
  <c r="E153" i="6" s="1"/>
  <c r="H152" i="1"/>
  <c r="E153" i="1"/>
  <c r="H157" i="5"/>
  <c r="E158" i="5" s="1"/>
  <c r="F158" i="5" s="1"/>
  <c r="D153" i="7" l="1"/>
  <c r="F153" i="7" s="1"/>
  <c r="D153" i="6"/>
  <c r="F153" i="6" s="1"/>
  <c r="D153" i="1"/>
  <c r="F153" i="1" s="1"/>
  <c r="H158" i="5"/>
  <c r="E159" i="5" s="1"/>
  <c r="H153" i="7" l="1"/>
  <c r="E154" i="7" s="1"/>
  <c r="H153" i="6"/>
  <c r="E154" i="6" s="1"/>
  <c r="H153" i="1"/>
  <c r="E154" i="1" s="1"/>
  <c r="D159" i="5"/>
  <c r="F159" i="5" s="1"/>
  <c r="D154" i="7" l="1"/>
  <c r="F154" i="7" s="1"/>
  <c r="D154" i="6"/>
  <c r="F154" i="6" s="1"/>
  <c r="D154" i="1"/>
  <c r="F154" i="1" s="1"/>
  <c r="H159" i="5"/>
  <c r="E160" i="5" s="1"/>
  <c r="F160" i="5" s="1"/>
  <c r="H154" i="7" l="1"/>
  <c r="E155" i="7"/>
  <c r="F155" i="7" s="1"/>
  <c r="H154" i="6"/>
  <c r="E155" i="6"/>
  <c r="F155" i="6" s="1"/>
  <c r="H154" i="1"/>
  <c r="E155" i="1"/>
  <c r="F155" i="1" s="1"/>
  <c r="H160" i="5"/>
  <c r="E161" i="5" s="1"/>
  <c r="H155" i="7" l="1"/>
  <c r="E156" i="7"/>
  <c r="H155" i="6"/>
  <c r="E156" i="6"/>
  <c r="H155" i="1"/>
  <c r="E156" i="1"/>
  <c r="D161" i="5"/>
  <c r="F161" i="5" s="1"/>
  <c r="D156" i="7" l="1"/>
  <c r="F156" i="7" s="1"/>
  <c r="D156" i="6"/>
  <c r="F156" i="6"/>
  <c r="D156" i="1"/>
  <c r="F156" i="1"/>
  <c r="H161" i="5"/>
  <c r="E162" i="5" s="1"/>
  <c r="F162" i="5" s="1"/>
  <c r="H156" i="7" l="1"/>
  <c r="H156" i="6"/>
  <c r="E157" i="6" s="1"/>
  <c r="H156" i="1"/>
  <c r="E157" i="1" s="1"/>
  <c r="H162" i="5"/>
  <c r="E163" i="5" s="1"/>
  <c r="E157" i="7" l="1"/>
  <c r="D157" i="7"/>
  <c r="F157" i="7" s="1"/>
  <c r="D157" i="6"/>
  <c r="F157" i="6"/>
  <c r="D157" i="1"/>
  <c r="F157" i="1"/>
  <c r="D163" i="5"/>
  <c r="F163" i="5" s="1"/>
  <c r="H157" i="7" l="1"/>
  <c r="H157" i="6"/>
  <c r="E158" i="6" s="1"/>
  <c r="F158" i="6" s="1"/>
  <c r="H157" i="1"/>
  <c r="E158" i="1" s="1"/>
  <c r="F158" i="1" s="1"/>
  <c r="H163" i="5"/>
  <c r="E164" i="5" s="1"/>
  <c r="E158" i="7" l="1"/>
  <c r="F158" i="7" s="1"/>
  <c r="H158" i="7" s="1"/>
  <c r="E159" i="7" s="1"/>
  <c r="H158" i="6"/>
  <c r="E159" i="6" s="1"/>
  <c r="H158" i="1"/>
  <c r="E159" i="1"/>
  <c r="D164" i="5"/>
  <c r="F164" i="5" s="1"/>
  <c r="D159" i="7" l="1"/>
  <c r="F159" i="7" s="1"/>
  <c r="D159" i="6"/>
  <c r="F159" i="6" s="1"/>
  <c r="D159" i="1"/>
  <c r="F159" i="1" s="1"/>
  <c r="H164" i="5"/>
  <c r="E165" i="5" s="1"/>
  <c r="F165" i="5" s="1"/>
  <c r="H159" i="7" l="1"/>
  <c r="H159" i="6"/>
  <c r="E160" i="6" s="1"/>
  <c r="F160" i="6" s="1"/>
  <c r="H159" i="1"/>
  <c r="E160" i="1" s="1"/>
  <c r="F160" i="1" s="1"/>
  <c r="H165" i="5"/>
  <c r="E166" i="5" s="1"/>
  <c r="E160" i="7" l="1"/>
  <c r="F160" i="7" s="1"/>
  <c r="H160" i="7"/>
  <c r="E161" i="7" s="1"/>
  <c r="H160" i="6"/>
  <c r="E161" i="6"/>
  <c r="H160" i="1"/>
  <c r="E161" i="1"/>
  <c r="D166" i="5"/>
  <c r="F166" i="5" s="1"/>
  <c r="D161" i="7" l="1"/>
  <c r="F161" i="7" s="1"/>
  <c r="D161" i="6"/>
  <c r="F161" i="6" s="1"/>
  <c r="D161" i="1"/>
  <c r="F161" i="1" s="1"/>
  <c r="H166" i="5"/>
  <c r="E167" i="5" s="1"/>
  <c r="H161" i="7" l="1"/>
  <c r="E162" i="7" s="1"/>
  <c r="F162" i="7" s="1"/>
  <c r="H161" i="6"/>
  <c r="E162" i="6"/>
  <c r="F162" i="6" s="1"/>
  <c r="H161" i="1"/>
  <c r="E162" i="1"/>
  <c r="F162" i="1" s="1"/>
  <c r="D167" i="5"/>
  <c r="F167" i="5" s="1"/>
  <c r="H162" i="7" l="1"/>
  <c r="E163" i="7" s="1"/>
  <c r="H162" i="6"/>
  <c r="E163" i="6" s="1"/>
  <c r="H162" i="1"/>
  <c r="E163" i="1" s="1"/>
  <c r="H167" i="5"/>
  <c r="E168" i="5" s="1"/>
  <c r="F168" i="5" s="1"/>
  <c r="D163" i="7" l="1"/>
  <c r="F163" i="7"/>
  <c r="D163" i="6"/>
  <c r="F163" i="6"/>
  <c r="D163" i="1"/>
  <c r="F163" i="1"/>
  <c r="H168" i="5"/>
  <c r="E169" i="5" s="1"/>
  <c r="F169" i="5" s="1"/>
  <c r="H163" i="7" l="1"/>
  <c r="E164" i="7" s="1"/>
  <c r="H163" i="6"/>
  <c r="E164" i="6" s="1"/>
  <c r="H163" i="1"/>
  <c r="E164" i="1" s="1"/>
  <c r="H169" i="5"/>
  <c r="E170" i="5" s="1"/>
  <c r="D164" i="7" l="1"/>
  <c r="F164" i="7" s="1"/>
  <c r="D164" i="6"/>
  <c r="F164" i="6" s="1"/>
  <c r="D164" i="1"/>
  <c r="F164" i="1" s="1"/>
  <c r="D170" i="5"/>
  <c r="F170" i="5" s="1"/>
  <c r="H164" i="7" l="1"/>
  <c r="E165" i="7" s="1"/>
  <c r="F165" i="7" s="1"/>
  <c r="H164" i="6"/>
  <c r="E165" i="6" s="1"/>
  <c r="F165" i="6" s="1"/>
  <c r="H164" i="1"/>
  <c r="E165" i="1"/>
  <c r="F165" i="1" s="1"/>
  <c r="H170" i="5"/>
  <c r="E171" i="5" s="1"/>
  <c r="F171" i="5" s="1"/>
  <c r="H165" i="7" l="1"/>
  <c r="E166" i="7" s="1"/>
  <c r="H165" i="6"/>
  <c r="E166" i="6" s="1"/>
  <c r="H165" i="1"/>
  <c r="E166" i="1" s="1"/>
  <c r="H171" i="5"/>
  <c r="E172" i="5" s="1"/>
  <c r="D166" i="7" l="1"/>
  <c r="F166" i="7" s="1"/>
  <c r="D166" i="6"/>
  <c r="F166" i="6" s="1"/>
  <c r="D166" i="1"/>
  <c r="F166" i="1"/>
  <c r="D172" i="5"/>
  <c r="F172" i="5" s="1"/>
  <c r="H166" i="7" l="1"/>
  <c r="E167" i="7" s="1"/>
  <c r="H166" i="6"/>
  <c r="E167" i="6"/>
  <c r="H166" i="1"/>
  <c r="E167" i="1"/>
  <c r="H172" i="5"/>
  <c r="E173" i="5" s="1"/>
  <c r="D167" i="7" l="1"/>
  <c r="F167" i="7" s="1"/>
  <c r="D167" i="6"/>
  <c r="F167" i="6" s="1"/>
  <c r="D167" i="1"/>
  <c r="F167" i="1" s="1"/>
  <c r="D173" i="5"/>
  <c r="F173" i="5" s="1"/>
  <c r="H167" i="7" l="1"/>
  <c r="E168" i="7" s="1"/>
  <c r="F168" i="7" s="1"/>
  <c r="H167" i="6"/>
  <c r="E168" i="6"/>
  <c r="F168" i="6" s="1"/>
  <c r="H167" i="1"/>
  <c r="E168" i="1"/>
  <c r="F168" i="1" s="1"/>
  <c r="H173" i="5"/>
  <c r="E174" i="5" s="1"/>
  <c r="F174" i="5" s="1"/>
  <c r="H168" i="7" l="1"/>
  <c r="E169" i="7" s="1"/>
  <c r="F169" i="7" s="1"/>
  <c r="H168" i="6"/>
  <c r="E169" i="6" s="1"/>
  <c r="F169" i="6" s="1"/>
  <c r="H168" i="1"/>
  <c r="E169" i="1" s="1"/>
  <c r="F169" i="1" s="1"/>
  <c r="H174" i="5"/>
  <c r="E175" i="5" s="1"/>
  <c r="H169" i="7" l="1"/>
  <c r="E170" i="7" s="1"/>
  <c r="H169" i="6"/>
  <c r="E170" i="6" s="1"/>
  <c r="H169" i="1"/>
  <c r="E170" i="1" s="1"/>
  <c r="D175" i="5"/>
  <c r="F175" i="5" s="1"/>
  <c r="D170" i="7" l="1"/>
  <c r="F170" i="7" s="1"/>
  <c r="D170" i="6"/>
  <c r="F170" i="6" s="1"/>
  <c r="D170" i="1"/>
  <c r="F170" i="1" s="1"/>
  <c r="H175" i="5"/>
  <c r="E176" i="5" s="1"/>
  <c r="H170" i="7" l="1"/>
  <c r="E171" i="7" s="1"/>
  <c r="F171" i="7" s="1"/>
  <c r="H170" i="6"/>
  <c r="E171" i="6" s="1"/>
  <c r="F171" i="6" s="1"/>
  <c r="H170" i="1"/>
  <c r="E171" i="1" s="1"/>
  <c r="F171" i="1" s="1"/>
  <c r="D176" i="5"/>
  <c r="F176" i="5" s="1"/>
  <c r="H171" i="7" l="1"/>
  <c r="E172" i="7" s="1"/>
  <c r="H171" i="6"/>
  <c r="E172" i="6" s="1"/>
  <c r="H171" i="1"/>
  <c r="E172" i="1" s="1"/>
  <c r="H176" i="5"/>
  <c r="E177" i="5" s="1"/>
  <c r="D172" i="7" l="1"/>
  <c r="F172" i="7" s="1"/>
  <c r="D172" i="6"/>
  <c r="F172" i="6" s="1"/>
  <c r="D172" i="1"/>
  <c r="F172" i="1" s="1"/>
  <c r="D177" i="5"/>
  <c r="F177" i="5" s="1"/>
  <c r="H172" i="7" l="1"/>
  <c r="E173" i="7"/>
  <c r="H172" i="6"/>
  <c r="E173" i="6"/>
  <c r="H172" i="1"/>
  <c r="E173" i="1"/>
  <c r="H177" i="5"/>
  <c r="E178" i="5" s="1"/>
  <c r="D173" i="7" l="1"/>
  <c r="F173" i="7" s="1"/>
  <c r="D173" i="6"/>
  <c r="F173" i="6" s="1"/>
  <c r="D173" i="1"/>
  <c r="F173" i="1" s="1"/>
  <c r="D178" i="5"/>
  <c r="F178" i="5" s="1"/>
  <c r="H173" i="7" l="1"/>
  <c r="E174" i="7"/>
  <c r="F174" i="7" s="1"/>
  <c r="H173" i="6"/>
  <c r="E174" i="6"/>
  <c r="F174" i="6" s="1"/>
  <c r="H173" i="1"/>
  <c r="E174" i="1"/>
  <c r="F174" i="1" s="1"/>
  <c r="H178" i="5"/>
  <c r="E179" i="5" s="1"/>
  <c r="H174" i="7" l="1"/>
  <c r="E175" i="7" s="1"/>
  <c r="H174" i="6"/>
  <c r="E175" i="6" s="1"/>
  <c r="H174" i="1"/>
  <c r="E175" i="1" s="1"/>
  <c r="D179" i="5"/>
  <c r="F179" i="5" s="1"/>
  <c r="D175" i="7" l="1"/>
  <c r="F175" i="7"/>
  <c r="D175" i="6"/>
  <c r="F175" i="6"/>
  <c r="D175" i="1"/>
  <c r="F175" i="1"/>
  <c r="H179" i="5"/>
  <c r="E180" i="5" s="1"/>
  <c r="H175" i="7" l="1"/>
  <c r="E176" i="7" s="1"/>
  <c r="H175" i="6"/>
  <c r="E176" i="6" s="1"/>
  <c r="H175" i="1"/>
  <c r="E176" i="1" s="1"/>
  <c r="D180" i="5"/>
  <c r="F180" i="5" s="1"/>
  <c r="D176" i="7" l="1"/>
  <c r="F176" i="7" s="1"/>
  <c r="D176" i="6"/>
  <c r="F176" i="6" s="1"/>
  <c r="D176" i="1"/>
  <c r="F176" i="1" s="1"/>
  <c r="H180" i="5"/>
  <c r="E181" i="5" s="1"/>
  <c r="H176" i="7" l="1"/>
  <c r="E177" i="7" s="1"/>
  <c r="H176" i="6"/>
  <c r="E177" i="6" s="1"/>
  <c r="H176" i="1"/>
  <c r="E177" i="1" s="1"/>
  <c r="D181" i="5"/>
  <c r="F181" i="5" s="1"/>
  <c r="D177" i="7" l="1"/>
  <c r="F177" i="7" s="1"/>
  <c r="D177" i="6"/>
  <c r="F177" i="6" s="1"/>
  <c r="D177" i="1"/>
  <c r="F177" i="1" s="1"/>
  <c r="H181" i="5"/>
  <c r="E182" i="5" s="1"/>
  <c r="H177" i="7" l="1"/>
  <c r="E178" i="7" s="1"/>
  <c r="H177" i="6"/>
  <c r="E178" i="6" s="1"/>
  <c r="H177" i="1"/>
  <c r="E178" i="1" s="1"/>
  <c r="D182" i="5"/>
  <c r="F182" i="5" s="1"/>
  <c r="D178" i="7" l="1"/>
  <c r="F178" i="7" s="1"/>
  <c r="D178" i="6"/>
  <c r="F178" i="6" s="1"/>
  <c r="D178" i="1"/>
  <c r="F178" i="1" s="1"/>
  <c r="H182" i="5"/>
  <c r="E183" i="5" s="1"/>
  <c r="H178" i="7" l="1"/>
  <c r="E179" i="7" s="1"/>
  <c r="H178" i="6"/>
  <c r="E179" i="6"/>
  <c r="H178" i="1"/>
  <c r="E179" i="1"/>
  <c r="D183" i="5"/>
  <c r="F183" i="5" s="1"/>
  <c r="D179" i="7" l="1"/>
  <c r="F179" i="7" s="1"/>
  <c r="D179" i="6"/>
  <c r="F179" i="6" s="1"/>
  <c r="D179" i="1"/>
  <c r="F179" i="1" s="1"/>
  <c r="H183" i="5"/>
  <c r="E184" i="5" s="1"/>
  <c r="H179" i="7" l="1"/>
  <c r="E180" i="7" s="1"/>
  <c r="H179" i="6"/>
  <c r="E180" i="6"/>
  <c r="H179" i="1"/>
  <c r="E180" i="1"/>
  <c r="D184" i="5"/>
  <c r="F184" i="5" s="1"/>
  <c r="H184" i="5" s="1"/>
  <c r="D180" i="7" l="1"/>
  <c r="F180" i="7" s="1"/>
  <c r="D180" i="6"/>
  <c r="F180" i="6"/>
  <c r="D180" i="1"/>
  <c r="F180" i="1"/>
  <c r="H180" i="7" l="1"/>
  <c r="E181" i="7" s="1"/>
  <c r="H180" i="6"/>
  <c r="E181" i="6" s="1"/>
  <c r="H180" i="1"/>
  <c r="E181" i="1" s="1"/>
  <c r="D181" i="7" l="1"/>
  <c r="F181" i="7"/>
  <c r="D181" i="6"/>
  <c r="F181" i="6"/>
  <c r="D181" i="1"/>
  <c r="F181" i="1"/>
  <c r="H181" i="7" l="1"/>
  <c r="E182" i="7" s="1"/>
  <c r="H181" i="6"/>
  <c r="E182" i="6" s="1"/>
  <c r="H181" i="1"/>
  <c r="E182" i="1" s="1"/>
  <c r="D182" i="7" l="1"/>
  <c r="F182" i="7" s="1"/>
  <c r="D182" i="6"/>
  <c r="F182" i="6" s="1"/>
  <c r="D182" i="1"/>
  <c r="F182" i="1" s="1"/>
  <c r="H182" i="7" l="1"/>
  <c r="E183" i="7" s="1"/>
  <c r="H182" i="6"/>
  <c r="E183" i="6" s="1"/>
  <c r="H182" i="1"/>
  <c r="E183" i="1" s="1"/>
  <c r="D183" i="7" l="1"/>
  <c r="F183" i="7" s="1"/>
  <c r="D183" i="6"/>
  <c r="F183" i="6" s="1"/>
  <c r="D183" i="1"/>
  <c r="F183" i="1" s="1"/>
  <c r="H183" i="7" l="1"/>
  <c r="E184" i="7" s="1"/>
  <c r="H183" i="6"/>
  <c r="E184" i="6" s="1"/>
  <c r="H183" i="1"/>
  <c r="E184" i="1" s="1"/>
  <c r="D184" i="7" l="1"/>
  <c r="F184" i="7" s="1"/>
  <c r="H184" i="7" s="1"/>
  <c r="M4" i="7" s="1"/>
  <c r="N4" i="7" s="1"/>
  <c r="D184" i="6"/>
  <c r="F184" i="6" s="1"/>
  <c r="H184" i="6" s="1"/>
  <c r="D184" i="1"/>
  <c r="F184" i="1" s="1"/>
  <c r="H184" i="1" s="1"/>
  <c r="M5" i="7" l="1"/>
  <c r="N5" i="7" s="1"/>
  <c r="M6" i="7"/>
  <c r="N6" i="7" s="1"/>
  <c r="M7" i="7"/>
  <c r="N7" i="7" s="1"/>
  <c r="M8" i="7"/>
  <c r="N8" i="7" s="1"/>
  <c r="M9" i="7"/>
  <c r="N9" i="7" s="1"/>
</calcChain>
</file>

<file path=xl/connections.xml><?xml version="1.0" encoding="utf-8"?>
<connections xmlns="http://schemas.openxmlformats.org/spreadsheetml/2006/main">
  <connection id="1" name="pogoda" type="6" refreshedVersion="4" background="1" saveData="1">
    <textPr codePage="852" sourceFile="E:\nauka\matura\2020 kwiecień rozszerzony\DANE_PR\pogoda.txt" decimal="," thousands=" ">
      <textFields count="2">
        <textField/>
        <textField/>
      </textFields>
    </textPr>
  </connection>
  <connection id="2" name="pogoda1" type="6" refreshedVersion="4" background="1" saveData="1">
    <textPr codePage="852" sourceFile="E:\nauka\matura\2020 kwiecień rozszerzony\DANE_PR\pogoda.txt" decimal="," thousands=" ">
      <textFields count="2">
        <textField/>
        <textField/>
      </textFields>
    </textPr>
  </connection>
  <connection id="3" name="pogoda2" type="6" refreshedVersion="4" background="1" saveData="1">
    <textPr codePage="852" sourceFile="E:\nauka\matura\2020 kwiecień rozszerzony\DANE_PR\pogoda.txt" decimal="," thousands=" ">
      <textFields count="2">
        <textField/>
        <textField/>
      </textFields>
    </textPr>
  </connection>
  <connection id="4" name="pogoda21" type="6" refreshedVersion="4" background="1" saveData="1">
    <textPr codePage="852" sourceFile="E:\nauka\matura\2020 kwiecień rozszerzony\DANE_PR\pogoda.txt" decimal="," thousands=" ">
      <textFields count="2">
        <textField/>
        <textField/>
      </textFields>
    </textPr>
  </connection>
  <connection id="5" name="pogoda211" type="6" refreshedVersion="4" background="1" saveData="1">
    <textPr codePage="852" sourceFile="E:\nauka\matura\2020 kwiecień rozszerzony\DANE_PR\pogoda.txt" decimal="," thousands=" ">
      <textFields count="2">
        <textField/>
        <textField/>
      </textFields>
    </textPr>
  </connection>
  <connection id="6" name="pogoda212" type="6" refreshedVersion="4" background="1" saveData="1">
    <textPr codePage="852" sourceFile="E:\nauka\matura\2020 kwiecień rozszerzony\DANE_PR\pogoda.txt" decimal="," thousands=" ">
      <textFields count="2">
        <textField/>
        <textField/>
      </textFields>
    </textPr>
  </connection>
  <connection id="7" name="pogoda3" type="6" refreshedVersion="4" background="1" saveData="1">
    <textPr codePage="852" sourceFile="E:\nauka\matura\2020 kwiecień rozszerzony\DANE_PR\pogoda.txt" decimal="," thousands=" ">
      <textFields count="2">
        <textField/>
        <textField/>
      </textFields>
    </textPr>
  </connection>
  <connection id="8" name="pogoda31" type="6" refreshedVersion="4" background="1" saveData="1">
    <textPr codePage="852" sourceFile="E:\nauka\matura\2020 kwiecień rozszerzony\DANE_PR\pogoda.txt" decimal="," thousands=" ">
      <textFields count="2">
        <textField/>
        <textField/>
      </textFields>
    </textPr>
  </connection>
  <connection id="9" name="pogoda32" type="6" refreshedVersion="4" background="1" saveData="1">
    <textPr codePage="852" sourceFile="E:\nauka\matura\2020 kwiecień rozszerzony\DANE_PR\pogoda.txt" decimal="," thousands=" ">
      <textFields count="2">
        <textField/>
        <textField/>
      </textFields>
    </textPr>
  </connection>
  <connection id="10" name="pogoda4" type="6" refreshedVersion="4" background="1" saveData="1">
    <textPr codePage="852" sourceFile="E:\nauka\matura\2020 kwiecień rozszerzony\DANE_PR\pogoda.txt" decimal="," thousands=" ">
      <textFields count="2">
        <textField/>
        <textField/>
      </textFields>
    </textPr>
  </connection>
  <connection id="11" name="pogoda5" type="6" refreshedVersion="4" background="1" saveData="1">
    <textPr codePage="852" sourceFile="E:\nauka\matura\2020 kwiecień rozszerzony\DANE_PR\pogod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<sst xmlns="http://schemas.openxmlformats.org/spreadsheetml/2006/main" count="50" uniqueCount="21">
  <si>
    <t>temperatura_srednia</t>
  </si>
  <si>
    <t>opady w l/m^2</t>
  </si>
  <si>
    <t>Temperatura &lt;= 15</t>
  </si>
  <si>
    <t>Temperatura &gt; 15 i opady &lt;= 0,61 l/m^2</t>
  </si>
  <si>
    <t>Temperatura &gt; 15 i opady &gt; 0,61 l/m^2</t>
  </si>
  <si>
    <t>Opady &lt;=61</t>
  </si>
  <si>
    <t>Data:</t>
  </si>
  <si>
    <t>Data</t>
  </si>
  <si>
    <t>Ubytek:</t>
  </si>
  <si>
    <t>Stan na początku dnia:</t>
  </si>
  <si>
    <t>Stan na końcu dnia</t>
  </si>
  <si>
    <t>Ile wody użyć</t>
  </si>
  <si>
    <t>Uzupełniono:</t>
  </si>
  <si>
    <t>Pierwsze uzupełnienie zbiornika</t>
  </si>
  <si>
    <t>Ilość:</t>
  </si>
  <si>
    <t>Koszt 1000 l</t>
  </si>
  <si>
    <t>Miesiąc</t>
  </si>
  <si>
    <t>Ilość wody:</t>
  </si>
  <si>
    <t>Miesiące</t>
  </si>
  <si>
    <t>Miesięczny koszt:</t>
  </si>
  <si>
    <t>Odpowiedź: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</si>
</sst>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"/>
    <numFmt numFmtId="165" formatCode="#,##0.00\ &quot;zł&quot;"/>
    <numFmt numFmtId="166" formatCode="mmmm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sz val="16"/>
      <color rgb="FF0061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4" fontId="1" fillId="2" borderId="0" xfId="1" applyNumberFormat="1"/>
    <xf numFmtId="0" fontId="1" fillId="2" borderId="0" xfId="1"/>
    <xf numFmtId="1" fontId="1" fillId="2" borderId="0" xfId="1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2" fillId="3" borderId="0" xfId="2" applyNumberFormat="1"/>
    <xf numFmtId="0" fontId="2" fillId="3" borderId="0" xfId="2"/>
    <xf numFmtId="166" fontId="2" fillId="3" borderId="0" xfId="2" applyNumberFormat="1"/>
    <xf numFmtId="165" fontId="2" fillId="3" borderId="0" xfId="2" applyNumberFormat="1"/>
  </cellXfs>
  <cellStyles count="3">
    <cellStyle name="Akcent 1" xfId="1" builtinId="29"/>
    <cellStyle name="Dobre" xfId="2" builtinId="26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4064176338632594E-2"/>
          <c:y val="0.15561730464078155"/>
          <c:w val="0.88928980991442808"/>
          <c:h val="0.52317053907132716"/>
        </c:manualLayout>
      </c:layout>
      <c:lineChart>
        <c:grouping val="standard"/>
        <c:varyColors val="0"/>
        <c:ser>
          <c:idx val="0"/>
          <c:order val="0"/>
          <c:tx>
            <c:strRef>
              <c:f>'5.3'!$E$1</c:f>
              <c:strCache>
                <c:ptCount val="1"/>
                <c:pt idx="0">
                  <c:v>Stan na początku dnia:</c:v>
                </c:pt>
              </c:strCache>
            </c:strRef>
          </c:tx>
          <c:marker>
            <c:symbol val="none"/>
          </c:marker>
          <c:cat>
            <c:numRef>
              <c:f>'5.3'!$A$2:$A$184</c:f>
              <c:numCache>
                <c:formatCode>m/d/yyyy</c:formatCode>
                <c:ptCount val="18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'5.3'!$E$2:$E$184</c:f>
              <c:numCache>
                <c:formatCode>0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24961.0288568297</c:v>
                </c:pt>
                <c:pt idx="6">
                  <c:v>24901.122387573309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24889.772961574756</c:v>
                </c:pt>
                <c:pt idx="15">
                  <c:v>24498.631149576184</c:v>
                </c:pt>
                <c:pt idx="16">
                  <c:v>24266.216727609153</c:v>
                </c:pt>
                <c:pt idx="17">
                  <c:v>24159.224999462374</c:v>
                </c:pt>
                <c:pt idx="18">
                  <c:v>24101.242859463666</c:v>
                </c:pt>
                <c:pt idx="19">
                  <c:v>23967.33448018687</c:v>
                </c:pt>
                <c:pt idx="20">
                  <c:v>24667.33448018687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12520</c:v>
                </c:pt>
                <c:pt idx="27">
                  <c:v>13220</c:v>
                </c:pt>
                <c:pt idx="28">
                  <c:v>14620</c:v>
                </c:pt>
                <c:pt idx="29">
                  <c:v>14538.770143247695</c:v>
                </c:pt>
                <c:pt idx="30">
                  <c:v>14400.843259156749</c:v>
                </c:pt>
                <c:pt idx="31">
                  <c:v>17200.843259156747</c:v>
                </c:pt>
                <c:pt idx="32">
                  <c:v>20700.843259156747</c:v>
                </c:pt>
                <c:pt idx="33">
                  <c:v>23500.843259156747</c:v>
                </c:pt>
                <c:pt idx="34">
                  <c:v>23780.843259156747</c:v>
                </c:pt>
                <c:pt idx="35">
                  <c:v>12060.843259156747</c:v>
                </c:pt>
                <c:pt idx="36">
                  <c:v>13000</c:v>
                </c:pt>
                <c:pt idx="37">
                  <c:v>12795.705506682143</c:v>
                </c:pt>
                <c:pt idx="38">
                  <c:v>12674.314785672519</c:v>
                </c:pt>
                <c:pt idx="39">
                  <c:v>12884.314785672519</c:v>
                </c:pt>
                <c:pt idx="40">
                  <c:v>12954.314785672519</c:v>
                </c:pt>
                <c:pt idx="41">
                  <c:v>12812.531600523764</c:v>
                </c:pt>
                <c:pt idx="42">
                  <c:v>14912.531600523764</c:v>
                </c:pt>
                <c:pt idx="43">
                  <c:v>14726.560911232362</c:v>
                </c:pt>
                <c:pt idx="44">
                  <c:v>14586.852487490265</c:v>
                </c:pt>
                <c:pt idx="45">
                  <c:v>14404.943266148177</c:v>
                </c:pt>
                <c:pt idx="46">
                  <c:v>15664.943266148177</c:v>
                </c:pt>
                <c:pt idx="47">
                  <c:v>17624.943266148177</c:v>
                </c:pt>
                <c:pt idx="48">
                  <c:v>18954.943266148177</c:v>
                </c:pt>
                <c:pt idx="49">
                  <c:v>20494.943266148177</c:v>
                </c:pt>
                <c:pt idx="50">
                  <c:v>22104.943266148177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25000</c:v>
                </c:pt>
                <c:pt idx="55">
                  <c:v>24564.289373551666</c:v>
                </c:pt>
                <c:pt idx="56">
                  <c:v>24178.262523452977</c:v>
                </c:pt>
                <c:pt idx="57">
                  <c:v>23948.88738513417</c:v>
                </c:pt>
                <c:pt idx="58">
                  <c:v>24018.88738513417</c:v>
                </c:pt>
                <c:pt idx="59">
                  <c:v>23641.431506026121</c:v>
                </c:pt>
                <c:pt idx="60">
                  <c:v>23308.993971296768</c:v>
                </c:pt>
                <c:pt idx="61">
                  <c:v>23018.312966109228</c:v>
                </c:pt>
                <c:pt idx="62">
                  <c:v>25000</c:v>
                </c:pt>
                <c:pt idx="63">
                  <c:v>25000</c:v>
                </c:pt>
                <c:pt idx="64">
                  <c:v>12226.081399629133</c:v>
                </c:pt>
                <c:pt idx="65">
                  <c:v>12013.000056203504</c:v>
                </c:pt>
                <c:pt idx="66">
                  <c:v>13000</c:v>
                </c:pt>
                <c:pt idx="67">
                  <c:v>597.5623278071489</c:v>
                </c:pt>
                <c:pt idx="68">
                  <c:v>6197.5623278071489</c:v>
                </c:pt>
                <c:pt idx="69">
                  <c:v>10327.562327807149</c:v>
                </c:pt>
                <c:pt idx="70">
                  <c:v>13827.562327807149</c:v>
                </c:pt>
                <c:pt idx="71">
                  <c:v>1562.0731311132513</c:v>
                </c:pt>
                <c:pt idx="72">
                  <c:v>12999.999999999998</c:v>
                </c:pt>
                <c:pt idx="73">
                  <c:v>16500</c:v>
                </c:pt>
                <c:pt idx="74">
                  <c:v>17200</c:v>
                </c:pt>
                <c:pt idx="75">
                  <c:v>4667.5440029448437</c:v>
                </c:pt>
                <c:pt idx="76">
                  <c:v>13000</c:v>
                </c:pt>
                <c:pt idx="77">
                  <c:v>12837.880044411553</c:v>
                </c:pt>
                <c:pt idx="78">
                  <c:v>12636.133259877055</c:v>
                </c:pt>
                <c:pt idx="79">
                  <c:v>846.13325987705502</c:v>
                </c:pt>
                <c:pt idx="80">
                  <c:v>2946.133259877055</c:v>
                </c:pt>
                <c:pt idx="81">
                  <c:v>4346.133259877055</c:v>
                </c:pt>
                <c:pt idx="82">
                  <c:v>4291.9336497945369</c:v>
                </c:pt>
                <c:pt idx="83">
                  <c:v>6391.9336497945369</c:v>
                </c:pt>
                <c:pt idx="84">
                  <c:v>8491.9336497945369</c:v>
                </c:pt>
                <c:pt idx="85">
                  <c:v>8386.0327339357118</c:v>
                </c:pt>
                <c:pt idx="86">
                  <c:v>13000.000000000002</c:v>
                </c:pt>
                <c:pt idx="87">
                  <c:v>17900</c:v>
                </c:pt>
                <c:pt idx="88">
                  <c:v>22100</c:v>
                </c:pt>
                <c:pt idx="89">
                  <c:v>9675.68</c:v>
                </c:pt>
                <c:pt idx="90">
                  <c:v>13000</c:v>
                </c:pt>
                <c:pt idx="91">
                  <c:v>677.00558828363683</c:v>
                </c:pt>
                <c:pt idx="92">
                  <c:v>13000</c:v>
                </c:pt>
                <c:pt idx="93">
                  <c:v>651.17339551003352</c:v>
                </c:pt>
                <c:pt idx="94">
                  <c:v>13000</c:v>
                </c:pt>
                <c:pt idx="95">
                  <c:v>512.5</c:v>
                </c:pt>
                <c:pt idx="96">
                  <c:v>13000.000000000002</c:v>
                </c:pt>
                <c:pt idx="97">
                  <c:v>597.56232780715072</c:v>
                </c:pt>
                <c:pt idx="98">
                  <c:v>13197.562327807151</c:v>
                </c:pt>
                <c:pt idx="99">
                  <c:v>15297.562327807151</c:v>
                </c:pt>
                <c:pt idx="100">
                  <c:v>3437.5623278071507</c:v>
                </c:pt>
                <c:pt idx="101">
                  <c:v>11977.562327807151</c:v>
                </c:pt>
                <c:pt idx="102">
                  <c:v>13000</c:v>
                </c:pt>
                <c:pt idx="103">
                  <c:v>14400</c:v>
                </c:pt>
                <c:pt idx="104">
                  <c:v>22800</c:v>
                </c:pt>
                <c:pt idx="105">
                  <c:v>10277.646078601872</c:v>
                </c:pt>
                <c:pt idx="106">
                  <c:v>13000</c:v>
                </c:pt>
                <c:pt idx="107">
                  <c:v>750.39999999999964</c:v>
                </c:pt>
                <c:pt idx="108">
                  <c:v>12999.999999999998</c:v>
                </c:pt>
                <c:pt idx="109">
                  <c:v>482.95942132168966</c:v>
                </c:pt>
                <c:pt idx="110">
                  <c:v>13082.95942132169</c:v>
                </c:pt>
                <c:pt idx="111">
                  <c:v>757.90382272177703</c:v>
                </c:pt>
                <c:pt idx="112">
                  <c:v>4957.903822721777</c:v>
                </c:pt>
                <c:pt idx="113">
                  <c:v>13000</c:v>
                </c:pt>
                <c:pt idx="114">
                  <c:v>651.17339551003352</c:v>
                </c:pt>
                <c:pt idx="115">
                  <c:v>12999.999999999998</c:v>
                </c:pt>
                <c:pt idx="116">
                  <c:v>1069.9999999999982</c:v>
                </c:pt>
                <c:pt idx="117">
                  <c:v>13000</c:v>
                </c:pt>
                <c:pt idx="118">
                  <c:v>1070</c:v>
                </c:pt>
                <c:pt idx="119">
                  <c:v>13000</c:v>
                </c:pt>
                <c:pt idx="120">
                  <c:v>702.16662376422573</c:v>
                </c:pt>
                <c:pt idx="121">
                  <c:v>691.13210263910094</c:v>
                </c:pt>
                <c:pt idx="122">
                  <c:v>680.27098858338093</c:v>
                </c:pt>
                <c:pt idx="123">
                  <c:v>13000</c:v>
                </c:pt>
                <c:pt idx="124">
                  <c:v>597.5623278071489</c:v>
                </c:pt>
                <c:pt idx="125">
                  <c:v>13000</c:v>
                </c:pt>
                <c:pt idx="126">
                  <c:v>512.5</c:v>
                </c:pt>
                <c:pt idx="127">
                  <c:v>13000.000000000002</c:v>
                </c:pt>
                <c:pt idx="128">
                  <c:v>541.4555201509902</c:v>
                </c:pt>
                <c:pt idx="129">
                  <c:v>13000</c:v>
                </c:pt>
                <c:pt idx="130">
                  <c:v>422.16791366349389</c:v>
                </c:pt>
                <c:pt idx="131">
                  <c:v>12999.999999999998</c:v>
                </c:pt>
                <c:pt idx="132">
                  <c:v>541.45552015098656</c:v>
                </c:pt>
                <c:pt idx="133">
                  <c:v>13000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9400</c:v>
                </c:pt>
                <c:pt idx="138">
                  <c:v>13000</c:v>
                </c:pt>
                <c:pt idx="139">
                  <c:v>1140</c:v>
                </c:pt>
                <c:pt idx="140">
                  <c:v>13000</c:v>
                </c:pt>
                <c:pt idx="141">
                  <c:v>677.00558828363683</c:v>
                </c:pt>
                <c:pt idx="142">
                  <c:v>13000</c:v>
                </c:pt>
                <c:pt idx="143">
                  <c:v>702.16662376422573</c:v>
                </c:pt>
                <c:pt idx="144">
                  <c:v>13000</c:v>
                </c:pt>
                <c:pt idx="145">
                  <c:v>677.00558828363683</c:v>
                </c:pt>
                <c:pt idx="146">
                  <c:v>4527.0055882836368</c:v>
                </c:pt>
                <c:pt idx="147">
                  <c:v>17127.005588283639</c:v>
                </c:pt>
                <c:pt idx="148">
                  <c:v>25000</c:v>
                </c:pt>
                <c:pt idx="149">
                  <c:v>12172.719062228556</c:v>
                </c:pt>
                <c:pt idx="150">
                  <c:v>242.71906222855614</c:v>
                </c:pt>
                <c:pt idx="151">
                  <c:v>10042.719062228556</c:v>
                </c:pt>
                <c:pt idx="152">
                  <c:v>13000</c:v>
                </c:pt>
                <c:pt idx="153">
                  <c:v>482.95942132169148</c:v>
                </c:pt>
                <c:pt idx="154">
                  <c:v>1882.9594213216915</c:v>
                </c:pt>
                <c:pt idx="155">
                  <c:v>13000</c:v>
                </c:pt>
                <c:pt idx="156">
                  <c:v>726.63809702154867</c:v>
                </c:pt>
                <c:pt idx="157">
                  <c:v>13000.000000000002</c:v>
                </c:pt>
                <c:pt idx="158">
                  <c:v>12773.430474246868</c:v>
                </c:pt>
                <c:pt idx="159">
                  <c:v>15573.430474246868</c:v>
                </c:pt>
                <c:pt idx="160">
                  <c:v>15354.442346018763</c:v>
                </c:pt>
                <c:pt idx="161">
                  <c:v>18154.442346018761</c:v>
                </c:pt>
                <c:pt idx="162">
                  <c:v>17955.744483337145</c:v>
                </c:pt>
                <c:pt idx="163">
                  <c:v>17731.822598860519</c:v>
                </c:pt>
                <c:pt idx="164">
                  <c:v>5801.8225988605191</c:v>
                </c:pt>
                <c:pt idx="165">
                  <c:v>13000</c:v>
                </c:pt>
                <c:pt idx="166">
                  <c:v>702.16662376422573</c:v>
                </c:pt>
                <c:pt idx="167">
                  <c:v>2802.1666237642257</c:v>
                </c:pt>
                <c:pt idx="168">
                  <c:v>12999.999999999998</c:v>
                </c:pt>
                <c:pt idx="169">
                  <c:v>702.16662376422391</c:v>
                </c:pt>
                <c:pt idx="170">
                  <c:v>13000</c:v>
                </c:pt>
                <c:pt idx="171">
                  <c:v>750.39999999999964</c:v>
                </c:pt>
                <c:pt idx="172">
                  <c:v>737.32170983652645</c:v>
                </c:pt>
                <c:pt idx="173">
                  <c:v>2137.3217098365267</c:v>
                </c:pt>
                <c:pt idx="174">
                  <c:v>2110.6676713229172</c:v>
                </c:pt>
                <c:pt idx="175">
                  <c:v>2080.9882013166834</c:v>
                </c:pt>
                <c:pt idx="176">
                  <c:v>2044.7198544035921</c:v>
                </c:pt>
                <c:pt idx="177">
                  <c:v>2009.0836076566507</c:v>
                </c:pt>
                <c:pt idx="178">
                  <c:v>1977.5109370674638</c:v>
                </c:pt>
                <c:pt idx="179">
                  <c:v>1952.8498612756912</c:v>
                </c:pt>
                <c:pt idx="180">
                  <c:v>1931.4761894119192</c:v>
                </c:pt>
                <c:pt idx="181">
                  <c:v>1913.1525973971459</c:v>
                </c:pt>
                <c:pt idx="182">
                  <c:v>1895.0028382394196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97280"/>
        <c:axId val="163354112"/>
      </c:lineChart>
      <c:dateAx>
        <c:axId val="16289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Data pomiaru</a:t>
                </a:r>
              </a:p>
            </c:rich>
          </c:tx>
          <c:layout>
            <c:manualLayout>
              <c:xMode val="edge"/>
              <c:yMode val="edge"/>
              <c:x val="0.47719712330665737"/>
              <c:y val="0.86958566796087788"/>
            </c:manualLayout>
          </c:layout>
          <c:overlay val="0"/>
        </c:title>
        <c:numFmt formatCode="m/d/yyyy" sourceLinked="1"/>
        <c:majorTickMark val="out"/>
        <c:minorTickMark val="none"/>
        <c:tickLblPos val="nextTo"/>
        <c:crossAx val="163354112"/>
        <c:crosses val="autoZero"/>
        <c:auto val="1"/>
        <c:lblOffset val="100"/>
        <c:baseTimeUnit val="days"/>
      </c:dateAx>
      <c:valAx>
        <c:axId val="163354112"/>
        <c:scaling>
          <c:orientation val="minMax"/>
          <c:max val="2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Ilość wody</a:t>
                </a:r>
              </a:p>
            </c:rich>
          </c:tx>
          <c:layout>
            <c:manualLayout>
              <c:xMode val="edge"/>
              <c:yMode val="edge"/>
              <c:x val="1.2793790777538795E-2"/>
              <c:y val="0.3216005827471821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62897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432972121125009"/>
          <c:y val="0.87131293181596381"/>
          <c:w val="0.17068154635100383"/>
          <c:h val="6.1638946265920661E-2"/>
        </c:manualLayout>
      </c:layout>
      <c:overlay val="0"/>
      <c:txPr>
        <a:bodyPr/>
        <a:lstStyle/>
        <a:p>
          <a:pPr>
            <a:defRPr sz="1100"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281607</xdr:colOff>
      <xdr:row>1</xdr:row>
      <xdr:rowOff>66262</xdr:rowOff>
    </xdr:from>
    <xdr:to>
      <xdr:col>25</xdr:col>
      <xdr:colOff>215348</xdr:colOff>
      <xdr:row>22</xdr:row>
      <xdr:rowOff>41414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goda_2" connectionId="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pogoda_2" connectionId="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pogoda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goda_1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ogoda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ogoda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ogoda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ogoda_1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pogoda_2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pogoda" connectionId="1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pogoda_1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M48" sqref="M48"/>
    </sheetView>
  </sheetViews>
  <sheetFormatPr defaultRowHeight="15" x14ac:dyDescent="0.25"/>
  <cols>
    <col min="1" max="1" width="10.140625" bestFit="1" customWidth="1"/>
    <col min="2" max="2" width="20" bestFit="1" customWidth="1"/>
    <col min="3" max="3" width="14.140625" bestFit="1" customWidth="1"/>
    <col min="5" max="5" width="20.85546875" bestFit="1" customWidth="1"/>
  </cols>
  <sheetData>
    <row r="1" spans="1:8" x14ac:dyDescent="0.25">
      <c r="A1" t="s">
        <v>7</v>
      </c>
      <c r="B1" t="s">
        <v>0</v>
      </c>
      <c r="C1" t="s">
        <v>1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25">
      <c r="A2" s="1">
        <v>42095</v>
      </c>
      <c r="B2">
        <v>4</v>
      </c>
      <c r="C2">
        <v>2</v>
      </c>
      <c r="D2" s="2">
        <f>IF(C2 = 0, 0.03%*POWER(B2,1.5)*E2, 0)</f>
        <v>0</v>
      </c>
      <c r="E2" s="2">
        <v>25000</v>
      </c>
      <c r="F2" s="2">
        <f>IF(E2-D2 + 700*C2&gt;25000,25000,E2-D2 + 700*C2)</f>
        <v>25000</v>
      </c>
      <c r="G2">
        <f>IF(AND(B2&gt;15,C2&lt;=0.61),IF(B2&gt;30,24000,12000),0)</f>
        <v>0</v>
      </c>
      <c r="H2" s="2">
        <f>IF(F2&lt;G2,25000-F2,0)</f>
        <v>0</v>
      </c>
    </row>
    <row r="3" spans="1:8" x14ac:dyDescent="0.25">
      <c r="A3" s="1">
        <v>42096</v>
      </c>
      <c r="B3">
        <v>2</v>
      </c>
      <c r="C3">
        <v>6</v>
      </c>
      <c r="D3" s="2">
        <f t="shared" ref="D3:D66" si="0">IF(C3 = 0, 0.03%*POWER(B3,1.5)*E3, 0)</f>
        <v>0</v>
      </c>
      <c r="E3" s="2">
        <f>F2-G2+H2</f>
        <v>25000</v>
      </c>
      <c r="F3" s="2">
        <f t="shared" ref="F3:F66" si="1">IF(E3-D3 + 700*C3&gt;25000,25000,E3-D3 + 700*C3)</f>
        <v>25000</v>
      </c>
      <c r="G3">
        <f t="shared" ref="G3:G66" si="2">IF(AND(B3&gt;15,C3&lt;=0.61),IF(B3&gt;30,24000,12000),0)</f>
        <v>0</v>
      </c>
      <c r="H3" s="2">
        <f t="shared" ref="H3:H66" si="3">IF(F3&lt;G3,25000-F3,0)</f>
        <v>0</v>
      </c>
    </row>
    <row r="4" spans="1:8" x14ac:dyDescent="0.25">
      <c r="A4" s="1">
        <v>42097</v>
      </c>
      <c r="B4">
        <v>4</v>
      </c>
      <c r="C4">
        <v>1</v>
      </c>
      <c r="D4" s="2">
        <f t="shared" si="0"/>
        <v>0</v>
      </c>
      <c r="E4" s="2">
        <f t="shared" ref="E4:E67" si="4">F3-G3+H3</f>
        <v>25000</v>
      </c>
      <c r="F4" s="2">
        <f t="shared" si="1"/>
        <v>25000</v>
      </c>
      <c r="G4">
        <f t="shared" si="2"/>
        <v>0</v>
      </c>
      <c r="H4" s="2">
        <f t="shared" si="3"/>
        <v>0</v>
      </c>
    </row>
    <row r="5" spans="1:8" x14ac:dyDescent="0.25">
      <c r="A5" s="1">
        <v>42098</v>
      </c>
      <c r="B5">
        <v>4</v>
      </c>
      <c r="C5">
        <v>0.8</v>
      </c>
      <c r="D5" s="2">
        <f t="shared" si="0"/>
        <v>0</v>
      </c>
      <c r="E5" s="2">
        <f t="shared" si="4"/>
        <v>25000</v>
      </c>
      <c r="F5" s="2">
        <f t="shared" si="1"/>
        <v>25000</v>
      </c>
      <c r="G5">
        <f t="shared" si="2"/>
        <v>0</v>
      </c>
      <c r="H5" s="2">
        <f t="shared" si="3"/>
        <v>0</v>
      </c>
    </row>
    <row r="6" spans="1:8" x14ac:dyDescent="0.25">
      <c r="A6" s="1">
        <v>42099</v>
      </c>
      <c r="B6">
        <v>3</v>
      </c>
      <c r="C6">
        <v>0</v>
      </c>
      <c r="D6" s="2">
        <f t="shared" si="0"/>
        <v>38.971143170299733</v>
      </c>
      <c r="E6" s="2">
        <f t="shared" si="4"/>
        <v>25000</v>
      </c>
      <c r="F6" s="2">
        <f t="shared" si="1"/>
        <v>24961.0288568297</v>
      </c>
      <c r="G6">
        <f t="shared" si="2"/>
        <v>0</v>
      </c>
      <c r="H6" s="2">
        <f t="shared" si="3"/>
        <v>0</v>
      </c>
    </row>
    <row r="7" spans="1:8" x14ac:dyDescent="0.25">
      <c r="A7" s="1">
        <v>42100</v>
      </c>
      <c r="B7">
        <v>4</v>
      </c>
      <c r="C7">
        <v>0</v>
      </c>
      <c r="D7" s="2">
        <f t="shared" si="0"/>
        <v>59.906469256391262</v>
      </c>
      <c r="E7" s="2">
        <f t="shared" si="4"/>
        <v>24961.0288568297</v>
      </c>
      <c r="F7" s="2">
        <f t="shared" si="1"/>
        <v>24901.122387573309</v>
      </c>
      <c r="G7">
        <f t="shared" si="2"/>
        <v>0</v>
      </c>
      <c r="H7" s="2">
        <f t="shared" si="3"/>
        <v>0</v>
      </c>
    </row>
    <row r="8" spans="1:8" x14ac:dyDescent="0.25">
      <c r="A8" s="1">
        <v>42101</v>
      </c>
      <c r="B8">
        <v>4</v>
      </c>
      <c r="C8">
        <v>1</v>
      </c>
      <c r="D8" s="2">
        <f t="shared" si="0"/>
        <v>0</v>
      </c>
      <c r="E8" s="2">
        <f t="shared" si="4"/>
        <v>24901.122387573309</v>
      </c>
      <c r="F8" s="2">
        <f t="shared" si="1"/>
        <v>25000</v>
      </c>
      <c r="G8">
        <f t="shared" si="2"/>
        <v>0</v>
      </c>
      <c r="H8" s="2">
        <f t="shared" si="3"/>
        <v>0</v>
      </c>
    </row>
    <row r="9" spans="1:8" x14ac:dyDescent="0.25">
      <c r="A9" s="1">
        <v>42102</v>
      </c>
      <c r="B9">
        <v>8</v>
      </c>
      <c r="C9">
        <v>1</v>
      </c>
      <c r="D9" s="2">
        <f t="shared" si="0"/>
        <v>0</v>
      </c>
      <c r="E9" s="2">
        <f t="shared" si="4"/>
        <v>25000</v>
      </c>
      <c r="F9" s="2">
        <f t="shared" si="1"/>
        <v>25000</v>
      </c>
      <c r="G9">
        <f t="shared" si="2"/>
        <v>0</v>
      </c>
      <c r="H9" s="2">
        <f t="shared" si="3"/>
        <v>0</v>
      </c>
    </row>
    <row r="10" spans="1:8" x14ac:dyDescent="0.25">
      <c r="A10" s="1">
        <v>42103</v>
      </c>
      <c r="B10">
        <v>6</v>
      </c>
      <c r="C10">
        <v>2</v>
      </c>
      <c r="D10" s="2">
        <f t="shared" si="0"/>
        <v>0</v>
      </c>
      <c r="E10" s="2">
        <f t="shared" si="4"/>
        <v>25000</v>
      </c>
      <c r="F10" s="2">
        <f t="shared" si="1"/>
        <v>25000</v>
      </c>
      <c r="G10">
        <f t="shared" si="2"/>
        <v>0</v>
      </c>
      <c r="H10" s="2">
        <f t="shared" si="3"/>
        <v>0</v>
      </c>
    </row>
    <row r="11" spans="1:8" x14ac:dyDescent="0.25">
      <c r="A11" s="1">
        <v>42104</v>
      </c>
      <c r="B11">
        <v>9</v>
      </c>
      <c r="C11">
        <v>2</v>
      </c>
      <c r="D11" s="2">
        <f t="shared" si="0"/>
        <v>0</v>
      </c>
      <c r="E11" s="2">
        <f t="shared" si="4"/>
        <v>25000</v>
      </c>
      <c r="F11" s="2">
        <f t="shared" si="1"/>
        <v>25000</v>
      </c>
      <c r="G11">
        <f t="shared" si="2"/>
        <v>0</v>
      </c>
      <c r="H11" s="2">
        <f t="shared" si="3"/>
        <v>0</v>
      </c>
    </row>
    <row r="12" spans="1:8" x14ac:dyDescent="0.25">
      <c r="A12" s="1">
        <v>42105</v>
      </c>
      <c r="B12">
        <v>12</v>
      </c>
      <c r="C12">
        <v>3</v>
      </c>
      <c r="D12" s="2">
        <f t="shared" si="0"/>
        <v>0</v>
      </c>
      <c r="E12" s="2">
        <f t="shared" si="4"/>
        <v>25000</v>
      </c>
      <c r="F12" s="2">
        <f t="shared" si="1"/>
        <v>25000</v>
      </c>
      <c r="G12">
        <f t="shared" si="2"/>
        <v>0</v>
      </c>
      <c r="H12" s="2">
        <f t="shared" si="3"/>
        <v>0</v>
      </c>
    </row>
    <row r="13" spans="1:8" x14ac:dyDescent="0.25">
      <c r="A13" s="1">
        <v>42106</v>
      </c>
      <c r="B13">
        <v>10</v>
      </c>
      <c r="C13">
        <v>2</v>
      </c>
      <c r="D13" s="2">
        <f t="shared" si="0"/>
        <v>0</v>
      </c>
      <c r="E13" s="2">
        <f t="shared" si="4"/>
        <v>25000</v>
      </c>
      <c r="F13" s="2">
        <f t="shared" si="1"/>
        <v>25000</v>
      </c>
      <c r="G13">
        <f t="shared" si="2"/>
        <v>0</v>
      </c>
      <c r="H13" s="2">
        <f t="shared" si="3"/>
        <v>0</v>
      </c>
    </row>
    <row r="14" spans="1:8" x14ac:dyDescent="0.25">
      <c r="A14" s="1">
        <v>42107</v>
      </c>
      <c r="B14">
        <v>8</v>
      </c>
      <c r="C14">
        <v>1</v>
      </c>
      <c r="D14" s="2">
        <f t="shared" si="0"/>
        <v>0</v>
      </c>
      <c r="E14" s="2">
        <f t="shared" si="4"/>
        <v>25000</v>
      </c>
      <c r="F14" s="2">
        <f t="shared" si="1"/>
        <v>25000</v>
      </c>
      <c r="G14">
        <f t="shared" si="2"/>
        <v>0</v>
      </c>
      <c r="H14" s="2">
        <f t="shared" si="3"/>
        <v>0</v>
      </c>
    </row>
    <row r="15" spans="1:8" x14ac:dyDescent="0.25">
      <c r="A15" s="1">
        <v>42108</v>
      </c>
      <c r="B15">
        <v>6</v>
      </c>
      <c r="C15">
        <v>0</v>
      </c>
      <c r="D15" s="2">
        <f t="shared" si="0"/>
        <v>110.22703842524302</v>
      </c>
      <c r="E15" s="2">
        <f t="shared" si="4"/>
        <v>25000</v>
      </c>
      <c r="F15" s="2">
        <f t="shared" si="1"/>
        <v>24889.772961574756</v>
      </c>
      <c r="G15">
        <f t="shared" si="2"/>
        <v>0</v>
      </c>
      <c r="H15" s="2">
        <f t="shared" si="3"/>
        <v>0</v>
      </c>
    </row>
    <row r="16" spans="1:8" x14ac:dyDescent="0.25">
      <c r="A16" s="1">
        <v>42109</v>
      </c>
      <c r="B16">
        <v>14</v>
      </c>
      <c r="C16">
        <v>0</v>
      </c>
      <c r="D16" s="2">
        <f t="shared" si="0"/>
        <v>391.14181199857029</v>
      </c>
      <c r="E16" s="2">
        <f t="shared" si="4"/>
        <v>24889.772961574756</v>
      </c>
      <c r="F16" s="2">
        <f t="shared" si="1"/>
        <v>24498.631149576184</v>
      </c>
      <c r="G16">
        <f t="shared" si="2"/>
        <v>0</v>
      </c>
      <c r="H16" s="2">
        <f t="shared" si="3"/>
        <v>0</v>
      </c>
    </row>
    <row r="17" spans="1:8" x14ac:dyDescent="0.25">
      <c r="A17" s="1">
        <v>42110</v>
      </c>
      <c r="B17">
        <v>10</v>
      </c>
      <c r="C17">
        <v>0</v>
      </c>
      <c r="D17" s="2">
        <f t="shared" si="0"/>
        <v>232.41442196702988</v>
      </c>
      <c r="E17" s="2">
        <f t="shared" si="4"/>
        <v>24498.631149576184</v>
      </c>
      <c r="F17" s="2">
        <f t="shared" si="1"/>
        <v>24266.216727609153</v>
      </c>
      <c r="G17">
        <f t="shared" si="2"/>
        <v>0</v>
      </c>
      <c r="H17" s="2">
        <f t="shared" si="3"/>
        <v>0</v>
      </c>
    </row>
    <row r="18" spans="1:8" x14ac:dyDescent="0.25">
      <c r="A18" s="1">
        <v>42111</v>
      </c>
      <c r="B18">
        <v>6</v>
      </c>
      <c r="C18">
        <v>0</v>
      </c>
      <c r="D18" s="2">
        <f t="shared" si="0"/>
        <v>106.99172814677797</v>
      </c>
      <c r="E18" s="2">
        <f t="shared" si="4"/>
        <v>24266.216727609153</v>
      </c>
      <c r="F18" s="2">
        <f t="shared" si="1"/>
        <v>24159.224999462374</v>
      </c>
      <c r="G18">
        <f t="shared" si="2"/>
        <v>0</v>
      </c>
      <c r="H18" s="2">
        <f t="shared" si="3"/>
        <v>0</v>
      </c>
    </row>
    <row r="19" spans="1:8" x14ac:dyDescent="0.25">
      <c r="A19" s="1">
        <v>42112</v>
      </c>
      <c r="B19">
        <v>4</v>
      </c>
      <c r="C19">
        <v>0</v>
      </c>
      <c r="D19" s="2">
        <f t="shared" si="0"/>
        <v>57.982139998709684</v>
      </c>
      <c r="E19" s="2">
        <f t="shared" si="4"/>
        <v>24159.224999462374</v>
      </c>
      <c r="F19" s="2">
        <f t="shared" si="1"/>
        <v>24101.242859463666</v>
      </c>
      <c r="G19">
        <f t="shared" si="2"/>
        <v>0</v>
      </c>
      <c r="H19" s="2">
        <f t="shared" si="3"/>
        <v>0</v>
      </c>
    </row>
    <row r="20" spans="1:8" x14ac:dyDescent="0.25">
      <c r="A20" s="1">
        <v>42113</v>
      </c>
      <c r="B20">
        <v>7</v>
      </c>
      <c r="C20">
        <v>0</v>
      </c>
      <c r="D20" s="2">
        <f t="shared" si="0"/>
        <v>133.90837927679536</v>
      </c>
      <c r="E20" s="2">
        <f t="shared" si="4"/>
        <v>24101.242859463666</v>
      </c>
      <c r="F20" s="2">
        <f t="shared" si="1"/>
        <v>23967.33448018687</v>
      </c>
      <c r="G20">
        <f t="shared" si="2"/>
        <v>0</v>
      </c>
      <c r="H20" s="2">
        <f t="shared" si="3"/>
        <v>0</v>
      </c>
    </row>
    <row r="21" spans="1:8" x14ac:dyDescent="0.25">
      <c r="A21" s="1">
        <v>42114</v>
      </c>
      <c r="B21">
        <v>10</v>
      </c>
      <c r="C21">
        <v>1</v>
      </c>
      <c r="D21" s="2">
        <f t="shared" si="0"/>
        <v>0</v>
      </c>
      <c r="E21" s="2">
        <f t="shared" si="4"/>
        <v>23967.33448018687</v>
      </c>
      <c r="F21" s="2">
        <f t="shared" si="1"/>
        <v>24667.33448018687</v>
      </c>
      <c r="G21">
        <f t="shared" si="2"/>
        <v>0</v>
      </c>
      <c r="H21" s="2">
        <f t="shared" si="3"/>
        <v>0</v>
      </c>
    </row>
    <row r="22" spans="1:8" x14ac:dyDescent="0.25">
      <c r="A22" s="1">
        <v>42115</v>
      </c>
      <c r="B22">
        <v>11</v>
      </c>
      <c r="C22">
        <v>3.2</v>
      </c>
      <c r="D22" s="2">
        <f t="shared" si="0"/>
        <v>0</v>
      </c>
      <c r="E22" s="2">
        <f t="shared" si="4"/>
        <v>24667.33448018687</v>
      </c>
      <c r="F22" s="2">
        <f t="shared" si="1"/>
        <v>25000</v>
      </c>
      <c r="G22">
        <f t="shared" si="2"/>
        <v>0</v>
      </c>
      <c r="H22" s="2">
        <f t="shared" si="3"/>
        <v>0</v>
      </c>
    </row>
    <row r="23" spans="1:8" x14ac:dyDescent="0.25">
      <c r="A23" s="1">
        <v>42116</v>
      </c>
      <c r="B23">
        <v>8</v>
      </c>
      <c r="C23">
        <v>2.2000000000000002</v>
      </c>
      <c r="D23" s="2">
        <f t="shared" si="0"/>
        <v>0</v>
      </c>
      <c r="E23" s="2">
        <f t="shared" si="4"/>
        <v>25000</v>
      </c>
      <c r="F23" s="2">
        <f t="shared" si="1"/>
        <v>25000</v>
      </c>
      <c r="G23">
        <f t="shared" si="2"/>
        <v>0</v>
      </c>
      <c r="H23" s="2">
        <f t="shared" si="3"/>
        <v>0</v>
      </c>
    </row>
    <row r="24" spans="1:8" x14ac:dyDescent="0.25">
      <c r="A24" s="1">
        <v>42117</v>
      </c>
      <c r="B24">
        <v>11</v>
      </c>
      <c r="C24">
        <v>1</v>
      </c>
      <c r="D24" s="2">
        <f t="shared" si="0"/>
        <v>0</v>
      </c>
      <c r="E24" s="2">
        <f t="shared" si="4"/>
        <v>25000</v>
      </c>
      <c r="F24" s="2">
        <f t="shared" si="1"/>
        <v>25000</v>
      </c>
      <c r="G24">
        <f t="shared" si="2"/>
        <v>0</v>
      </c>
      <c r="H24" s="2">
        <f t="shared" si="3"/>
        <v>0</v>
      </c>
    </row>
    <row r="25" spans="1:8" x14ac:dyDescent="0.25">
      <c r="A25" s="1">
        <v>42118</v>
      </c>
      <c r="B25">
        <v>12</v>
      </c>
      <c r="C25">
        <v>1</v>
      </c>
      <c r="D25" s="2">
        <f t="shared" si="0"/>
        <v>0</v>
      </c>
      <c r="E25" s="2">
        <f t="shared" si="4"/>
        <v>25000</v>
      </c>
      <c r="F25" s="2">
        <f t="shared" si="1"/>
        <v>25000</v>
      </c>
      <c r="G25">
        <f t="shared" si="2"/>
        <v>0</v>
      </c>
      <c r="H25" s="2">
        <f t="shared" si="3"/>
        <v>0</v>
      </c>
    </row>
    <row r="26" spans="1:8" x14ac:dyDescent="0.25">
      <c r="A26" s="1">
        <v>42119</v>
      </c>
      <c r="B26">
        <v>14</v>
      </c>
      <c r="C26">
        <v>1</v>
      </c>
      <c r="D26" s="2">
        <f t="shared" si="0"/>
        <v>0</v>
      </c>
      <c r="E26" s="2">
        <f t="shared" si="4"/>
        <v>25000</v>
      </c>
      <c r="F26" s="2">
        <f t="shared" si="1"/>
        <v>25000</v>
      </c>
      <c r="G26">
        <f t="shared" si="2"/>
        <v>0</v>
      </c>
      <c r="H26" s="2">
        <f t="shared" si="3"/>
        <v>0</v>
      </c>
    </row>
    <row r="27" spans="1:8" x14ac:dyDescent="0.25">
      <c r="A27" s="1">
        <v>42120</v>
      </c>
      <c r="B27">
        <v>16</v>
      </c>
      <c r="C27">
        <v>0</v>
      </c>
      <c r="D27" s="2">
        <f t="shared" si="0"/>
        <v>479.99999999999977</v>
      </c>
      <c r="E27" s="2">
        <f t="shared" si="4"/>
        <v>25000</v>
      </c>
      <c r="F27" s="2">
        <f t="shared" si="1"/>
        <v>24520</v>
      </c>
      <c r="G27">
        <f t="shared" si="2"/>
        <v>12000</v>
      </c>
      <c r="H27" s="2">
        <f t="shared" si="3"/>
        <v>0</v>
      </c>
    </row>
    <row r="28" spans="1:8" x14ac:dyDescent="0.25">
      <c r="A28" s="1">
        <v>42121</v>
      </c>
      <c r="B28">
        <v>16</v>
      </c>
      <c r="C28">
        <v>1</v>
      </c>
      <c r="D28" s="2">
        <f t="shared" si="0"/>
        <v>0</v>
      </c>
      <c r="E28" s="2">
        <f t="shared" si="4"/>
        <v>12520</v>
      </c>
      <c r="F28" s="2">
        <f t="shared" si="1"/>
        <v>13220</v>
      </c>
      <c r="G28">
        <f t="shared" si="2"/>
        <v>0</v>
      </c>
      <c r="H28" s="2">
        <f t="shared" si="3"/>
        <v>0</v>
      </c>
    </row>
    <row r="29" spans="1:8" x14ac:dyDescent="0.25">
      <c r="A29" s="1">
        <v>42122</v>
      </c>
      <c r="B29">
        <v>6</v>
      </c>
      <c r="C29">
        <v>2</v>
      </c>
      <c r="D29" s="2">
        <f t="shared" si="0"/>
        <v>0</v>
      </c>
      <c r="E29" s="2">
        <f t="shared" si="4"/>
        <v>13220</v>
      </c>
      <c r="F29" s="2">
        <f t="shared" si="1"/>
        <v>14620</v>
      </c>
      <c r="G29">
        <f t="shared" si="2"/>
        <v>0</v>
      </c>
      <c r="H29" s="2">
        <f t="shared" si="3"/>
        <v>0</v>
      </c>
    </row>
    <row r="30" spans="1:8" x14ac:dyDescent="0.25">
      <c r="A30" s="1">
        <v>42123</v>
      </c>
      <c r="B30">
        <v>7</v>
      </c>
      <c r="C30">
        <v>0</v>
      </c>
      <c r="D30" s="2">
        <f t="shared" si="0"/>
        <v>81.229856752305039</v>
      </c>
      <c r="E30" s="2">
        <f t="shared" si="4"/>
        <v>14620</v>
      </c>
      <c r="F30" s="2">
        <f t="shared" si="1"/>
        <v>14538.770143247695</v>
      </c>
      <c r="G30">
        <f t="shared" si="2"/>
        <v>0</v>
      </c>
      <c r="H30" s="2">
        <f t="shared" si="3"/>
        <v>0</v>
      </c>
    </row>
    <row r="31" spans="1:8" x14ac:dyDescent="0.25">
      <c r="A31" s="1">
        <v>42124</v>
      </c>
      <c r="B31">
        <v>10</v>
      </c>
      <c r="C31">
        <v>0</v>
      </c>
      <c r="D31" s="2">
        <f t="shared" si="0"/>
        <v>137.92688409094566</v>
      </c>
      <c r="E31" s="2">
        <f t="shared" si="4"/>
        <v>14538.770143247695</v>
      </c>
      <c r="F31" s="2">
        <f t="shared" si="1"/>
        <v>14400.843259156749</v>
      </c>
      <c r="G31">
        <f t="shared" si="2"/>
        <v>0</v>
      </c>
      <c r="H31" s="2">
        <f t="shared" si="3"/>
        <v>0</v>
      </c>
    </row>
    <row r="32" spans="1:8" x14ac:dyDescent="0.25">
      <c r="A32" s="1">
        <v>42125</v>
      </c>
      <c r="B32">
        <v>10</v>
      </c>
      <c r="C32">
        <v>4</v>
      </c>
      <c r="D32" s="2">
        <f t="shared" si="0"/>
        <v>0</v>
      </c>
      <c r="E32" s="2">
        <f t="shared" si="4"/>
        <v>14400.843259156749</v>
      </c>
      <c r="F32" s="2">
        <f t="shared" si="1"/>
        <v>17200.843259156747</v>
      </c>
      <c r="G32">
        <f t="shared" si="2"/>
        <v>0</v>
      </c>
      <c r="H32" s="2">
        <f t="shared" si="3"/>
        <v>0</v>
      </c>
    </row>
    <row r="33" spans="1:8" x14ac:dyDescent="0.25">
      <c r="A33" s="1">
        <v>42126</v>
      </c>
      <c r="B33">
        <v>7</v>
      </c>
      <c r="C33">
        <v>5</v>
      </c>
      <c r="D33" s="2">
        <f t="shared" si="0"/>
        <v>0</v>
      </c>
      <c r="E33" s="2">
        <f t="shared" si="4"/>
        <v>17200.843259156747</v>
      </c>
      <c r="F33" s="2">
        <f t="shared" si="1"/>
        <v>20700.843259156747</v>
      </c>
      <c r="G33">
        <f t="shared" si="2"/>
        <v>0</v>
      </c>
      <c r="H33" s="2">
        <f t="shared" si="3"/>
        <v>0</v>
      </c>
    </row>
    <row r="34" spans="1:8" x14ac:dyDescent="0.25">
      <c r="A34" s="1">
        <v>42127</v>
      </c>
      <c r="B34">
        <v>9</v>
      </c>
      <c r="C34">
        <v>4</v>
      </c>
      <c r="D34" s="2">
        <f t="shared" si="0"/>
        <v>0</v>
      </c>
      <c r="E34" s="2">
        <f t="shared" si="4"/>
        <v>20700.843259156747</v>
      </c>
      <c r="F34" s="2">
        <f t="shared" si="1"/>
        <v>23500.843259156747</v>
      </c>
      <c r="G34">
        <f t="shared" si="2"/>
        <v>0</v>
      </c>
      <c r="H34" s="2">
        <f t="shared" si="3"/>
        <v>0</v>
      </c>
    </row>
    <row r="35" spans="1:8" x14ac:dyDescent="0.25">
      <c r="A35" s="1">
        <v>42128</v>
      </c>
      <c r="B35">
        <v>15</v>
      </c>
      <c r="C35">
        <v>0.4</v>
      </c>
      <c r="D35" s="2">
        <f t="shared" si="0"/>
        <v>0</v>
      </c>
      <c r="E35" s="2">
        <f t="shared" si="4"/>
        <v>23500.843259156747</v>
      </c>
      <c r="F35" s="2">
        <f t="shared" si="1"/>
        <v>23780.843259156747</v>
      </c>
      <c r="G35">
        <f t="shared" si="2"/>
        <v>0</v>
      </c>
      <c r="H35" s="2">
        <f t="shared" si="3"/>
        <v>0</v>
      </c>
    </row>
    <row r="36" spans="1:8" x14ac:dyDescent="0.25">
      <c r="A36" s="1">
        <v>42129</v>
      </c>
      <c r="B36">
        <v>18</v>
      </c>
      <c r="C36">
        <v>0.4</v>
      </c>
      <c r="D36" s="2">
        <f t="shared" si="0"/>
        <v>0</v>
      </c>
      <c r="E36" s="2">
        <f t="shared" si="4"/>
        <v>23780.843259156747</v>
      </c>
      <c r="F36" s="2">
        <f t="shared" si="1"/>
        <v>24060.843259156747</v>
      </c>
      <c r="G36">
        <f t="shared" si="2"/>
        <v>12000</v>
      </c>
      <c r="H36" s="2">
        <f t="shared" si="3"/>
        <v>0</v>
      </c>
    </row>
    <row r="37" spans="1:8" x14ac:dyDescent="0.25">
      <c r="A37" s="1">
        <v>42130</v>
      </c>
      <c r="B37">
        <v>16</v>
      </c>
      <c r="C37">
        <v>0</v>
      </c>
      <c r="D37" s="2">
        <f t="shared" si="0"/>
        <v>231.56819057580944</v>
      </c>
      <c r="E37" s="2">
        <f t="shared" si="4"/>
        <v>12060.843259156747</v>
      </c>
      <c r="F37" s="2">
        <f t="shared" si="1"/>
        <v>11829.275068580937</v>
      </c>
      <c r="G37">
        <f t="shared" si="2"/>
        <v>12000</v>
      </c>
      <c r="H37" s="2">
        <f t="shared" si="3"/>
        <v>13170.724931419063</v>
      </c>
    </row>
    <row r="38" spans="1:8" x14ac:dyDescent="0.25">
      <c r="A38" s="1">
        <v>42131</v>
      </c>
      <c r="B38">
        <v>14</v>
      </c>
      <c r="C38">
        <v>0</v>
      </c>
      <c r="D38" s="2">
        <f t="shared" si="0"/>
        <v>204.29449331785707</v>
      </c>
      <c r="E38" s="2">
        <f t="shared" si="4"/>
        <v>13000</v>
      </c>
      <c r="F38" s="2">
        <f t="shared" si="1"/>
        <v>12795.705506682143</v>
      </c>
      <c r="G38">
        <f t="shared" si="2"/>
        <v>0</v>
      </c>
      <c r="H38" s="2">
        <f t="shared" si="3"/>
        <v>0</v>
      </c>
    </row>
    <row r="39" spans="1:8" x14ac:dyDescent="0.25">
      <c r="A39" s="1">
        <v>42132</v>
      </c>
      <c r="B39">
        <v>10</v>
      </c>
      <c r="C39">
        <v>0</v>
      </c>
      <c r="D39" s="2">
        <f t="shared" si="0"/>
        <v>121.39072100962338</v>
      </c>
      <c r="E39" s="2">
        <f t="shared" si="4"/>
        <v>12795.705506682143</v>
      </c>
      <c r="F39" s="2">
        <f t="shared" si="1"/>
        <v>12674.314785672519</v>
      </c>
      <c r="G39">
        <f t="shared" si="2"/>
        <v>0</v>
      </c>
      <c r="H39" s="2">
        <f t="shared" si="3"/>
        <v>0</v>
      </c>
    </row>
    <row r="40" spans="1:8" x14ac:dyDescent="0.25">
      <c r="A40" s="1">
        <v>42133</v>
      </c>
      <c r="B40">
        <v>14</v>
      </c>
      <c r="C40">
        <v>0.3</v>
      </c>
      <c r="D40" s="2">
        <f t="shared" si="0"/>
        <v>0</v>
      </c>
      <c r="E40" s="2">
        <f t="shared" si="4"/>
        <v>12674.314785672519</v>
      </c>
      <c r="F40" s="2">
        <f t="shared" si="1"/>
        <v>12884.314785672519</v>
      </c>
      <c r="G40">
        <f t="shared" si="2"/>
        <v>0</v>
      </c>
      <c r="H40" s="2">
        <f t="shared" si="3"/>
        <v>0</v>
      </c>
    </row>
    <row r="41" spans="1:8" x14ac:dyDescent="0.25">
      <c r="A41" s="1">
        <v>42134</v>
      </c>
      <c r="B41">
        <v>12</v>
      </c>
      <c r="C41">
        <v>0.1</v>
      </c>
      <c r="D41" s="2">
        <f t="shared" si="0"/>
        <v>0</v>
      </c>
      <c r="E41" s="2">
        <f t="shared" si="4"/>
        <v>12884.314785672519</v>
      </c>
      <c r="F41" s="2">
        <f t="shared" si="1"/>
        <v>12954.314785672519</v>
      </c>
      <c r="G41">
        <f t="shared" si="2"/>
        <v>0</v>
      </c>
      <c r="H41" s="2">
        <f t="shared" si="3"/>
        <v>0</v>
      </c>
    </row>
    <row r="42" spans="1:8" x14ac:dyDescent="0.25">
      <c r="A42" s="1">
        <v>42135</v>
      </c>
      <c r="B42">
        <v>11</v>
      </c>
      <c r="C42">
        <v>0</v>
      </c>
      <c r="D42" s="2">
        <f t="shared" si="0"/>
        <v>141.78318514875562</v>
      </c>
      <c r="E42" s="2">
        <f t="shared" si="4"/>
        <v>12954.314785672519</v>
      </c>
      <c r="F42" s="2">
        <f t="shared" si="1"/>
        <v>12812.531600523764</v>
      </c>
      <c r="G42">
        <f t="shared" si="2"/>
        <v>0</v>
      </c>
      <c r="H42" s="2">
        <f t="shared" si="3"/>
        <v>0</v>
      </c>
    </row>
    <row r="43" spans="1:8" x14ac:dyDescent="0.25">
      <c r="A43" s="1">
        <v>42136</v>
      </c>
      <c r="B43">
        <v>16</v>
      </c>
      <c r="C43">
        <v>3</v>
      </c>
      <c r="D43" s="2">
        <f t="shared" si="0"/>
        <v>0</v>
      </c>
      <c r="E43" s="2">
        <f t="shared" si="4"/>
        <v>12812.531600523764</v>
      </c>
      <c r="F43" s="2">
        <f t="shared" si="1"/>
        <v>14912.531600523764</v>
      </c>
      <c r="G43">
        <f t="shared" si="2"/>
        <v>0</v>
      </c>
      <c r="H43" s="2">
        <f t="shared" si="3"/>
        <v>0</v>
      </c>
    </row>
    <row r="44" spans="1:8" x14ac:dyDescent="0.25">
      <c r="A44" s="1">
        <v>42137</v>
      </c>
      <c r="B44">
        <v>12</v>
      </c>
      <c r="C44">
        <v>0</v>
      </c>
      <c r="D44" s="2">
        <f t="shared" si="0"/>
        <v>185.9706892914019</v>
      </c>
      <c r="E44" s="2">
        <f t="shared" si="4"/>
        <v>14912.531600523764</v>
      </c>
      <c r="F44" s="2">
        <f t="shared" si="1"/>
        <v>14726.560911232362</v>
      </c>
      <c r="G44">
        <f t="shared" si="2"/>
        <v>0</v>
      </c>
      <c r="H44" s="2">
        <f t="shared" si="3"/>
        <v>0</v>
      </c>
    </row>
    <row r="45" spans="1:8" x14ac:dyDescent="0.25">
      <c r="A45" s="1">
        <v>42138</v>
      </c>
      <c r="B45">
        <v>10</v>
      </c>
      <c r="C45">
        <v>0</v>
      </c>
      <c r="D45" s="2">
        <f t="shared" si="0"/>
        <v>139.70842374209698</v>
      </c>
      <c r="E45" s="2">
        <f t="shared" si="4"/>
        <v>14726.560911232362</v>
      </c>
      <c r="F45" s="2">
        <f t="shared" si="1"/>
        <v>14586.852487490265</v>
      </c>
      <c r="G45">
        <f t="shared" si="2"/>
        <v>0</v>
      </c>
      <c r="H45" s="2">
        <f t="shared" si="3"/>
        <v>0</v>
      </c>
    </row>
    <row r="46" spans="1:8" x14ac:dyDescent="0.25">
      <c r="A46" s="1">
        <v>42139</v>
      </c>
      <c r="B46">
        <v>12</v>
      </c>
      <c r="C46">
        <v>0</v>
      </c>
      <c r="D46" s="2">
        <f t="shared" si="0"/>
        <v>181.90922134208839</v>
      </c>
      <c r="E46" s="2">
        <f t="shared" si="4"/>
        <v>14586.852487490265</v>
      </c>
      <c r="F46" s="2">
        <f t="shared" si="1"/>
        <v>14404.943266148177</v>
      </c>
      <c r="G46">
        <f t="shared" si="2"/>
        <v>0</v>
      </c>
      <c r="H46" s="2">
        <f t="shared" si="3"/>
        <v>0</v>
      </c>
    </row>
    <row r="47" spans="1:8" x14ac:dyDescent="0.25">
      <c r="A47" s="1">
        <v>42140</v>
      </c>
      <c r="B47">
        <v>10</v>
      </c>
      <c r="C47">
        <v>1.8</v>
      </c>
      <c r="D47" s="2">
        <f t="shared" si="0"/>
        <v>0</v>
      </c>
      <c r="E47" s="2">
        <f t="shared" si="4"/>
        <v>14404.943266148177</v>
      </c>
      <c r="F47" s="2">
        <f t="shared" si="1"/>
        <v>15664.943266148177</v>
      </c>
      <c r="G47">
        <f t="shared" si="2"/>
        <v>0</v>
      </c>
      <c r="H47" s="2">
        <f t="shared" si="3"/>
        <v>0</v>
      </c>
    </row>
    <row r="48" spans="1:8" x14ac:dyDescent="0.25">
      <c r="A48" s="1">
        <v>42141</v>
      </c>
      <c r="B48">
        <v>11</v>
      </c>
      <c r="C48">
        <v>2.8</v>
      </c>
      <c r="D48" s="2">
        <f t="shared" si="0"/>
        <v>0</v>
      </c>
      <c r="E48" s="2">
        <f t="shared" si="4"/>
        <v>15664.943266148177</v>
      </c>
      <c r="F48" s="2">
        <f t="shared" si="1"/>
        <v>17624.943266148177</v>
      </c>
      <c r="G48">
        <f t="shared" si="2"/>
        <v>0</v>
      </c>
      <c r="H48" s="2">
        <f t="shared" si="3"/>
        <v>0</v>
      </c>
    </row>
    <row r="49" spans="1:8" x14ac:dyDescent="0.25">
      <c r="A49" s="1">
        <v>42142</v>
      </c>
      <c r="B49">
        <v>12</v>
      </c>
      <c r="C49">
        <v>1.9</v>
      </c>
      <c r="D49" s="2">
        <f t="shared" si="0"/>
        <v>0</v>
      </c>
      <c r="E49" s="2">
        <f t="shared" si="4"/>
        <v>17624.943266148177</v>
      </c>
      <c r="F49" s="2">
        <f t="shared" si="1"/>
        <v>18954.943266148177</v>
      </c>
      <c r="G49">
        <f t="shared" si="2"/>
        <v>0</v>
      </c>
      <c r="H49" s="2">
        <f t="shared" si="3"/>
        <v>0</v>
      </c>
    </row>
    <row r="50" spans="1:8" x14ac:dyDescent="0.25">
      <c r="A50" s="1">
        <v>42143</v>
      </c>
      <c r="B50">
        <v>16</v>
      </c>
      <c r="C50">
        <v>2.2000000000000002</v>
      </c>
      <c r="D50" s="2">
        <f t="shared" si="0"/>
        <v>0</v>
      </c>
      <c r="E50" s="2">
        <f t="shared" si="4"/>
        <v>18954.943266148177</v>
      </c>
      <c r="F50" s="2">
        <f t="shared" si="1"/>
        <v>20494.943266148177</v>
      </c>
      <c r="G50">
        <f t="shared" si="2"/>
        <v>0</v>
      </c>
      <c r="H50" s="2">
        <f t="shared" si="3"/>
        <v>0</v>
      </c>
    </row>
    <row r="51" spans="1:8" x14ac:dyDescent="0.25">
      <c r="A51" s="1">
        <v>42144</v>
      </c>
      <c r="B51">
        <v>13</v>
      </c>
      <c r="C51">
        <v>2.2999999999999998</v>
      </c>
      <c r="D51" s="2">
        <f t="shared" si="0"/>
        <v>0</v>
      </c>
      <c r="E51" s="2">
        <f t="shared" si="4"/>
        <v>20494.943266148177</v>
      </c>
      <c r="F51" s="2">
        <f t="shared" si="1"/>
        <v>22104.943266148177</v>
      </c>
      <c r="G51">
        <f t="shared" si="2"/>
        <v>0</v>
      </c>
      <c r="H51" s="2">
        <f t="shared" si="3"/>
        <v>0</v>
      </c>
    </row>
    <row r="52" spans="1:8" x14ac:dyDescent="0.25">
      <c r="A52" s="1">
        <v>42145</v>
      </c>
      <c r="B52">
        <v>11</v>
      </c>
      <c r="C52">
        <v>5.4</v>
      </c>
      <c r="D52" s="2">
        <f t="shared" si="0"/>
        <v>0</v>
      </c>
      <c r="E52" s="2">
        <f t="shared" si="4"/>
        <v>22104.943266148177</v>
      </c>
      <c r="F52" s="2">
        <f t="shared" si="1"/>
        <v>25000</v>
      </c>
      <c r="G52">
        <f t="shared" si="2"/>
        <v>0</v>
      </c>
      <c r="H52" s="2">
        <f t="shared" si="3"/>
        <v>0</v>
      </c>
    </row>
    <row r="53" spans="1:8" x14ac:dyDescent="0.25">
      <c r="A53" s="1">
        <v>42146</v>
      </c>
      <c r="B53">
        <v>12</v>
      </c>
      <c r="C53">
        <v>5.5</v>
      </c>
      <c r="D53" s="2">
        <f t="shared" si="0"/>
        <v>0</v>
      </c>
      <c r="E53" s="2">
        <f t="shared" si="4"/>
        <v>25000</v>
      </c>
      <c r="F53" s="2">
        <f t="shared" si="1"/>
        <v>25000</v>
      </c>
      <c r="G53">
        <f t="shared" si="2"/>
        <v>0</v>
      </c>
      <c r="H53" s="2">
        <f t="shared" si="3"/>
        <v>0</v>
      </c>
    </row>
    <row r="54" spans="1:8" x14ac:dyDescent="0.25">
      <c r="A54" s="1">
        <v>42147</v>
      </c>
      <c r="B54">
        <v>12</v>
      </c>
      <c r="C54">
        <v>5.2</v>
      </c>
      <c r="D54" s="2">
        <f t="shared" si="0"/>
        <v>0</v>
      </c>
      <c r="E54" s="2">
        <f t="shared" si="4"/>
        <v>25000</v>
      </c>
      <c r="F54" s="2">
        <f t="shared" si="1"/>
        <v>25000</v>
      </c>
      <c r="G54">
        <f t="shared" si="2"/>
        <v>0</v>
      </c>
      <c r="H54" s="2">
        <f t="shared" si="3"/>
        <v>0</v>
      </c>
    </row>
    <row r="55" spans="1:8" x14ac:dyDescent="0.25">
      <c r="A55" s="1">
        <v>42148</v>
      </c>
      <c r="B55">
        <v>14</v>
      </c>
      <c r="C55">
        <v>3</v>
      </c>
      <c r="D55" s="2">
        <f t="shared" si="0"/>
        <v>0</v>
      </c>
      <c r="E55" s="2">
        <f t="shared" si="4"/>
        <v>25000</v>
      </c>
      <c r="F55" s="2">
        <f t="shared" si="1"/>
        <v>25000</v>
      </c>
      <c r="G55">
        <f t="shared" si="2"/>
        <v>0</v>
      </c>
      <c r="H55" s="2">
        <f t="shared" si="3"/>
        <v>0</v>
      </c>
    </row>
    <row r="56" spans="1:8" x14ac:dyDescent="0.25">
      <c r="A56" s="1">
        <v>42149</v>
      </c>
      <c r="B56">
        <v>15</v>
      </c>
      <c r="C56">
        <v>0</v>
      </c>
      <c r="D56" s="2">
        <f t="shared" si="0"/>
        <v>435.71062644833427</v>
      </c>
      <c r="E56" s="2">
        <f t="shared" si="4"/>
        <v>25000</v>
      </c>
      <c r="F56" s="2">
        <f t="shared" si="1"/>
        <v>24564.289373551666</v>
      </c>
      <c r="G56">
        <f t="shared" si="2"/>
        <v>0</v>
      </c>
      <c r="H56" s="2">
        <f t="shared" si="3"/>
        <v>0</v>
      </c>
    </row>
    <row r="57" spans="1:8" x14ac:dyDescent="0.25">
      <c r="A57" s="1">
        <v>42150</v>
      </c>
      <c r="B57">
        <v>14</v>
      </c>
      <c r="C57">
        <v>0</v>
      </c>
      <c r="D57" s="2">
        <f t="shared" si="0"/>
        <v>386.02685009868912</v>
      </c>
      <c r="E57" s="2">
        <f t="shared" si="4"/>
        <v>24564.289373551666</v>
      </c>
      <c r="F57" s="2">
        <f t="shared" si="1"/>
        <v>24178.262523452977</v>
      </c>
      <c r="G57">
        <f t="shared" si="2"/>
        <v>0</v>
      </c>
      <c r="H57" s="2">
        <f t="shared" si="3"/>
        <v>0</v>
      </c>
    </row>
    <row r="58" spans="1:8" x14ac:dyDescent="0.25">
      <c r="A58" s="1">
        <v>42151</v>
      </c>
      <c r="B58">
        <v>10</v>
      </c>
      <c r="C58">
        <v>0</v>
      </c>
      <c r="D58" s="2">
        <f t="shared" si="0"/>
        <v>229.37513831880511</v>
      </c>
      <c r="E58" s="2">
        <f t="shared" si="4"/>
        <v>24178.262523452977</v>
      </c>
      <c r="F58" s="2">
        <f t="shared" si="1"/>
        <v>23948.88738513417</v>
      </c>
      <c r="G58">
        <f t="shared" si="2"/>
        <v>0</v>
      </c>
      <c r="H58" s="2">
        <f t="shared" si="3"/>
        <v>0</v>
      </c>
    </row>
    <row r="59" spans="1:8" x14ac:dyDescent="0.25">
      <c r="A59" s="1">
        <v>42152</v>
      </c>
      <c r="B59">
        <v>12</v>
      </c>
      <c r="C59">
        <v>0.1</v>
      </c>
      <c r="D59" s="2">
        <f t="shared" si="0"/>
        <v>0</v>
      </c>
      <c r="E59" s="2">
        <f t="shared" si="4"/>
        <v>23948.88738513417</v>
      </c>
      <c r="F59" s="2">
        <f t="shared" si="1"/>
        <v>24018.88738513417</v>
      </c>
      <c r="G59">
        <f t="shared" si="2"/>
        <v>0</v>
      </c>
      <c r="H59" s="2">
        <f t="shared" si="3"/>
        <v>0</v>
      </c>
    </row>
    <row r="60" spans="1:8" x14ac:dyDescent="0.25">
      <c r="A60" s="1">
        <v>42153</v>
      </c>
      <c r="B60">
        <v>14</v>
      </c>
      <c r="C60">
        <v>0</v>
      </c>
      <c r="D60" s="2">
        <f t="shared" si="0"/>
        <v>377.45587910805034</v>
      </c>
      <c r="E60" s="2">
        <f t="shared" si="4"/>
        <v>24018.88738513417</v>
      </c>
      <c r="F60" s="2">
        <f t="shared" si="1"/>
        <v>23641.431506026121</v>
      </c>
      <c r="G60">
        <f t="shared" si="2"/>
        <v>0</v>
      </c>
      <c r="H60" s="2">
        <f t="shared" si="3"/>
        <v>0</v>
      </c>
    </row>
    <row r="61" spans="1:8" x14ac:dyDescent="0.25">
      <c r="A61" s="1">
        <v>42154</v>
      </c>
      <c r="B61">
        <v>13</v>
      </c>
      <c r="C61">
        <v>0</v>
      </c>
      <c r="D61" s="2">
        <f t="shared" si="0"/>
        <v>332.43753472935339</v>
      </c>
      <c r="E61" s="2">
        <f t="shared" si="4"/>
        <v>23641.431506026121</v>
      </c>
      <c r="F61" s="2">
        <f t="shared" si="1"/>
        <v>23308.993971296768</v>
      </c>
      <c r="G61">
        <f t="shared" si="2"/>
        <v>0</v>
      </c>
      <c r="H61" s="2">
        <f t="shared" si="3"/>
        <v>0</v>
      </c>
    </row>
    <row r="62" spans="1:8" x14ac:dyDescent="0.25">
      <c r="A62" s="1">
        <v>42155</v>
      </c>
      <c r="B62">
        <v>12</v>
      </c>
      <c r="C62">
        <v>0</v>
      </c>
      <c r="D62" s="2">
        <f t="shared" si="0"/>
        <v>290.68100518753926</v>
      </c>
      <c r="E62" s="2">
        <f t="shared" si="4"/>
        <v>23308.993971296768</v>
      </c>
      <c r="F62" s="2">
        <f t="shared" si="1"/>
        <v>23018.312966109228</v>
      </c>
      <c r="G62">
        <f t="shared" si="2"/>
        <v>0</v>
      </c>
      <c r="H62" s="2">
        <f t="shared" si="3"/>
        <v>0</v>
      </c>
    </row>
    <row r="63" spans="1:8" x14ac:dyDescent="0.25">
      <c r="A63" s="1">
        <v>42156</v>
      </c>
      <c r="B63">
        <v>18</v>
      </c>
      <c r="C63">
        <v>4</v>
      </c>
      <c r="D63" s="2">
        <f t="shared" si="0"/>
        <v>0</v>
      </c>
      <c r="E63" s="2">
        <f t="shared" si="4"/>
        <v>23018.312966109228</v>
      </c>
      <c r="F63" s="2">
        <f t="shared" si="1"/>
        <v>25000</v>
      </c>
      <c r="G63">
        <f t="shared" si="2"/>
        <v>0</v>
      </c>
      <c r="H63" s="2">
        <f t="shared" si="3"/>
        <v>0</v>
      </c>
    </row>
    <row r="64" spans="1:8" x14ac:dyDescent="0.25">
      <c r="A64" s="1">
        <v>42157</v>
      </c>
      <c r="B64">
        <v>18</v>
      </c>
      <c r="C64">
        <v>3</v>
      </c>
      <c r="D64" s="2">
        <f t="shared" si="0"/>
        <v>0</v>
      </c>
      <c r="E64" s="2">
        <f t="shared" si="4"/>
        <v>25000</v>
      </c>
      <c r="F64" s="2">
        <f t="shared" si="1"/>
        <v>25000</v>
      </c>
      <c r="G64">
        <f t="shared" si="2"/>
        <v>0</v>
      </c>
      <c r="H64" s="2">
        <f t="shared" si="3"/>
        <v>0</v>
      </c>
    </row>
    <row r="65" spans="1:8" x14ac:dyDescent="0.25">
      <c r="A65" s="1">
        <v>42158</v>
      </c>
      <c r="B65">
        <v>22</v>
      </c>
      <c r="C65">
        <v>0</v>
      </c>
      <c r="D65" s="2">
        <f t="shared" si="0"/>
        <v>773.9186003708661</v>
      </c>
      <c r="E65" s="2">
        <f t="shared" si="4"/>
        <v>25000</v>
      </c>
      <c r="F65" s="2">
        <f t="shared" si="1"/>
        <v>24226.081399629133</v>
      </c>
      <c r="G65">
        <f t="shared" si="2"/>
        <v>12000</v>
      </c>
      <c r="H65" s="2">
        <f t="shared" si="3"/>
        <v>0</v>
      </c>
    </row>
    <row r="66" spans="1:8" x14ac:dyDescent="0.25">
      <c r="A66" s="1">
        <v>42159</v>
      </c>
      <c r="B66">
        <v>15</v>
      </c>
      <c r="C66">
        <v>0</v>
      </c>
      <c r="D66" s="2">
        <f t="shared" si="0"/>
        <v>213.08134342562948</v>
      </c>
      <c r="E66" s="2">
        <f t="shared" si="4"/>
        <v>12226.081399629133</v>
      </c>
      <c r="F66" s="2">
        <f t="shared" si="1"/>
        <v>12013.000056203504</v>
      </c>
      <c r="G66">
        <f t="shared" si="2"/>
        <v>0</v>
      </c>
      <c r="H66" s="2">
        <f t="shared" si="3"/>
        <v>0</v>
      </c>
    </row>
    <row r="67" spans="1:8" x14ac:dyDescent="0.25">
      <c r="A67" s="1">
        <v>42160</v>
      </c>
      <c r="B67">
        <v>18</v>
      </c>
      <c r="C67">
        <v>0</v>
      </c>
      <c r="D67" s="2">
        <f t="shared" ref="D67:D130" si="5">IF(C67 = 0, 0.03%*POWER(B67,1.5)*E67, 0)</f>
        <v>275.22095118920214</v>
      </c>
      <c r="E67" s="2">
        <f t="shared" si="4"/>
        <v>12013.000056203504</v>
      </c>
      <c r="F67" s="2">
        <f t="shared" ref="F67:F130" si="6">IF(E67-D67 + 700*C67&gt;25000,25000,E67-D67 + 700*C67)</f>
        <v>11737.779105014302</v>
      </c>
      <c r="G67">
        <f t="shared" ref="G67:G130" si="7">IF(AND(B67&gt;15,C67&lt;=0.61),IF(B67&gt;30,24000,12000),0)</f>
        <v>12000</v>
      </c>
      <c r="H67" s="2">
        <f t="shared" ref="H67:H130" si="8">IF(F67&lt;G67,25000-F67,0)</f>
        <v>13262.220894985698</v>
      </c>
    </row>
    <row r="68" spans="1:8" x14ac:dyDescent="0.25">
      <c r="A68" s="1">
        <v>42161</v>
      </c>
      <c r="B68">
        <v>22</v>
      </c>
      <c r="C68">
        <v>0</v>
      </c>
      <c r="D68" s="2">
        <f t="shared" si="5"/>
        <v>402.43767219285041</v>
      </c>
      <c r="E68" s="2">
        <f t="shared" ref="E68:E131" si="9">F67-G67+H67</f>
        <v>13000</v>
      </c>
      <c r="F68" s="2">
        <f t="shared" si="6"/>
        <v>12597.562327807149</v>
      </c>
      <c r="G68">
        <f t="shared" si="7"/>
        <v>12000</v>
      </c>
      <c r="H68" s="2">
        <f t="shared" si="8"/>
        <v>0</v>
      </c>
    </row>
    <row r="69" spans="1:8" x14ac:dyDescent="0.25">
      <c r="A69" s="1">
        <v>42162</v>
      </c>
      <c r="B69">
        <v>14</v>
      </c>
      <c r="C69">
        <v>8</v>
      </c>
      <c r="D69" s="2">
        <f t="shared" si="5"/>
        <v>0</v>
      </c>
      <c r="E69" s="2">
        <f t="shared" si="9"/>
        <v>597.5623278071489</v>
      </c>
      <c r="F69" s="2">
        <f t="shared" si="6"/>
        <v>6197.5623278071489</v>
      </c>
      <c r="G69">
        <f t="shared" si="7"/>
        <v>0</v>
      </c>
      <c r="H69" s="2">
        <f t="shared" si="8"/>
        <v>0</v>
      </c>
    </row>
    <row r="70" spans="1:8" x14ac:dyDescent="0.25">
      <c r="A70" s="1">
        <v>42163</v>
      </c>
      <c r="B70">
        <v>14</v>
      </c>
      <c r="C70">
        <v>5.9</v>
      </c>
      <c r="D70" s="2">
        <f t="shared" si="5"/>
        <v>0</v>
      </c>
      <c r="E70" s="2">
        <f t="shared" si="9"/>
        <v>6197.5623278071489</v>
      </c>
      <c r="F70" s="2">
        <f t="shared" si="6"/>
        <v>10327.562327807149</v>
      </c>
      <c r="G70">
        <f t="shared" si="7"/>
        <v>0</v>
      </c>
      <c r="H70" s="2">
        <f t="shared" si="8"/>
        <v>0</v>
      </c>
    </row>
    <row r="71" spans="1:8" x14ac:dyDescent="0.25">
      <c r="A71" s="1">
        <v>42164</v>
      </c>
      <c r="B71">
        <v>12</v>
      </c>
      <c r="C71">
        <v>5</v>
      </c>
      <c r="D71" s="2">
        <f t="shared" si="5"/>
        <v>0</v>
      </c>
      <c r="E71" s="2">
        <f t="shared" si="9"/>
        <v>10327.562327807149</v>
      </c>
      <c r="F71" s="2">
        <f t="shared" si="6"/>
        <v>13827.562327807149</v>
      </c>
      <c r="G71">
        <f t="shared" si="7"/>
        <v>0</v>
      </c>
      <c r="H71" s="2">
        <f t="shared" si="8"/>
        <v>0</v>
      </c>
    </row>
    <row r="72" spans="1:8" x14ac:dyDescent="0.25">
      <c r="A72" s="1">
        <v>42165</v>
      </c>
      <c r="B72">
        <v>16</v>
      </c>
      <c r="C72">
        <v>0</v>
      </c>
      <c r="D72" s="2">
        <f t="shared" si="5"/>
        <v>265.48919669389716</v>
      </c>
      <c r="E72" s="2">
        <f t="shared" si="9"/>
        <v>13827.562327807149</v>
      </c>
      <c r="F72" s="2">
        <f t="shared" si="6"/>
        <v>13562.073131113251</v>
      </c>
      <c r="G72">
        <f t="shared" si="7"/>
        <v>12000</v>
      </c>
      <c r="H72" s="2">
        <f t="shared" si="8"/>
        <v>0</v>
      </c>
    </row>
    <row r="73" spans="1:8" x14ac:dyDescent="0.25">
      <c r="A73" s="1">
        <v>42166</v>
      </c>
      <c r="B73">
        <v>16</v>
      </c>
      <c r="C73">
        <v>0</v>
      </c>
      <c r="D73" s="2">
        <f t="shared" si="5"/>
        <v>29.991804117374411</v>
      </c>
      <c r="E73" s="2">
        <f t="shared" si="9"/>
        <v>1562.0731311132513</v>
      </c>
      <c r="F73" s="2">
        <f t="shared" si="6"/>
        <v>1532.0813269958769</v>
      </c>
      <c r="G73">
        <f t="shared" si="7"/>
        <v>12000</v>
      </c>
      <c r="H73" s="2">
        <f t="shared" si="8"/>
        <v>23467.918673004122</v>
      </c>
    </row>
    <row r="74" spans="1:8" x14ac:dyDescent="0.25">
      <c r="A74" s="1">
        <v>42167</v>
      </c>
      <c r="B74">
        <v>18</v>
      </c>
      <c r="C74">
        <v>5</v>
      </c>
      <c r="D74" s="2">
        <f t="shared" si="5"/>
        <v>0</v>
      </c>
      <c r="E74" s="2">
        <f t="shared" si="9"/>
        <v>12999.999999999998</v>
      </c>
      <c r="F74" s="2">
        <f t="shared" si="6"/>
        <v>16500</v>
      </c>
      <c r="G74">
        <f t="shared" si="7"/>
        <v>0</v>
      </c>
      <c r="H74" s="2">
        <f t="shared" si="8"/>
        <v>0</v>
      </c>
    </row>
    <row r="75" spans="1:8" x14ac:dyDescent="0.25">
      <c r="A75" s="1">
        <v>42168</v>
      </c>
      <c r="B75">
        <v>19</v>
      </c>
      <c r="C75">
        <v>1</v>
      </c>
      <c r="D75" s="2">
        <f t="shared" si="5"/>
        <v>0</v>
      </c>
      <c r="E75" s="2">
        <f t="shared" si="9"/>
        <v>16500</v>
      </c>
      <c r="F75" s="2">
        <f t="shared" si="6"/>
        <v>17200</v>
      </c>
      <c r="G75">
        <f t="shared" si="7"/>
        <v>0</v>
      </c>
      <c r="H75" s="2">
        <f t="shared" si="8"/>
        <v>0</v>
      </c>
    </row>
    <row r="76" spans="1:8" x14ac:dyDescent="0.25">
      <c r="A76" s="1">
        <v>42169</v>
      </c>
      <c r="B76">
        <v>22</v>
      </c>
      <c r="C76">
        <v>0</v>
      </c>
      <c r="D76" s="2">
        <f t="shared" si="5"/>
        <v>532.45599705515588</v>
      </c>
      <c r="E76" s="2">
        <f t="shared" si="9"/>
        <v>17200</v>
      </c>
      <c r="F76" s="2">
        <f t="shared" si="6"/>
        <v>16667.544002944844</v>
      </c>
      <c r="G76">
        <f t="shared" si="7"/>
        <v>12000</v>
      </c>
      <c r="H76" s="2">
        <f t="shared" si="8"/>
        <v>0</v>
      </c>
    </row>
    <row r="77" spans="1:8" x14ac:dyDescent="0.25">
      <c r="A77" s="1">
        <v>42170</v>
      </c>
      <c r="B77">
        <v>16</v>
      </c>
      <c r="C77">
        <v>0</v>
      </c>
      <c r="D77" s="2">
        <f t="shared" si="5"/>
        <v>89.616844856540965</v>
      </c>
      <c r="E77" s="2">
        <f t="shared" si="9"/>
        <v>4667.5440029448437</v>
      </c>
      <c r="F77" s="2">
        <f t="shared" si="6"/>
        <v>4577.9271580883023</v>
      </c>
      <c r="G77">
        <f t="shared" si="7"/>
        <v>12000</v>
      </c>
      <c r="H77" s="2">
        <f t="shared" si="8"/>
        <v>20422.072841911697</v>
      </c>
    </row>
    <row r="78" spans="1:8" x14ac:dyDescent="0.25">
      <c r="A78" s="1">
        <v>42171</v>
      </c>
      <c r="B78">
        <v>12</v>
      </c>
      <c r="C78">
        <v>0</v>
      </c>
      <c r="D78" s="2">
        <f t="shared" si="5"/>
        <v>162.11995558844697</v>
      </c>
      <c r="E78" s="2">
        <f t="shared" si="9"/>
        <v>13000</v>
      </c>
      <c r="F78" s="2">
        <f t="shared" si="6"/>
        <v>12837.880044411553</v>
      </c>
      <c r="G78">
        <f t="shared" si="7"/>
        <v>0</v>
      </c>
      <c r="H78" s="2">
        <f t="shared" si="8"/>
        <v>0</v>
      </c>
    </row>
    <row r="79" spans="1:8" x14ac:dyDescent="0.25">
      <c r="A79" s="1">
        <v>42172</v>
      </c>
      <c r="B79">
        <v>14</v>
      </c>
      <c r="C79">
        <v>0</v>
      </c>
      <c r="D79" s="2">
        <f t="shared" si="5"/>
        <v>201.746784534499</v>
      </c>
      <c r="E79" s="2">
        <f t="shared" si="9"/>
        <v>12837.880044411553</v>
      </c>
      <c r="F79" s="2">
        <f t="shared" si="6"/>
        <v>12636.133259877055</v>
      </c>
      <c r="G79">
        <f t="shared" si="7"/>
        <v>0</v>
      </c>
      <c r="H79" s="2">
        <f t="shared" si="8"/>
        <v>0</v>
      </c>
    </row>
    <row r="80" spans="1:8" x14ac:dyDescent="0.25">
      <c r="A80" s="1">
        <v>42173</v>
      </c>
      <c r="B80">
        <v>16</v>
      </c>
      <c r="C80">
        <v>0.3</v>
      </c>
      <c r="D80" s="2">
        <f t="shared" si="5"/>
        <v>0</v>
      </c>
      <c r="E80" s="2">
        <f t="shared" si="9"/>
        <v>12636.133259877055</v>
      </c>
      <c r="F80" s="2">
        <f t="shared" si="6"/>
        <v>12846.133259877055</v>
      </c>
      <c r="G80">
        <f t="shared" si="7"/>
        <v>12000</v>
      </c>
      <c r="H80" s="2">
        <f t="shared" si="8"/>
        <v>0</v>
      </c>
    </row>
    <row r="81" spans="1:8" x14ac:dyDescent="0.25">
      <c r="A81" s="1">
        <v>42174</v>
      </c>
      <c r="B81">
        <v>12</v>
      </c>
      <c r="C81">
        <v>3</v>
      </c>
      <c r="D81" s="2">
        <f t="shared" si="5"/>
        <v>0</v>
      </c>
      <c r="E81" s="2">
        <f t="shared" si="9"/>
        <v>846.13325987705502</v>
      </c>
      <c r="F81" s="2">
        <f t="shared" si="6"/>
        <v>2946.133259877055</v>
      </c>
      <c r="G81">
        <f t="shared" si="7"/>
        <v>0</v>
      </c>
      <c r="H81" s="2">
        <f t="shared" si="8"/>
        <v>0</v>
      </c>
    </row>
    <row r="82" spans="1:8" x14ac:dyDescent="0.25">
      <c r="A82" s="1">
        <v>42175</v>
      </c>
      <c r="B82">
        <v>13</v>
      </c>
      <c r="C82">
        <v>2</v>
      </c>
      <c r="D82" s="2">
        <f t="shared" si="5"/>
        <v>0</v>
      </c>
      <c r="E82" s="2">
        <f t="shared" si="9"/>
        <v>2946.133259877055</v>
      </c>
      <c r="F82" s="2">
        <f t="shared" si="6"/>
        <v>4346.133259877055</v>
      </c>
      <c r="G82">
        <f t="shared" si="7"/>
        <v>0</v>
      </c>
      <c r="H82" s="2">
        <f t="shared" si="8"/>
        <v>0</v>
      </c>
    </row>
    <row r="83" spans="1:8" x14ac:dyDescent="0.25">
      <c r="A83" s="1">
        <v>42176</v>
      </c>
      <c r="B83">
        <v>12</v>
      </c>
      <c r="C83">
        <v>0</v>
      </c>
      <c r="D83" s="2">
        <f t="shared" si="5"/>
        <v>54.19961008251849</v>
      </c>
      <c r="E83" s="2">
        <f t="shared" si="9"/>
        <v>4346.133259877055</v>
      </c>
      <c r="F83" s="2">
        <f t="shared" si="6"/>
        <v>4291.9336497945369</v>
      </c>
      <c r="G83">
        <f t="shared" si="7"/>
        <v>0</v>
      </c>
      <c r="H83" s="2">
        <f t="shared" si="8"/>
        <v>0</v>
      </c>
    </row>
    <row r="84" spans="1:8" x14ac:dyDescent="0.25">
      <c r="A84" s="1">
        <v>42177</v>
      </c>
      <c r="B84">
        <v>12</v>
      </c>
      <c r="C84">
        <v>3</v>
      </c>
      <c r="D84" s="2">
        <f t="shared" si="5"/>
        <v>0</v>
      </c>
      <c r="E84" s="2">
        <f t="shared" si="9"/>
        <v>4291.9336497945369</v>
      </c>
      <c r="F84" s="2">
        <f t="shared" si="6"/>
        <v>6391.9336497945369</v>
      </c>
      <c r="G84">
        <f t="shared" si="7"/>
        <v>0</v>
      </c>
      <c r="H84" s="2">
        <f t="shared" si="8"/>
        <v>0</v>
      </c>
    </row>
    <row r="85" spans="1:8" x14ac:dyDescent="0.25">
      <c r="A85" s="1">
        <v>42178</v>
      </c>
      <c r="B85">
        <v>13</v>
      </c>
      <c r="C85">
        <v>3</v>
      </c>
      <c r="D85" s="2">
        <f t="shared" si="5"/>
        <v>0</v>
      </c>
      <c r="E85" s="2">
        <f t="shared" si="9"/>
        <v>6391.9336497945369</v>
      </c>
      <c r="F85" s="2">
        <f t="shared" si="6"/>
        <v>8491.9336497945369</v>
      </c>
      <c r="G85">
        <f t="shared" si="7"/>
        <v>0</v>
      </c>
      <c r="H85" s="2">
        <f t="shared" si="8"/>
        <v>0</v>
      </c>
    </row>
    <row r="86" spans="1:8" x14ac:dyDescent="0.25">
      <c r="A86" s="1">
        <v>42179</v>
      </c>
      <c r="B86">
        <v>12</v>
      </c>
      <c r="C86">
        <v>0</v>
      </c>
      <c r="D86" s="2">
        <f t="shared" si="5"/>
        <v>105.90091585882529</v>
      </c>
      <c r="E86" s="2">
        <f t="shared" si="9"/>
        <v>8491.9336497945369</v>
      </c>
      <c r="F86" s="2">
        <f t="shared" si="6"/>
        <v>8386.0327339357118</v>
      </c>
      <c r="G86">
        <f t="shared" si="7"/>
        <v>0</v>
      </c>
      <c r="H86" s="2">
        <f t="shared" si="8"/>
        <v>0</v>
      </c>
    </row>
    <row r="87" spans="1:8" x14ac:dyDescent="0.25">
      <c r="A87" s="1">
        <v>42180</v>
      </c>
      <c r="B87">
        <v>16</v>
      </c>
      <c r="C87">
        <v>0</v>
      </c>
      <c r="D87" s="2">
        <f t="shared" si="5"/>
        <v>161.01182849156558</v>
      </c>
      <c r="E87" s="2">
        <f t="shared" si="9"/>
        <v>8386.0327339357118</v>
      </c>
      <c r="F87" s="2">
        <f t="shared" si="6"/>
        <v>8225.0209054441457</v>
      </c>
      <c r="G87">
        <f t="shared" si="7"/>
        <v>12000</v>
      </c>
      <c r="H87" s="2">
        <f t="shared" si="8"/>
        <v>16774.979094555856</v>
      </c>
    </row>
    <row r="88" spans="1:8" x14ac:dyDescent="0.25">
      <c r="A88" s="1">
        <v>42181</v>
      </c>
      <c r="B88">
        <v>16</v>
      </c>
      <c r="C88">
        <v>7</v>
      </c>
      <c r="D88" s="2">
        <f t="shared" si="5"/>
        <v>0</v>
      </c>
      <c r="E88" s="2">
        <f t="shared" si="9"/>
        <v>13000.000000000002</v>
      </c>
      <c r="F88" s="2">
        <f t="shared" si="6"/>
        <v>17900</v>
      </c>
      <c r="G88">
        <f t="shared" si="7"/>
        <v>0</v>
      </c>
      <c r="H88" s="2">
        <f t="shared" si="8"/>
        <v>0</v>
      </c>
    </row>
    <row r="89" spans="1:8" x14ac:dyDescent="0.25">
      <c r="A89" s="1">
        <v>42182</v>
      </c>
      <c r="B89">
        <v>18</v>
      </c>
      <c r="C89">
        <v>6</v>
      </c>
      <c r="D89" s="2">
        <f t="shared" si="5"/>
        <v>0</v>
      </c>
      <c r="E89" s="2">
        <f t="shared" si="9"/>
        <v>17900</v>
      </c>
      <c r="F89" s="2">
        <f t="shared" si="6"/>
        <v>22100</v>
      </c>
      <c r="G89">
        <f t="shared" si="7"/>
        <v>0</v>
      </c>
      <c r="H89" s="2">
        <f t="shared" si="8"/>
        <v>0</v>
      </c>
    </row>
    <row r="90" spans="1:8" x14ac:dyDescent="0.25">
      <c r="A90" s="1">
        <v>42183</v>
      </c>
      <c r="B90">
        <v>16</v>
      </c>
      <c r="C90">
        <v>0</v>
      </c>
      <c r="D90" s="2">
        <f t="shared" si="5"/>
        <v>424.31999999999982</v>
      </c>
      <c r="E90" s="2">
        <f t="shared" si="9"/>
        <v>22100</v>
      </c>
      <c r="F90" s="2">
        <f t="shared" si="6"/>
        <v>21675.68</v>
      </c>
      <c r="G90">
        <f t="shared" si="7"/>
        <v>12000</v>
      </c>
      <c r="H90" s="2">
        <f t="shared" si="8"/>
        <v>0</v>
      </c>
    </row>
    <row r="91" spans="1:8" x14ac:dyDescent="0.25">
      <c r="A91" s="1">
        <v>42184</v>
      </c>
      <c r="B91">
        <v>16</v>
      </c>
      <c r="C91">
        <v>0</v>
      </c>
      <c r="D91" s="2">
        <f t="shared" si="5"/>
        <v>185.77305599999991</v>
      </c>
      <c r="E91" s="2">
        <f t="shared" si="9"/>
        <v>9675.68</v>
      </c>
      <c r="F91" s="2">
        <f t="shared" si="6"/>
        <v>9489.9069440000003</v>
      </c>
      <c r="G91">
        <f t="shared" si="7"/>
        <v>12000</v>
      </c>
      <c r="H91" s="2">
        <f t="shared" si="8"/>
        <v>15510.093056</v>
      </c>
    </row>
    <row r="92" spans="1:8" x14ac:dyDescent="0.25">
      <c r="A92" s="1">
        <v>42185</v>
      </c>
      <c r="B92">
        <v>19</v>
      </c>
      <c r="C92">
        <v>0</v>
      </c>
      <c r="D92" s="2">
        <f t="shared" si="5"/>
        <v>322.99441171636374</v>
      </c>
      <c r="E92" s="2">
        <f t="shared" si="9"/>
        <v>13000</v>
      </c>
      <c r="F92" s="2">
        <f t="shared" si="6"/>
        <v>12677.005588283637</v>
      </c>
      <c r="G92">
        <f t="shared" si="7"/>
        <v>12000</v>
      </c>
      <c r="H92" s="2">
        <f t="shared" si="8"/>
        <v>0</v>
      </c>
    </row>
    <row r="93" spans="1:8" x14ac:dyDescent="0.25">
      <c r="A93" s="1">
        <v>42186</v>
      </c>
      <c r="B93">
        <v>18</v>
      </c>
      <c r="C93">
        <v>0</v>
      </c>
      <c r="D93" s="2">
        <f t="shared" si="5"/>
        <v>15.510373853000127</v>
      </c>
      <c r="E93" s="2">
        <f t="shared" si="9"/>
        <v>677.00558828363683</v>
      </c>
      <c r="F93" s="2">
        <f t="shared" si="6"/>
        <v>661.49521443063668</v>
      </c>
      <c r="G93">
        <f t="shared" si="7"/>
        <v>12000</v>
      </c>
      <c r="H93" s="2">
        <f t="shared" si="8"/>
        <v>24338.504785569363</v>
      </c>
    </row>
    <row r="94" spans="1:8" x14ac:dyDescent="0.25">
      <c r="A94" s="1">
        <v>42187</v>
      </c>
      <c r="B94">
        <v>20</v>
      </c>
      <c r="C94">
        <v>0</v>
      </c>
      <c r="D94" s="2">
        <f t="shared" si="5"/>
        <v>348.82660448996717</v>
      </c>
      <c r="E94" s="2">
        <f t="shared" si="9"/>
        <v>13000</v>
      </c>
      <c r="F94" s="2">
        <f t="shared" si="6"/>
        <v>12651.173395510034</v>
      </c>
      <c r="G94">
        <f t="shared" si="7"/>
        <v>12000</v>
      </c>
      <c r="H94" s="2">
        <f t="shared" si="8"/>
        <v>0</v>
      </c>
    </row>
    <row r="95" spans="1:8" x14ac:dyDescent="0.25">
      <c r="A95" s="1">
        <v>42188</v>
      </c>
      <c r="B95">
        <v>22</v>
      </c>
      <c r="C95">
        <v>0</v>
      </c>
      <c r="D95" s="2">
        <f t="shared" si="5"/>
        <v>20.158208114074782</v>
      </c>
      <c r="E95" s="2">
        <f t="shared" si="9"/>
        <v>651.17339551003352</v>
      </c>
      <c r="F95" s="2">
        <f t="shared" si="6"/>
        <v>631.01518739595872</v>
      </c>
      <c r="G95">
        <f t="shared" si="7"/>
        <v>12000</v>
      </c>
      <c r="H95" s="2">
        <f t="shared" si="8"/>
        <v>24368.984812604042</v>
      </c>
    </row>
    <row r="96" spans="1:8" x14ac:dyDescent="0.25">
      <c r="A96" s="1">
        <v>42189</v>
      </c>
      <c r="B96">
        <v>25</v>
      </c>
      <c r="C96">
        <v>0</v>
      </c>
      <c r="D96" s="2">
        <f t="shared" si="5"/>
        <v>487.49999999999972</v>
      </c>
      <c r="E96" s="2">
        <f t="shared" si="9"/>
        <v>13000</v>
      </c>
      <c r="F96" s="2">
        <f t="shared" si="6"/>
        <v>12512.5</v>
      </c>
      <c r="G96">
        <f t="shared" si="7"/>
        <v>12000</v>
      </c>
      <c r="H96" s="2">
        <f t="shared" si="8"/>
        <v>0</v>
      </c>
    </row>
    <row r="97" spans="1:8" x14ac:dyDescent="0.25">
      <c r="A97" s="1">
        <v>42190</v>
      </c>
      <c r="B97">
        <v>26</v>
      </c>
      <c r="C97">
        <v>0</v>
      </c>
      <c r="D97" s="2">
        <f t="shared" si="5"/>
        <v>20.383330505587164</v>
      </c>
      <c r="E97" s="2">
        <f t="shared" si="9"/>
        <v>512.5</v>
      </c>
      <c r="F97" s="2">
        <f t="shared" si="6"/>
        <v>492.11666949441286</v>
      </c>
      <c r="G97">
        <f t="shared" si="7"/>
        <v>12000</v>
      </c>
      <c r="H97" s="2">
        <f t="shared" si="8"/>
        <v>24507.883330505589</v>
      </c>
    </row>
    <row r="98" spans="1:8" x14ac:dyDescent="0.25">
      <c r="A98" s="1">
        <v>42191</v>
      </c>
      <c r="B98">
        <v>22</v>
      </c>
      <c r="C98">
        <v>0</v>
      </c>
      <c r="D98" s="2">
        <f t="shared" si="5"/>
        <v>402.43767219285047</v>
      </c>
      <c r="E98" s="2">
        <f t="shared" si="9"/>
        <v>13000.000000000002</v>
      </c>
      <c r="F98" s="2">
        <f t="shared" si="6"/>
        <v>12597.562327807151</v>
      </c>
      <c r="G98">
        <f t="shared" si="7"/>
        <v>12000</v>
      </c>
      <c r="H98" s="2">
        <f t="shared" si="8"/>
        <v>0</v>
      </c>
    </row>
    <row r="99" spans="1:8" x14ac:dyDescent="0.25">
      <c r="A99" s="1">
        <v>42192</v>
      </c>
      <c r="B99">
        <v>22</v>
      </c>
      <c r="C99">
        <v>18</v>
      </c>
      <c r="D99" s="2">
        <f t="shared" si="5"/>
        <v>0</v>
      </c>
      <c r="E99" s="2">
        <f t="shared" si="9"/>
        <v>597.56232780715072</v>
      </c>
      <c r="F99" s="2">
        <f t="shared" si="6"/>
        <v>13197.562327807151</v>
      </c>
      <c r="G99">
        <f t="shared" si="7"/>
        <v>0</v>
      </c>
      <c r="H99" s="2">
        <f t="shared" si="8"/>
        <v>0</v>
      </c>
    </row>
    <row r="100" spans="1:8" x14ac:dyDescent="0.25">
      <c r="A100" s="1">
        <v>42193</v>
      </c>
      <c r="B100">
        <v>20</v>
      </c>
      <c r="C100">
        <v>3</v>
      </c>
      <c r="D100" s="2">
        <f t="shared" si="5"/>
        <v>0</v>
      </c>
      <c r="E100" s="2">
        <f t="shared" si="9"/>
        <v>13197.562327807151</v>
      </c>
      <c r="F100" s="2">
        <f t="shared" si="6"/>
        <v>15297.562327807151</v>
      </c>
      <c r="G100">
        <f t="shared" si="7"/>
        <v>0</v>
      </c>
      <c r="H100" s="2">
        <f t="shared" si="8"/>
        <v>0</v>
      </c>
    </row>
    <row r="101" spans="1:8" x14ac:dyDescent="0.25">
      <c r="A101" s="1">
        <v>42194</v>
      </c>
      <c r="B101">
        <v>16</v>
      </c>
      <c r="C101">
        <v>0.2</v>
      </c>
      <c r="D101" s="2">
        <f t="shared" si="5"/>
        <v>0</v>
      </c>
      <c r="E101" s="2">
        <f t="shared" si="9"/>
        <v>15297.562327807151</v>
      </c>
      <c r="F101" s="2">
        <f t="shared" si="6"/>
        <v>15437.562327807151</v>
      </c>
      <c r="G101">
        <f t="shared" si="7"/>
        <v>12000</v>
      </c>
      <c r="H101" s="2">
        <f t="shared" si="8"/>
        <v>0</v>
      </c>
    </row>
    <row r="102" spans="1:8" x14ac:dyDescent="0.25">
      <c r="A102" s="1">
        <v>42195</v>
      </c>
      <c r="B102">
        <v>13</v>
      </c>
      <c r="C102">
        <v>12.2</v>
      </c>
      <c r="D102" s="2">
        <f t="shared" si="5"/>
        <v>0</v>
      </c>
      <c r="E102" s="2">
        <f t="shared" si="9"/>
        <v>3437.5623278071507</v>
      </c>
      <c r="F102" s="2">
        <f t="shared" si="6"/>
        <v>11977.562327807151</v>
      </c>
      <c r="G102">
        <f t="shared" si="7"/>
        <v>0</v>
      </c>
      <c r="H102" s="2">
        <f t="shared" si="8"/>
        <v>0</v>
      </c>
    </row>
    <row r="103" spans="1:8" x14ac:dyDescent="0.25">
      <c r="A103" s="1">
        <v>42196</v>
      </c>
      <c r="B103">
        <v>16</v>
      </c>
      <c r="C103">
        <v>0</v>
      </c>
      <c r="D103" s="2">
        <f t="shared" si="5"/>
        <v>229.9691966938972</v>
      </c>
      <c r="E103" s="2">
        <f t="shared" si="9"/>
        <v>11977.562327807151</v>
      </c>
      <c r="F103" s="2">
        <f t="shared" si="6"/>
        <v>11747.593131113254</v>
      </c>
      <c r="G103">
        <f t="shared" si="7"/>
        <v>12000</v>
      </c>
      <c r="H103" s="2">
        <f t="shared" si="8"/>
        <v>13252.406868886746</v>
      </c>
    </row>
    <row r="104" spans="1:8" x14ac:dyDescent="0.25">
      <c r="A104" s="1">
        <v>42197</v>
      </c>
      <c r="B104">
        <v>18</v>
      </c>
      <c r="C104">
        <v>2</v>
      </c>
      <c r="D104" s="2">
        <f t="shared" si="5"/>
        <v>0</v>
      </c>
      <c r="E104" s="2">
        <f t="shared" si="9"/>
        <v>13000</v>
      </c>
      <c r="F104" s="2">
        <f t="shared" si="6"/>
        <v>14400</v>
      </c>
      <c r="G104">
        <f t="shared" si="7"/>
        <v>0</v>
      </c>
      <c r="H104" s="2">
        <f t="shared" si="8"/>
        <v>0</v>
      </c>
    </row>
    <row r="105" spans="1:8" x14ac:dyDescent="0.25">
      <c r="A105" s="1">
        <v>42198</v>
      </c>
      <c r="B105">
        <v>18</v>
      </c>
      <c r="C105">
        <v>12</v>
      </c>
      <c r="D105" s="2">
        <f t="shared" si="5"/>
        <v>0</v>
      </c>
      <c r="E105" s="2">
        <f t="shared" si="9"/>
        <v>14400</v>
      </c>
      <c r="F105" s="2">
        <f t="shared" si="6"/>
        <v>22800</v>
      </c>
      <c r="G105">
        <f t="shared" si="7"/>
        <v>0</v>
      </c>
      <c r="H105" s="2">
        <f t="shared" si="8"/>
        <v>0</v>
      </c>
    </row>
    <row r="106" spans="1:8" x14ac:dyDescent="0.25">
      <c r="A106" s="1">
        <v>42199</v>
      </c>
      <c r="B106">
        <v>18</v>
      </c>
      <c r="C106">
        <v>0</v>
      </c>
      <c r="D106" s="2">
        <f t="shared" si="5"/>
        <v>522.35392139812598</v>
      </c>
      <c r="E106" s="2">
        <f t="shared" si="9"/>
        <v>22800</v>
      </c>
      <c r="F106" s="2">
        <f t="shared" si="6"/>
        <v>22277.646078601872</v>
      </c>
      <c r="G106">
        <f t="shared" si="7"/>
        <v>12000</v>
      </c>
      <c r="H106" s="2">
        <f t="shared" si="8"/>
        <v>0</v>
      </c>
    </row>
    <row r="107" spans="1:8" x14ac:dyDescent="0.25">
      <c r="A107" s="1">
        <v>42200</v>
      </c>
      <c r="B107">
        <v>18</v>
      </c>
      <c r="C107">
        <v>0</v>
      </c>
      <c r="D107" s="2">
        <f t="shared" si="5"/>
        <v>235.4635408727965</v>
      </c>
      <c r="E107" s="2">
        <f t="shared" si="9"/>
        <v>10277.646078601872</v>
      </c>
      <c r="F107" s="2">
        <f t="shared" si="6"/>
        <v>10042.182537729075</v>
      </c>
      <c r="G107">
        <f t="shared" si="7"/>
        <v>12000</v>
      </c>
      <c r="H107" s="2">
        <f t="shared" si="8"/>
        <v>14957.817462270925</v>
      </c>
    </row>
    <row r="108" spans="1:8" x14ac:dyDescent="0.25">
      <c r="A108" s="1">
        <v>42201</v>
      </c>
      <c r="B108">
        <v>16</v>
      </c>
      <c r="C108">
        <v>0</v>
      </c>
      <c r="D108" s="2">
        <f t="shared" si="5"/>
        <v>249.59999999999988</v>
      </c>
      <c r="E108" s="2">
        <f t="shared" si="9"/>
        <v>13000</v>
      </c>
      <c r="F108" s="2">
        <f t="shared" si="6"/>
        <v>12750.4</v>
      </c>
      <c r="G108">
        <f t="shared" si="7"/>
        <v>12000</v>
      </c>
      <c r="H108" s="2">
        <f t="shared" si="8"/>
        <v>0</v>
      </c>
    </row>
    <row r="109" spans="1:8" x14ac:dyDescent="0.25">
      <c r="A109" s="1">
        <v>42202</v>
      </c>
      <c r="B109">
        <v>21</v>
      </c>
      <c r="C109">
        <v>0</v>
      </c>
      <c r="D109" s="2">
        <f t="shared" si="5"/>
        <v>21.66421824941763</v>
      </c>
      <c r="E109" s="2">
        <f t="shared" si="9"/>
        <v>750.39999999999964</v>
      </c>
      <c r="F109" s="2">
        <f t="shared" si="6"/>
        <v>728.73578175058196</v>
      </c>
      <c r="G109">
        <f t="shared" si="7"/>
        <v>12000</v>
      </c>
      <c r="H109" s="2">
        <f t="shared" si="8"/>
        <v>24271.264218249416</v>
      </c>
    </row>
    <row r="110" spans="1:8" x14ac:dyDescent="0.25">
      <c r="A110" s="1">
        <v>42203</v>
      </c>
      <c r="B110">
        <v>26</v>
      </c>
      <c r="C110">
        <v>0</v>
      </c>
      <c r="D110" s="2">
        <f t="shared" si="5"/>
        <v>517.04057867830852</v>
      </c>
      <c r="E110" s="2">
        <f t="shared" si="9"/>
        <v>12999.999999999998</v>
      </c>
      <c r="F110" s="2">
        <f t="shared" si="6"/>
        <v>12482.95942132169</v>
      </c>
      <c r="G110">
        <f t="shared" si="7"/>
        <v>12000</v>
      </c>
      <c r="H110" s="2">
        <f t="shared" si="8"/>
        <v>0</v>
      </c>
    </row>
    <row r="111" spans="1:8" x14ac:dyDescent="0.25">
      <c r="A111" s="1">
        <v>42204</v>
      </c>
      <c r="B111">
        <v>23</v>
      </c>
      <c r="C111">
        <v>18</v>
      </c>
      <c r="D111" s="2">
        <f t="shared" si="5"/>
        <v>0</v>
      </c>
      <c r="E111" s="2">
        <f t="shared" si="9"/>
        <v>482.95942132168966</v>
      </c>
      <c r="F111" s="2">
        <f t="shared" si="6"/>
        <v>13082.95942132169</v>
      </c>
      <c r="G111">
        <f t="shared" si="7"/>
        <v>0</v>
      </c>
      <c r="H111" s="2">
        <f t="shared" si="8"/>
        <v>0</v>
      </c>
    </row>
    <row r="112" spans="1:8" x14ac:dyDescent="0.25">
      <c r="A112" s="1">
        <v>42205</v>
      </c>
      <c r="B112">
        <v>19</v>
      </c>
      <c r="C112">
        <v>0</v>
      </c>
      <c r="D112" s="2">
        <f t="shared" si="5"/>
        <v>325.05559859991217</v>
      </c>
      <c r="E112" s="2">
        <f t="shared" si="9"/>
        <v>13082.95942132169</v>
      </c>
      <c r="F112" s="2">
        <f t="shared" si="6"/>
        <v>12757.903822721777</v>
      </c>
      <c r="G112">
        <f t="shared" si="7"/>
        <v>12000</v>
      </c>
      <c r="H112" s="2">
        <f t="shared" si="8"/>
        <v>0</v>
      </c>
    </row>
    <row r="113" spans="1:8" x14ac:dyDescent="0.25">
      <c r="A113" s="1">
        <v>42206</v>
      </c>
      <c r="B113">
        <v>20</v>
      </c>
      <c r="C113">
        <v>6</v>
      </c>
      <c r="D113" s="2">
        <f t="shared" si="5"/>
        <v>0</v>
      </c>
      <c r="E113" s="2">
        <f t="shared" si="9"/>
        <v>757.90382272177703</v>
      </c>
      <c r="F113" s="2">
        <f t="shared" si="6"/>
        <v>4957.903822721777</v>
      </c>
      <c r="G113">
        <f t="shared" si="7"/>
        <v>0</v>
      </c>
      <c r="H113" s="2">
        <f t="shared" si="8"/>
        <v>0</v>
      </c>
    </row>
    <row r="114" spans="1:8" x14ac:dyDescent="0.25">
      <c r="A114" s="1">
        <v>42207</v>
      </c>
      <c r="B114">
        <v>22</v>
      </c>
      <c r="C114">
        <v>0</v>
      </c>
      <c r="D114" s="2">
        <f t="shared" si="5"/>
        <v>153.48055949016819</v>
      </c>
      <c r="E114" s="2">
        <f t="shared" si="9"/>
        <v>4957.903822721777</v>
      </c>
      <c r="F114" s="2">
        <f t="shared" si="6"/>
        <v>4804.4232632316089</v>
      </c>
      <c r="G114">
        <f t="shared" si="7"/>
        <v>12000</v>
      </c>
      <c r="H114" s="2">
        <f t="shared" si="8"/>
        <v>20195.576736768391</v>
      </c>
    </row>
    <row r="115" spans="1:8" x14ac:dyDescent="0.25">
      <c r="A115" s="1">
        <v>42208</v>
      </c>
      <c r="B115">
        <v>20</v>
      </c>
      <c r="C115">
        <v>0</v>
      </c>
      <c r="D115" s="2">
        <f t="shared" si="5"/>
        <v>348.82660448996717</v>
      </c>
      <c r="E115" s="2">
        <f t="shared" si="9"/>
        <v>13000</v>
      </c>
      <c r="F115" s="2">
        <f t="shared" si="6"/>
        <v>12651.173395510034</v>
      </c>
      <c r="G115">
        <f t="shared" si="7"/>
        <v>12000</v>
      </c>
      <c r="H115" s="2">
        <f t="shared" si="8"/>
        <v>0</v>
      </c>
    </row>
    <row r="116" spans="1:8" x14ac:dyDescent="0.25">
      <c r="A116" s="1">
        <v>42209</v>
      </c>
      <c r="B116">
        <v>20</v>
      </c>
      <c r="C116">
        <v>0</v>
      </c>
      <c r="D116" s="2">
        <f t="shared" si="5"/>
        <v>17.472815729997496</v>
      </c>
      <c r="E116" s="2">
        <f t="shared" si="9"/>
        <v>651.17339551003352</v>
      </c>
      <c r="F116" s="2">
        <f t="shared" si="6"/>
        <v>633.70057978003604</v>
      </c>
      <c r="G116">
        <f t="shared" si="7"/>
        <v>12000</v>
      </c>
      <c r="H116" s="2">
        <f t="shared" si="8"/>
        <v>24366.299420219962</v>
      </c>
    </row>
    <row r="117" spans="1:8" x14ac:dyDescent="0.25">
      <c r="A117" s="1">
        <v>42210</v>
      </c>
      <c r="B117">
        <v>23</v>
      </c>
      <c r="C117">
        <v>0.1</v>
      </c>
      <c r="D117" s="2">
        <f t="shared" si="5"/>
        <v>0</v>
      </c>
      <c r="E117" s="2">
        <f t="shared" si="9"/>
        <v>12999.999999999998</v>
      </c>
      <c r="F117" s="2">
        <f t="shared" si="6"/>
        <v>13069.999999999998</v>
      </c>
      <c r="G117">
        <f t="shared" si="7"/>
        <v>12000</v>
      </c>
      <c r="H117" s="2">
        <f t="shared" si="8"/>
        <v>0</v>
      </c>
    </row>
    <row r="118" spans="1:8" x14ac:dyDescent="0.25">
      <c r="A118" s="1">
        <v>42211</v>
      </c>
      <c r="B118">
        <v>16</v>
      </c>
      <c r="C118">
        <v>0</v>
      </c>
      <c r="D118" s="2">
        <f t="shared" si="5"/>
        <v>20.543999999999954</v>
      </c>
      <c r="E118" s="2">
        <f t="shared" si="9"/>
        <v>1069.9999999999982</v>
      </c>
      <c r="F118" s="2">
        <f t="shared" si="6"/>
        <v>1049.4559999999983</v>
      </c>
      <c r="G118">
        <f t="shared" si="7"/>
        <v>12000</v>
      </c>
      <c r="H118" s="2">
        <f t="shared" si="8"/>
        <v>23950.544000000002</v>
      </c>
    </row>
    <row r="119" spans="1:8" x14ac:dyDescent="0.25">
      <c r="A119" s="1">
        <v>42212</v>
      </c>
      <c r="B119">
        <v>16</v>
      </c>
      <c r="C119">
        <v>0.1</v>
      </c>
      <c r="D119" s="2">
        <f t="shared" si="5"/>
        <v>0</v>
      </c>
      <c r="E119" s="2">
        <f t="shared" si="9"/>
        <v>13000</v>
      </c>
      <c r="F119" s="2">
        <f t="shared" si="6"/>
        <v>13070</v>
      </c>
      <c r="G119">
        <f t="shared" si="7"/>
        <v>12000</v>
      </c>
      <c r="H119" s="2">
        <f t="shared" si="8"/>
        <v>0</v>
      </c>
    </row>
    <row r="120" spans="1:8" x14ac:dyDescent="0.25">
      <c r="A120" s="1">
        <v>42213</v>
      </c>
      <c r="B120">
        <v>18</v>
      </c>
      <c r="C120">
        <v>0.3</v>
      </c>
      <c r="D120" s="2">
        <f t="shared" si="5"/>
        <v>0</v>
      </c>
      <c r="E120" s="2">
        <f t="shared" si="9"/>
        <v>1070</v>
      </c>
      <c r="F120" s="2">
        <f t="shared" si="6"/>
        <v>1280</v>
      </c>
      <c r="G120">
        <f t="shared" si="7"/>
        <v>12000</v>
      </c>
      <c r="H120" s="2">
        <f t="shared" si="8"/>
        <v>23720</v>
      </c>
    </row>
    <row r="121" spans="1:8" x14ac:dyDescent="0.25">
      <c r="A121" s="1">
        <v>42214</v>
      </c>
      <c r="B121">
        <v>18</v>
      </c>
      <c r="C121">
        <v>0</v>
      </c>
      <c r="D121" s="2">
        <f t="shared" si="5"/>
        <v>297.83337623577358</v>
      </c>
      <c r="E121" s="2">
        <f t="shared" si="9"/>
        <v>13000</v>
      </c>
      <c r="F121" s="2">
        <f t="shared" si="6"/>
        <v>12702.166623764226</v>
      </c>
      <c r="G121">
        <f t="shared" si="7"/>
        <v>12000</v>
      </c>
      <c r="H121" s="2">
        <f t="shared" si="8"/>
        <v>0</v>
      </c>
    </row>
    <row r="122" spans="1:8" x14ac:dyDescent="0.25">
      <c r="A122" s="1">
        <v>42215</v>
      </c>
      <c r="B122">
        <v>14</v>
      </c>
      <c r="C122">
        <v>0</v>
      </c>
      <c r="D122" s="2">
        <f t="shared" si="5"/>
        <v>11.034521125124838</v>
      </c>
      <c r="E122" s="2">
        <f t="shared" si="9"/>
        <v>702.16662376422573</v>
      </c>
      <c r="F122" s="2">
        <f t="shared" si="6"/>
        <v>691.13210263910094</v>
      </c>
      <c r="G122">
        <f t="shared" si="7"/>
        <v>0</v>
      </c>
      <c r="H122" s="2">
        <f t="shared" si="8"/>
        <v>0</v>
      </c>
    </row>
    <row r="123" spans="1:8" x14ac:dyDescent="0.25">
      <c r="A123" s="1">
        <v>42216</v>
      </c>
      <c r="B123">
        <v>14</v>
      </c>
      <c r="C123">
        <v>0</v>
      </c>
      <c r="D123" s="2">
        <f t="shared" si="5"/>
        <v>10.861114055720025</v>
      </c>
      <c r="E123" s="2">
        <f t="shared" si="9"/>
        <v>691.13210263910094</v>
      </c>
      <c r="F123" s="2">
        <f t="shared" si="6"/>
        <v>680.27098858338093</v>
      </c>
      <c r="G123">
        <f t="shared" si="7"/>
        <v>0</v>
      </c>
      <c r="H123" s="2">
        <f t="shared" si="8"/>
        <v>0</v>
      </c>
    </row>
    <row r="124" spans="1:8" x14ac:dyDescent="0.25">
      <c r="A124" s="1">
        <v>42217</v>
      </c>
      <c r="B124">
        <v>16</v>
      </c>
      <c r="C124">
        <v>0</v>
      </c>
      <c r="D124" s="2">
        <f t="shared" si="5"/>
        <v>13.061202980800909</v>
      </c>
      <c r="E124" s="2">
        <f t="shared" si="9"/>
        <v>680.27098858338093</v>
      </c>
      <c r="F124" s="2">
        <f t="shared" si="6"/>
        <v>667.20978560258004</v>
      </c>
      <c r="G124">
        <f t="shared" si="7"/>
        <v>12000</v>
      </c>
      <c r="H124" s="2">
        <f t="shared" si="8"/>
        <v>24332.790214397421</v>
      </c>
    </row>
    <row r="125" spans="1:8" x14ac:dyDescent="0.25">
      <c r="A125" s="1">
        <v>42218</v>
      </c>
      <c r="B125">
        <v>22</v>
      </c>
      <c r="C125">
        <v>0</v>
      </c>
      <c r="D125" s="2">
        <f t="shared" si="5"/>
        <v>402.43767219285041</v>
      </c>
      <c r="E125" s="2">
        <f t="shared" si="9"/>
        <v>13000</v>
      </c>
      <c r="F125" s="2">
        <f t="shared" si="6"/>
        <v>12597.562327807149</v>
      </c>
      <c r="G125">
        <f t="shared" si="7"/>
        <v>12000</v>
      </c>
      <c r="H125" s="2">
        <f t="shared" si="8"/>
        <v>0</v>
      </c>
    </row>
    <row r="126" spans="1:8" x14ac:dyDescent="0.25">
      <c r="A126" s="1">
        <v>42219</v>
      </c>
      <c r="B126">
        <v>22</v>
      </c>
      <c r="C126">
        <v>0</v>
      </c>
      <c r="D126" s="2">
        <f t="shared" si="5"/>
        <v>18.498584014834616</v>
      </c>
      <c r="E126" s="2">
        <f t="shared" si="9"/>
        <v>597.5623278071489</v>
      </c>
      <c r="F126" s="2">
        <f t="shared" si="6"/>
        <v>579.06374379231431</v>
      </c>
      <c r="G126">
        <f t="shared" si="7"/>
        <v>12000</v>
      </c>
      <c r="H126" s="2">
        <f t="shared" si="8"/>
        <v>24420.936256207686</v>
      </c>
    </row>
    <row r="127" spans="1:8" x14ac:dyDescent="0.25">
      <c r="A127" s="1">
        <v>42220</v>
      </c>
      <c r="B127">
        <v>25</v>
      </c>
      <c r="C127">
        <v>0</v>
      </c>
      <c r="D127" s="2">
        <f t="shared" si="5"/>
        <v>487.49999999999972</v>
      </c>
      <c r="E127" s="2">
        <f t="shared" si="9"/>
        <v>13000</v>
      </c>
      <c r="F127" s="2">
        <f t="shared" si="6"/>
        <v>12512.5</v>
      </c>
      <c r="G127">
        <f t="shared" si="7"/>
        <v>12000</v>
      </c>
      <c r="H127" s="2">
        <f t="shared" si="8"/>
        <v>0</v>
      </c>
    </row>
    <row r="128" spans="1:8" x14ac:dyDescent="0.25">
      <c r="A128" s="1">
        <v>42221</v>
      </c>
      <c r="B128">
        <v>24</v>
      </c>
      <c r="C128">
        <v>0</v>
      </c>
      <c r="D128" s="2">
        <f t="shared" si="5"/>
        <v>18.07723430173986</v>
      </c>
      <c r="E128" s="2">
        <f t="shared" si="9"/>
        <v>512.5</v>
      </c>
      <c r="F128" s="2">
        <f t="shared" si="6"/>
        <v>494.42276569826015</v>
      </c>
      <c r="G128">
        <f t="shared" si="7"/>
        <v>12000</v>
      </c>
      <c r="H128" s="2">
        <f t="shared" si="8"/>
        <v>24505.577234301742</v>
      </c>
    </row>
    <row r="129" spans="1:8" x14ac:dyDescent="0.25">
      <c r="A129" s="1">
        <v>42222</v>
      </c>
      <c r="B129">
        <v>24</v>
      </c>
      <c r="C129">
        <v>0</v>
      </c>
      <c r="D129" s="2">
        <f t="shared" si="5"/>
        <v>458.54447984901111</v>
      </c>
      <c r="E129" s="2">
        <f t="shared" si="9"/>
        <v>13000.000000000002</v>
      </c>
      <c r="F129" s="2">
        <f t="shared" si="6"/>
        <v>12541.45552015099</v>
      </c>
      <c r="G129">
        <f t="shared" si="7"/>
        <v>12000</v>
      </c>
      <c r="H129" s="2">
        <f t="shared" si="8"/>
        <v>0</v>
      </c>
    </row>
    <row r="130" spans="1:8" x14ac:dyDescent="0.25">
      <c r="A130" s="1">
        <v>42223</v>
      </c>
      <c r="B130">
        <v>28</v>
      </c>
      <c r="C130">
        <v>0</v>
      </c>
      <c r="D130" s="2">
        <f t="shared" si="5"/>
        <v>24.066951759020377</v>
      </c>
      <c r="E130" s="2">
        <f t="shared" si="9"/>
        <v>541.4555201509902</v>
      </c>
      <c r="F130" s="2">
        <f t="shared" si="6"/>
        <v>517.38856839196978</v>
      </c>
      <c r="G130">
        <f t="shared" si="7"/>
        <v>12000</v>
      </c>
      <c r="H130" s="2">
        <f t="shared" si="8"/>
        <v>24482.611431608031</v>
      </c>
    </row>
    <row r="131" spans="1:8" x14ac:dyDescent="0.25">
      <c r="A131" s="1">
        <v>42224</v>
      </c>
      <c r="B131">
        <v>28</v>
      </c>
      <c r="C131">
        <v>0</v>
      </c>
      <c r="D131" s="2">
        <f t="shared" ref="D131:D184" si="10">IF(C131 = 0, 0.03%*POWER(B131,1.5)*E131, 0)</f>
        <v>577.83208633650634</v>
      </c>
      <c r="E131" s="2">
        <f t="shared" si="9"/>
        <v>13000</v>
      </c>
      <c r="F131" s="2">
        <f t="shared" ref="F131:F184" si="11">IF(E131-D131 + 700*C131&gt;25000,25000,E131-D131 + 700*C131)</f>
        <v>12422.167913663494</v>
      </c>
      <c r="G131">
        <f t="shared" ref="G131:G184" si="12">IF(AND(B131&gt;15,C131&lt;=0.61),IF(B131&gt;30,24000,12000),0)</f>
        <v>12000</v>
      </c>
      <c r="H131" s="2">
        <f t="shared" ref="H131:H184" si="13">IF(F131&lt;G131,25000-F131,0)</f>
        <v>0</v>
      </c>
    </row>
    <row r="132" spans="1:8" x14ac:dyDescent="0.25">
      <c r="A132" s="1">
        <v>42225</v>
      </c>
      <c r="B132">
        <v>24</v>
      </c>
      <c r="C132">
        <v>0</v>
      </c>
      <c r="D132" s="2">
        <f t="shared" si="10"/>
        <v>14.890982029213001</v>
      </c>
      <c r="E132" s="2">
        <f t="shared" ref="E132:E184" si="14">F131-G131+H131</f>
        <v>422.16791366349389</v>
      </c>
      <c r="F132" s="2">
        <f t="shared" si="11"/>
        <v>407.27693163428091</v>
      </c>
      <c r="G132">
        <f t="shared" si="12"/>
        <v>12000</v>
      </c>
      <c r="H132" s="2">
        <f t="shared" si="13"/>
        <v>24592.723068365718</v>
      </c>
    </row>
    <row r="133" spans="1:8" x14ac:dyDescent="0.25">
      <c r="A133" s="1">
        <v>42226</v>
      </c>
      <c r="B133">
        <v>24</v>
      </c>
      <c r="C133">
        <v>0</v>
      </c>
      <c r="D133" s="2">
        <f t="shared" si="10"/>
        <v>458.544479849011</v>
      </c>
      <c r="E133" s="2">
        <f t="shared" si="14"/>
        <v>12999.999999999998</v>
      </c>
      <c r="F133" s="2">
        <f t="shared" si="11"/>
        <v>12541.455520150987</v>
      </c>
      <c r="G133">
        <f t="shared" si="12"/>
        <v>12000</v>
      </c>
      <c r="H133" s="2">
        <f t="shared" si="13"/>
        <v>0</v>
      </c>
    </row>
    <row r="134" spans="1:8" x14ac:dyDescent="0.25">
      <c r="A134" s="1">
        <v>42227</v>
      </c>
      <c r="B134">
        <v>26</v>
      </c>
      <c r="C134">
        <v>0</v>
      </c>
      <c r="D134" s="2">
        <f t="shared" si="10"/>
        <v>21.53495965134082</v>
      </c>
      <c r="E134" s="2">
        <f t="shared" si="14"/>
        <v>541.45552015098656</v>
      </c>
      <c r="F134" s="2">
        <f t="shared" si="11"/>
        <v>519.92056049964572</v>
      </c>
      <c r="G134">
        <f t="shared" si="12"/>
        <v>12000</v>
      </c>
      <c r="H134" s="2">
        <f t="shared" si="13"/>
        <v>24480.079439500354</v>
      </c>
    </row>
    <row r="135" spans="1:8" x14ac:dyDescent="0.25">
      <c r="A135" s="1">
        <v>42228</v>
      </c>
      <c r="B135">
        <v>32</v>
      </c>
      <c r="C135">
        <v>0.6</v>
      </c>
      <c r="D135" s="2">
        <f t="shared" si="10"/>
        <v>0</v>
      </c>
      <c r="E135" s="2">
        <f t="shared" si="14"/>
        <v>13000</v>
      </c>
      <c r="F135" s="2">
        <f t="shared" si="11"/>
        <v>13420</v>
      </c>
      <c r="G135">
        <f t="shared" si="12"/>
        <v>24000</v>
      </c>
      <c r="H135" s="2">
        <f t="shared" si="13"/>
        <v>11580</v>
      </c>
    </row>
    <row r="136" spans="1:8" x14ac:dyDescent="0.25">
      <c r="A136" s="1">
        <v>42229</v>
      </c>
      <c r="B136">
        <v>31</v>
      </c>
      <c r="C136">
        <v>0.1</v>
      </c>
      <c r="D136" s="2">
        <f t="shared" si="10"/>
        <v>0</v>
      </c>
      <c r="E136" s="2">
        <f t="shared" si="14"/>
        <v>1000</v>
      </c>
      <c r="F136" s="2">
        <f t="shared" si="11"/>
        <v>1070</v>
      </c>
      <c r="G136">
        <f t="shared" si="12"/>
        <v>24000</v>
      </c>
      <c r="H136" s="2">
        <f t="shared" si="13"/>
        <v>23930</v>
      </c>
    </row>
    <row r="137" spans="1:8" x14ac:dyDescent="0.25">
      <c r="A137" s="1">
        <v>42230</v>
      </c>
      <c r="B137">
        <v>33</v>
      </c>
      <c r="C137">
        <v>0</v>
      </c>
      <c r="D137" s="2">
        <f t="shared" si="10"/>
        <v>56.871170200726489</v>
      </c>
      <c r="E137" s="2">
        <f t="shared" si="14"/>
        <v>1000</v>
      </c>
      <c r="F137" s="2">
        <f t="shared" si="11"/>
        <v>943.12882979927349</v>
      </c>
      <c r="G137">
        <f t="shared" si="12"/>
        <v>24000</v>
      </c>
      <c r="H137" s="2">
        <f t="shared" si="13"/>
        <v>24056.871170200728</v>
      </c>
    </row>
    <row r="138" spans="1:8" x14ac:dyDescent="0.25">
      <c r="A138" s="1">
        <v>42231</v>
      </c>
      <c r="B138">
        <v>31</v>
      </c>
      <c r="C138">
        <v>12</v>
      </c>
      <c r="D138" s="2">
        <f t="shared" si="10"/>
        <v>0</v>
      </c>
      <c r="E138" s="2">
        <f t="shared" si="14"/>
        <v>1000</v>
      </c>
      <c r="F138" s="2">
        <f t="shared" si="11"/>
        <v>9400</v>
      </c>
      <c r="G138">
        <f t="shared" si="12"/>
        <v>0</v>
      </c>
      <c r="H138" s="2">
        <f t="shared" si="13"/>
        <v>0</v>
      </c>
    </row>
    <row r="139" spans="1:8" x14ac:dyDescent="0.25">
      <c r="A139" s="1">
        <v>42232</v>
      </c>
      <c r="B139">
        <v>22</v>
      </c>
      <c r="C139">
        <v>0</v>
      </c>
      <c r="D139" s="2">
        <f t="shared" si="10"/>
        <v>290.99339373944565</v>
      </c>
      <c r="E139" s="2">
        <f t="shared" si="14"/>
        <v>9400</v>
      </c>
      <c r="F139" s="2">
        <f t="shared" si="11"/>
        <v>9109.0066062605547</v>
      </c>
      <c r="G139">
        <f t="shared" si="12"/>
        <v>12000</v>
      </c>
      <c r="H139" s="2">
        <f t="shared" si="13"/>
        <v>15890.993393739445</v>
      </c>
    </row>
    <row r="140" spans="1:8" x14ac:dyDescent="0.25">
      <c r="A140" s="1">
        <v>42233</v>
      </c>
      <c r="B140">
        <v>24</v>
      </c>
      <c r="C140">
        <v>0.2</v>
      </c>
      <c r="D140" s="2">
        <f t="shared" si="10"/>
        <v>0</v>
      </c>
      <c r="E140" s="2">
        <f t="shared" si="14"/>
        <v>13000</v>
      </c>
      <c r="F140" s="2">
        <f t="shared" si="11"/>
        <v>13140</v>
      </c>
      <c r="G140">
        <f t="shared" si="12"/>
        <v>12000</v>
      </c>
      <c r="H140" s="2">
        <f t="shared" si="13"/>
        <v>0</v>
      </c>
    </row>
    <row r="141" spans="1:8" x14ac:dyDescent="0.25">
      <c r="A141" s="1">
        <v>42234</v>
      </c>
      <c r="B141">
        <v>22</v>
      </c>
      <c r="C141">
        <v>0</v>
      </c>
      <c r="D141" s="2">
        <f t="shared" si="10"/>
        <v>35.290688176911495</v>
      </c>
      <c r="E141" s="2">
        <f t="shared" si="14"/>
        <v>1140</v>
      </c>
      <c r="F141" s="2">
        <f t="shared" si="11"/>
        <v>1104.7093118230885</v>
      </c>
      <c r="G141">
        <f t="shared" si="12"/>
        <v>12000</v>
      </c>
      <c r="H141" s="2">
        <f t="shared" si="13"/>
        <v>23895.290688176912</v>
      </c>
    </row>
    <row r="142" spans="1:8" x14ac:dyDescent="0.25">
      <c r="A142" s="1">
        <v>42235</v>
      </c>
      <c r="B142">
        <v>19</v>
      </c>
      <c r="C142">
        <v>0</v>
      </c>
      <c r="D142" s="2">
        <f t="shared" si="10"/>
        <v>322.99441171636374</v>
      </c>
      <c r="E142" s="2">
        <f t="shared" si="14"/>
        <v>13000</v>
      </c>
      <c r="F142" s="2">
        <f t="shared" si="11"/>
        <v>12677.005588283637</v>
      </c>
      <c r="G142">
        <f t="shared" si="12"/>
        <v>12000</v>
      </c>
      <c r="H142" s="2">
        <f t="shared" si="13"/>
        <v>0</v>
      </c>
    </row>
    <row r="143" spans="1:8" x14ac:dyDescent="0.25">
      <c r="A143" s="1">
        <v>42236</v>
      </c>
      <c r="B143">
        <v>18</v>
      </c>
      <c r="C143">
        <v>0</v>
      </c>
      <c r="D143" s="2">
        <f t="shared" si="10"/>
        <v>15.510373853000127</v>
      </c>
      <c r="E143" s="2">
        <f t="shared" si="14"/>
        <v>677.00558828363683</v>
      </c>
      <c r="F143" s="2">
        <f t="shared" si="11"/>
        <v>661.49521443063668</v>
      </c>
      <c r="G143">
        <f t="shared" si="12"/>
        <v>12000</v>
      </c>
      <c r="H143" s="2">
        <f t="shared" si="13"/>
        <v>24338.504785569363</v>
      </c>
    </row>
    <row r="144" spans="1:8" x14ac:dyDescent="0.25">
      <c r="A144" s="1">
        <v>42237</v>
      </c>
      <c r="B144">
        <v>18</v>
      </c>
      <c r="C144">
        <v>0</v>
      </c>
      <c r="D144" s="2">
        <f t="shared" si="10"/>
        <v>297.83337623577358</v>
      </c>
      <c r="E144" s="2">
        <f t="shared" si="14"/>
        <v>13000</v>
      </c>
      <c r="F144" s="2">
        <f t="shared" si="11"/>
        <v>12702.166623764226</v>
      </c>
      <c r="G144">
        <f t="shared" si="12"/>
        <v>12000</v>
      </c>
      <c r="H144" s="2">
        <f t="shared" si="13"/>
        <v>0</v>
      </c>
    </row>
    <row r="145" spans="1:8" x14ac:dyDescent="0.25">
      <c r="A145" s="1">
        <v>42238</v>
      </c>
      <c r="B145">
        <v>18</v>
      </c>
      <c r="C145">
        <v>0</v>
      </c>
      <c r="D145" s="2">
        <f t="shared" si="10"/>
        <v>16.086819710444118</v>
      </c>
      <c r="E145" s="2">
        <f t="shared" si="14"/>
        <v>702.16662376422573</v>
      </c>
      <c r="F145" s="2">
        <f t="shared" si="11"/>
        <v>686.07980405378157</v>
      </c>
      <c r="G145">
        <f t="shared" si="12"/>
        <v>12000</v>
      </c>
      <c r="H145" s="2">
        <f t="shared" si="13"/>
        <v>24313.920195946219</v>
      </c>
    </row>
    <row r="146" spans="1:8" x14ac:dyDescent="0.25">
      <c r="A146" s="1">
        <v>42239</v>
      </c>
      <c r="B146">
        <v>19</v>
      </c>
      <c r="C146">
        <v>0</v>
      </c>
      <c r="D146" s="2">
        <f t="shared" si="10"/>
        <v>322.99441171636374</v>
      </c>
      <c r="E146" s="2">
        <f t="shared" si="14"/>
        <v>13000</v>
      </c>
      <c r="F146" s="2">
        <f t="shared" si="11"/>
        <v>12677.005588283637</v>
      </c>
      <c r="G146">
        <f t="shared" si="12"/>
        <v>12000</v>
      </c>
      <c r="H146" s="2">
        <f t="shared" si="13"/>
        <v>0</v>
      </c>
    </row>
    <row r="147" spans="1:8" x14ac:dyDescent="0.25">
      <c r="A147" s="1">
        <v>42240</v>
      </c>
      <c r="B147">
        <v>21</v>
      </c>
      <c r="C147">
        <v>5.5</v>
      </c>
      <c r="D147" s="2">
        <f t="shared" si="10"/>
        <v>0</v>
      </c>
      <c r="E147" s="2">
        <f t="shared" si="14"/>
        <v>677.00558828363683</v>
      </c>
      <c r="F147" s="2">
        <f t="shared" si="11"/>
        <v>4527.0055882836368</v>
      </c>
      <c r="G147">
        <f t="shared" si="12"/>
        <v>0</v>
      </c>
      <c r="H147" s="2">
        <f t="shared" si="13"/>
        <v>0</v>
      </c>
    </row>
    <row r="148" spans="1:8" x14ac:dyDescent="0.25">
      <c r="A148" s="1">
        <v>42241</v>
      </c>
      <c r="B148">
        <v>18</v>
      </c>
      <c r="C148">
        <v>18</v>
      </c>
      <c r="D148" s="2">
        <f t="shared" si="10"/>
        <v>0</v>
      </c>
      <c r="E148" s="2">
        <f t="shared" si="14"/>
        <v>4527.0055882836368</v>
      </c>
      <c r="F148" s="2">
        <f t="shared" si="11"/>
        <v>17127.005588283639</v>
      </c>
      <c r="G148">
        <f t="shared" si="12"/>
        <v>0</v>
      </c>
      <c r="H148" s="2">
        <f t="shared" si="13"/>
        <v>0</v>
      </c>
    </row>
    <row r="149" spans="1:8" x14ac:dyDescent="0.25">
      <c r="A149" s="1">
        <v>42242</v>
      </c>
      <c r="B149">
        <v>19</v>
      </c>
      <c r="C149">
        <v>12</v>
      </c>
      <c r="D149" s="2">
        <f t="shared" si="10"/>
        <v>0</v>
      </c>
      <c r="E149" s="2">
        <f t="shared" si="14"/>
        <v>17127.005588283639</v>
      </c>
      <c r="F149" s="2">
        <f t="shared" si="11"/>
        <v>25000</v>
      </c>
      <c r="G149">
        <f t="shared" si="12"/>
        <v>0</v>
      </c>
      <c r="H149" s="2">
        <f t="shared" si="13"/>
        <v>0</v>
      </c>
    </row>
    <row r="150" spans="1:8" x14ac:dyDescent="0.25">
      <c r="A150" s="1">
        <v>42243</v>
      </c>
      <c r="B150">
        <v>23</v>
      </c>
      <c r="C150">
        <v>0</v>
      </c>
      <c r="D150" s="2">
        <f t="shared" si="10"/>
        <v>827.28093777144409</v>
      </c>
      <c r="E150" s="2">
        <f t="shared" si="14"/>
        <v>25000</v>
      </c>
      <c r="F150" s="2">
        <f t="shared" si="11"/>
        <v>24172.719062228556</v>
      </c>
      <c r="G150">
        <f t="shared" si="12"/>
        <v>12000</v>
      </c>
      <c r="H150" s="2">
        <f t="shared" si="13"/>
        <v>0</v>
      </c>
    </row>
    <row r="151" spans="1:8" x14ac:dyDescent="0.25">
      <c r="A151" s="1">
        <v>42244</v>
      </c>
      <c r="B151">
        <v>17</v>
      </c>
      <c r="C151">
        <v>0.1</v>
      </c>
      <c r="D151" s="2">
        <f t="shared" si="10"/>
        <v>0</v>
      </c>
      <c r="E151" s="2">
        <f t="shared" si="14"/>
        <v>12172.719062228556</v>
      </c>
      <c r="F151" s="2">
        <f t="shared" si="11"/>
        <v>12242.719062228556</v>
      </c>
      <c r="G151">
        <f t="shared" si="12"/>
        <v>12000</v>
      </c>
      <c r="H151" s="2">
        <f t="shared" si="13"/>
        <v>0</v>
      </c>
    </row>
    <row r="152" spans="1:8" x14ac:dyDescent="0.25">
      <c r="A152" s="1">
        <v>42245</v>
      </c>
      <c r="B152">
        <v>16</v>
      </c>
      <c r="C152">
        <v>14</v>
      </c>
      <c r="D152" s="2">
        <f t="shared" si="10"/>
        <v>0</v>
      </c>
      <c r="E152" s="2">
        <f t="shared" si="14"/>
        <v>242.71906222855614</v>
      </c>
      <c r="F152" s="2">
        <f t="shared" si="11"/>
        <v>10042.719062228556</v>
      </c>
      <c r="G152">
        <f t="shared" si="12"/>
        <v>0</v>
      </c>
      <c r="H152" s="2">
        <f t="shared" si="13"/>
        <v>0</v>
      </c>
    </row>
    <row r="153" spans="1:8" x14ac:dyDescent="0.25">
      <c r="A153" s="1">
        <v>42246</v>
      </c>
      <c r="B153">
        <v>22</v>
      </c>
      <c r="C153">
        <v>0</v>
      </c>
      <c r="D153" s="2">
        <f t="shared" si="10"/>
        <v>310.88988322230966</v>
      </c>
      <c r="E153" s="2">
        <f t="shared" si="14"/>
        <v>10042.719062228556</v>
      </c>
      <c r="F153" s="2">
        <f t="shared" si="11"/>
        <v>9731.8291790062467</v>
      </c>
      <c r="G153">
        <f t="shared" si="12"/>
        <v>12000</v>
      </c>
      <c r="H153" s="2">
        <f t="shared" si="13"/>
        <v>15268.170820993753</v>
      </c>
    </row>
    <row r="154" spans="1:8" x14ac:dyDescent="0.25">
      <c r="A154" s="1">
        <v>42247</v>
      </c>
      <c r="B154">
        <v>26</v>
      </c>
      <c r="C154">
        <v>0</v>
      </c>
      <c r="D154" s="2">
        <f t="shared" si="10"/>
        <v>517.04057867830852</v>
      </c>
      <c r="E154" s="2">
        <f t="shared" si="14"/>
        <v>13000</v>
      </c>
      <c r="F154" s="2">
        <f t="shared" si="11"/>
        <v>12482.959421321691</v>
      </c>
      <c r="G154">
        <f t="shared" si="12"/>
        <v>12000</v>
      </c>
      <c r="H154" s="2">
        <f t="shared" si="13"/>
        <v>0</v>
      </c>
    </row>
    <row r="155" spans="1:8" x14ac:dyDescent="0.25">
      <c r="A155" s="1">
        <v>42248</v>
      </c>
      <c r="B155">
        <v>27</v>
      </c>
      <c r="C155">
        <v>2</v>
      </c>
      <c r="D155" s="2">
        <f t="shared" si="10"/>
        <v>0</v>
      </c>
      <c r="E155" s="2">
        <f t="shared" si="14"/>
        <v>482.95942132169148</v>
      </c>
      <c r="F155" s="2">
        <f t="shared" si="11"/>
        <v>1882.9594213216915</v>
      </c>
      <c r="G155">
        <f t="shared" si="12"/>
        <v>0</v>
      </c>
      <c r="H155" s="2">
        <f t="shared" si="13"/>
        <v>0</v>
      </c>
    </row>
    <row r="156" spans="1:8" x14ac:dyDescent="0.25">
      <c r="A156" s="1">
        <v>42249</v>
      </c>
      <c r="B156">
        <v>18</v>
      </c>
      <c r="C156">
        <v>0</v>
      </c>
      <c r="D156" s="2">
        <f t="shared" si="10"/>
        <v>43.13908936670753</v>
      </c>
      <c r="E156" s="2">
        <f t="shared" si="14"/>
        <v>1882.9594213216915</v>
      </c>
      <c r="F156" s="2">
        <f t="shared" si="11"/>
        <v>1839.8203319549839</v>
      </c>
      <c r="G156">
        <f t="shared" si="12"/>
        <v>12000</v>
      </c>
      <c r="H156" s="2">
        <f t="shared" si="13"/>
        <v>23160.179668045017</v>
      </c>
    </row>
    <row r="157" spans="1:8" x14ac:dyDescent="0.25">
      <c r="A157" s="1">
        <v>42250</v>
      </c>
      <c r="B157">
        <v>17</v>
      </c>
      <c r="C157">
        <v>0</v>
      </c>
      <c r="D157" s="2">
        <f t="shared" si="10"/>
        <v>273.36190297845104</v>
      </c>
      <c r="E157" s="2">
        <f t="shared" si="14"/>
        <v>13000</v>
      </c>
      <c r="F157" s="2">
        <f t="shared" si="11"/>
        <v>12726.638097021549</v>
      </c>
      <c r="G157">
        <f t="shared" si="12"/>
        <v>12000</v>
      </c>
      <c r="H157" s="2">
        <f t="shared" si="13"/>
        <v>0</v>
      </c>
    </row>
    <row r="158" spans="1:8" x14ac:dyDescent="0.25">
      <c r="A158" s="1">
        <v>42251</v>
      </c>
      <c r="B158">
        <v>16</v>
      </c>
      <c r="C158">
        <v>0.1</v>
      </c>
      <c r="D158" s="2">
        <f t="shared" si="10"/>
        <v>0</v>
      </c>
      <c r="E158" s="2">
        <f t="shared" si="14"/>
        <v>726.63809702154867</v>
      </c>
      <c r="F158" s="2">
        <f t="shared" si="11"/>
        <v>796.63809702154867</v>
      </c>
      <c r="G158">
        <f t="shared" si="12"/>
        <v>12000</v>
      </c>
      <c r="H158" s="2">
        <f t="shared" si="13"/>
        <v>24203.361902978453</v>
      </c>
    </row>
    <row r="159" spans="1:8" x14ac:dyDescent="0.25">
      <c r="A159" s="1">
        <v>42252</v>
      </c>
      <c r="B159">
        <v>15</v>
      </c>
      <c r="C159">
        <v>0</v>
      </c>
      <c r="D159" s="2">
        <f t="shared" si="10"/>
        <v>226.56952575313386</v>
      </c>
      <c r="E159" s="2">
        <f t="shared" si="14"/>
        <v>13000.000000000002</v>
      </c>
      <c r="F159" s="2">
        <f t="shared" si="11"/>
        <v>12773.430474246868</v>
      </c>
      <c r="G159">
        <f t="shared" si="12"/>
        <v>0</v>
      </c>
      <c r="H159" s="2">
        <f t="shared" si="13"/>
        <v>0</v>
      </c>
    </row>
    <row r="160" spans="1:8" x14ac:dyDescent="0.25">
      <c r="A160" s="1">
        <v>42253</v>
      </c>
      <c r="B160">
        <v>12</v>
      </c>
      <c r="C160">
        <v>4</v>
      </c>
      <c r="D160" s="2">
        <f t="shared" si="10"/>
        <v>0</v>
      </c>
      <c r="E160" s="2">
        <f t="shared" si="14"/>
        <v>12773.430474246868</v>
      </c>
      <c r="F160" s="2">
        <f t="shared" si="11"/>
        <v>15573.430474246868</v>
      </c>
      <c r="G160">
        <f t="shared" si="12"/>
        <v>0</v>
      </c>
      <c r="H160" s="2">
        <f t="shared" si="13"/>
        <v>0</v>
      </c>
    </row>
    <row r="161" spans="1:8" x14ac:dyDescent="0.25">
      <c r="A161" s="1">
        <v>42254</v>
      </c>
      <c r="B161">
        <v>13</v>
      </c>
      <c r="C161">
        <v>0</v>
      </c>
      <c r="D161" s="2">
        <f t="shared" si="10"/>
        <v>218.98812822810518</v>
      </c>
      <c r="E161" s="2">
        <f t="shared" si="14"/>
        <v>15573.430474246868</v>
      </c>
      <c r="F161" s="2">
        <f t="shared" si="11"/>
        <v>15354.442346018763</v>
      </c>
      <c r="G161">
        <f t="shared" si="12"/>
        <v>0</v>
      </c>
      <c r="H161" s="2">
        <f t="shared" si="13"/>
        <v>0</v>
      </c>
    </row>
    <row r="162" spans="1:8" x14ac:dyDescent="0.25">
      <c r="A162" s="1">
        <v>42255</v>
      </c>
      <c r="B162">
        <v>11</v>
      </c>
      <c r="C162">
        <v>4</v>
      </c>
      <c r="D162" s="2">
        <f t="shared" si="10"/>
        <v>0</v>
      </c>
      <c r="E162" s="2">
        <f t="shared" si="14"/>
        <v>15354.442346018763</v>
      </c>
      <c r="F162" s="2">
        <f t="shared" si="11"/>
        <v>18154.442346018761</v>
      </c>
      <c r="G162">
        <f t="shared" si="12"/>
        <v>0</v>
      </c>
      <c r="H162" s="2">
        <f t="shared" si="13"/>
        <v>0</v>
      </c>
    </row>
    <row r="163" spans="1:8" x14ac:dyDescent="0.25">
      <c r="A163" s="1">
        <v>42256</v>
      </c>
      <c r="B163">
        <v>11</v>
      </c>
      <c r="C163">
        <v>0</v>
      </c>
      <c r="D163" s="2">
        <f t="shared" si="10"/>
        <v>198.69786268161613</v>
      </c>
      <c r="E163" s="2">
        <f t="shared" si="14"/>
        <v>18154.442346018761</v>
      </c>
      <c r="F163" s="2">
        <f t="shared" si="11"/>
        <v>17955.744483337145</v>
      </c>
      <c r="G163">
        <f t="shared" si="12"/>
        <v>0</v>
      </c>
      <c r="H163" s="2">
        <f t="shared" si="13"/>
        <v>0</v>
      </c>
    </row>
    <row r="164" spans="1:8" x14ac:dyDescent="0.25">
      <c r="A164" s="1">
        <v>42257</v>
      </c>
      <c r="B164">
        <v>12</v>
      </c>
      <c r="C164">
        <v>0</v>
      </c>
      <c r="D164" s="2">
        <f t="shared" si="10"/>
        <v>223.92188447662457</v>
      </c>
      <c r="E164" s="2">
        <f t="shared" si="14"/>
        <v>17955.744483337145</v>
      </c>
      <c r="F164" s="2">
        <f t="shared" si="11"/>
        <v>17731.822598860519</v>
      </c>
      <c r="G164">
        <f t="shared" si="12"/>
        <v>0</v>
      </c>
      <c r="H164" s="2">
        <f t="shared" si="13"/>
        <v>0</v>
      </c>
    </row>
    <row r="165" spans="1:8" x14ac:dyDescent="0.25">
      <c r="A165" s="1">
        <v>42258</v>
      </c>
      <c r="B165">
        <v>16</v>
      </c>
      <c r="C165">
        <v>0.1</v>
      </c>
      <c r="D165" s="2">
        <f t="shared" si="10"/>
        <v>0</v>
      </c>
      <c r="E165" s="2">
        <f t="shared" si="14"/>
        <v>17731.822598860519</v>
      </c>
      <c r="F165" s="2">
        <f t="shared" si="11"/>
        <v>17801.822598860519</v>
      </c>
      <c r="G165">
        <f t="shared" si="12"/>
        <v>12000</v>
      </c>
      <c r="H165" s="2">
        <f t="shared" si="13"/>
        <v>0</v>
      </c>
    </row>
    <row r="166" spans="1:8" x14ac:dyDescent="0.25">
      <c r="A166" s="1">
        <v>42259</v>
      </c>
      <c r="B166">
        <v>18</v>
      </c>
      <c r="C166">
        <v>0</v>
      </c>
      <c r="D166" s="2">
        <f t="shared" si="10"/>
        <v>132.92126253381835</v>
      </c>
      <c r="E166" s="2">
        <f t="shared" si="14"/>
        <v>5801.8225988605191</v>
      </c>
      <c r="F166" s="2">
        <f t="shared" si="11"/>
        <v>5668.9013363267004</v>
      </c>
      <c r="G166">
        <f t="shared" si="12"/>
        <v>12000</v>
      </c>
      <c r="H166" s="2">
        <f t="shared" si="13"/>
        <v>19331.0986636733</v>
      </c>
    </row>
    <row r="167" spans="1:8" x14ac:dyDescent="0.25">
      <c r="A167" s="1">
        <v>42260</v>
      </c>
      <c r="B167">
        <v>18</v>
      </c>
      <c r="C167">
        <v>0</v>
      </c>
      <c r="D167" s="2">
        <f t="shared" si="10"/>
        <v>297.83337623577358</v>
      </c>
      <c r="E167" s="2">
        <f t="shared" si="14"/>
        <v>13000</v>
      </c>
      <c r="F167" s="2">
        <f t="shared" si="11"/>
        <v>12702.166623764226</v>
      </c>
      <c r="G167">
        <f t="shared" si="12"/>
        <v>12000</v>
      </c>
      <c r="H167" s="2">
        <f t="shared" si="13"/>
        <v>0</v>
      </c>
    </row>
    <row r="168" spans="1:8" x14ac:dyDescent="0.25">
      <c r="A168" s="1">
        <v>42261</v>
      </c>
      <c r="B168">
        <v>19</v>
      </c>
      <c r="C168">
        <v>3</v>
      </c>
      <c r="D168" s="2">
        <f t="shared" si="10"/>
        <v>0</v>
      </c>
      <c r="E168" s="2">
        <f t="shared" si="14"/>
        <v>702.16662376422573</v>
      </c>
      <c r="F168" s="2">
        <f t="shared" si="11"/>
        <v>2802.1666237642257</v>
      </c>
      <c r="G168">
        <f t="shared" si="12"/>
        <v>0</v>
      </c>
      <c r="H168" s="2">
        <f t="shared" si="13"/>
        <v>0</v>
      </c>
    </row>
    <row r="169" spans="1:8" x14ac:dyDescent="0.25">
      <c r="A169" s="1">
        <v>42262</v>
      </c>
      <c r="B169">
        <v>16</v>
      </c>
      <c r="C169">
        <v>0.1</v>
      </c>
      <c r="D169" s="2">
        <f t="shared" si="10"/>
        <v>0</v>
      </c>
      <c r="E169" s="2">
        <f t="shared" si="14"/>
        <v>2802.1666237642257</v>
      </c>
      <c r="F169" s="2">
        <f t="shared" si="11"/>
        <v>2872.1666237642257</v>
      </c>
      <c r="G169">
        <f t="shared" si="12"/>
        <v>12000</v>
      </c>
      <c r="H169" s="2">
        <f t="shared" si="13"/>
        <v>22127.833376235772</v>
      </c>
    </row>
    <row r="170" spans="1:8" x14ac:dyDescent="0.25">
      <c r="A170" s="1">
        <v>42263</v>
      </c>
      <c r="B170">
        <v>18</v>
      </c>
      <c r="C170">
        <v>0</v>
      </c>
      <c r="D170" s="2">
        <f t="shared" si="10"/>
        <v>297.83337623577353</v>
      </c>
      <c r="E170" s="2">
        <f t="shared" si="14"/>
        <v>12999.999999999998</v>
      </c>
      <c r="F170" s="2">
        <f t="shared" si="11"/>
        <v>12702.166623764224</v>
      </c>
      <c r="G170">
        <f t="shared" si="12"/>
        <v>12000</v>
      </c>
      <c r="H170" s="2">
        <f t="shared" si="13"/>
        <v>0</v>
      </c>
    </row>
    <row r="171" spans="1:8" x14ac:dyDescent="0.25">
      <c r="A171" s="1">
        <v>42264</v>
      </c>
      <c r="B171">
        <v>22</v>
      </c>
      <c r="C171">
        <v>0.5</v>
      </c>
      <c r="D171" s="2">
        <f t="shared" si="10"/>
        <v>0</v>
      </c>
      <c r="E171" s="2">
        <f t="shared" si="14"/>
        <v>702.16662376422391</v>
      </c>
      <c r="F171" s="2">
        <f t="shared" si="11"/>
        <v>1052.1666237642239</v>
      </c>
      <c r="G171">
        <f t="shared" si="12"/>
        <v>12000</v>
      </c>
      <c r="H171" s="2">
        <f t="shared" si="13"/>
        <v>23947.833376235776</v>
      </c>
    </row>
    <row r="172" spans="1:8" x14ac:dyDescent="0.25">
      <c r="A172" s="1">
        <v>42265</v>
      </c>
      <c r="B172">
        <v>16</v>
      </c>
      <c r="C172">
        <v>0</v>
      </c>
      <c r="D172" s="2">
        <f t="shared" si="10"/>
        <v>249.59999999999988</v>
      </c>
      <c r="E172" s="2">
        <f t="shared" si="14"/>
        <v>13000</v>
      </c>
      <c r="F172" s="2">
        <f t="shared" si="11"/>
        <v>12750.4</v>
      </c>
      <c r="G172">
        <f t="shared" si="12"/>
        <v>12000</v>
      </c>
      <c r="H172" s="2">
        <f t="shared" si="13"/>
        <v>0</v>
      </c>
    </row>
    <row r="173" spans="1:8" x14ac:dyDescent="0.25">
      <c r="A173" s="1">
        <v>42266</v>
      </c>
      <c r="B173">
        <v>15</v>
      </c>
      <c r="C173">
        <v>0</v>
      </c>
      <c r="D173" s="2">
        <f t="shared" si="10"/>
        <v>13.078290163473195</v>
      </c>
      <c r="E173" s="2">
        <f t="shared" si="14"/>
        <v>750.39999999999964</v>
      </c>
      <c r="F173" s="2">
        <f t="shared" si="11"/>
        <v>737.32170983652645</v>
      </c>
      <c r="G173">
        <f t="shared" si="12"/>
        <v>0</v>
      </c>
      <c r="H173" s="2">
        <f t="shared" si="13"/>
        <v>0</v>
      </c>
    </row>
    <row r="174" spans="1:8" x14ac:dyDescent="0.25">
      <c r="A174" s="1">
        <v>42267</v>
      </c>
      <c r="B174">
        <v>14</v>
      </c>
      <c r="C174">
        <v>2</v>
      </c>
      <c r="D174" s="2">
        <f t="shared" si="10"/>
        <v>0</v>
      </c>
      <c r="E174" s="2">
        <f t="shared" si="14"/>
        <v>737.32170983652645</v>
      </c>
      <c r="F174" s="2">
        <f t="shared" si="11"/>
        <v>2137.3217098365267</v>
      </c>
      <c r="G174">
        <f t="shared" si="12"/>
        <v>0</v>
      </c>
      <c r="H174" s="2">
        <f t="shared" si="13"/>
        <v>0</v>
      </c>
    </row>
    <row r="175" spans="1:8" x14ac:dyDescent="0.25">
      <c r="A175" s="1">
        <v>42268</v>
      </c>
      <c r="B175">
        <v>12</v>
      </c>
      <c r="C175">
        <v>0</v>
      </c>
      <c r="D175" s="2">
        <f t="shared" si="10"/>
        <v>26.654038513609326</v>
      </c>
      <c r="E175" s="2">
        <f t="shared" si="14"/>
        <v>2137.3217098365267</v>
      </c>
      <c r="F175" s="2">
        <f t="shared" si="11"/>
        <v>2110.6676713229172</v>
      </c>
      <c r="G175">
        <f t="shared" si="12"/>
        <v>0</v>
      </c>
      <c r="H175" s="2">
        <f t="shared" si="13"/>
        <v>0</v>
      </c>
    </row>
    <row r="176" spans="1:8" x14ac:dyDescent="0.25">
      <c r="A176" s="1">
        <v>42269</v>
      </c>
      <c r="B176">
        <v>13</v>
      </c>
      <c r="C176">
        <v>0</v>
      </c>
      <c r="D176" s="2">
        <f t="shared" si="10"/>
        <v>29.679470006233917</v>
      </c>
      <c r="E176" s="2">
        <f t="shared" si="14"/>
        <v>2110.6676713229172</v>
      </c>
      <c r="F176" s="2">
        <f t="shared" si="11"/>
        <v>2080.9882013166834</v>
      </c>
      <c r="G176">
        <f t="shared" si="12"/>
        <v>0</v>
      </c>
      <c r="H176" s="2">
        <f t="shared" si="13"/>
        <v>0</v>
      </c>
    </row>
    <row r="177" spans="1:8" x14ac:dyDescent="0.25">
      <c r="A177" s="1">
        <v>42270</v>
      </c>
      <c r="B177">
        <v>15</v>
      </c>
      <c r="C177">
        <v>0</v>
      </c>
      <c r="D177" s="2">
        <f t="shared" si="10"/>
        <v>36.268346913091378</v>
      </c>
      <c r="E177" s="2">
        <f t="shared" si="14"/>
        <v>2080.9882013166834</v>
      </c>
      <c r="F177" s="2">
        <f t="shared" si="11"/>
        <v>2044.7198544035921</v>
      </c>
      <c r="G177">
        <f t="shared" si="12"/>
        <v>0</v>
      </c>
      <c r="H177" s="2">
        <f t="shared" si="13"/>
        <v>0</v>
      </c>
    </row>
    <row r="178" spans="1:8" x14ac:dyDescent="0.25">
      <c r="A178" s="1">
        <v>42271</v>
      </c>
      <c r="B178">
        <v>15</v>
      </c>
      <c r="C178">
        <v>0</v>
      </c>
      <c r="D178" s="2">
        <f t="shared" si="10"/>
        <v>35.636246746941438</v>
      </c>
      <c r="E178" s="2">
        <f t="shared" si="14"/>
        <v>2044.7198544035921</v>
      </c>
      <c r="F178" s="2">
        <f t="shared" si="11"/>
        <v>2009.0836076566507</v>
      </c>
      <c r="G178">
        <f t="shared" si="12"/>
        <v>0</v>
      </c>
      <c r="H178" s="2">
        <f t="shared" si="13"/>
        <v>0</v>
      </c>
    </row>
    <row r="179" spans="1:8" x14ac:dyDescent="0.25">
      <c r="A179" s="1">
        <v>42272</v>
      </c>
      <c r="B179">
        <v>14</v>
      </c>
      <c r="C179">
        <v>0</v>
      </c>
      <c r="D179" s="2">
        <f t="shared" si="10"/>
        <v>31.572670589186757</v>
      </c>
      <c r="E179" s="2">
        <f t="shared" si="14"/>
        <v>2009.0836076566507</v>
      </c>
      <c r="F179" s="2">
        <f t="shared" si="11"/>
        <v>1977.5109370674638</v>
      </c>
      <c r="G179">
        <f t="shared" si="12"/>
        <v>0</v>
      </c>
      <c r="H179" s="2">
        <f t="shared" si="13"/>
        <v>0</v>
      </c>
    </row>
    <row r="180" spans="1:8" x14ac:dyDescent="0.25">
      <c r="A180" s="1">
        <v>42273</v>
      </c>
      <c r="B180">
        <v>12</v>
      </c>
      <c r="C180">
        <v>0</v>
      </c>
      <c r="D180" s="2">
        <f t="shared" si="10"/>
        <v>24.661075791772721</v>
      </c>
      <c r="E180" s="2">
        <f t="shared" si="14"/>
        <v>1977.5109370674638</v>
      </c>
      <c r="F180" s="2">
        <f t="shared" si="11"/>
        <v>1952.8498612756912</v>
      </c>
      <c r="G180">
        <f t="shared" si="12"/>
        <v>0</v>
      </c>
      <c r="H180" s="2">
        <f t="shared" si="13"/>
        <v>0</v>
      </c>
    </row>
    <row r="181" spans="1:8" x14ac:dyDescent="0.25">
      <c r="A181" s="1">
        <v>42274</v>
      </c>
      <c r="B181">
        <v>11</v>
      </c>
      <c r="C181">
        <v>0</v>
      </c>
      <c r="D181" s="2">
        <f t="shared" si="10"/>
        <v>21.373671863771904</v>
      </c>
      <c r="E181" s="2">
        <f t="shared" si="14"/>
        <v>1952.8498612756912</v>
      </c>
      <c r="F181" s="2">
        <f t="shared" si="11"/>
        <v>1931.4761894119192</v>
      </c>
      <c r="G181">
        <f t="shared" si="12"/>
        <v>0</v>
      </c>
      <c r="H181" s="2">
        <f t="shared" si="13"/>
        <v>0</v>
      </c>
    </row>
    <row r="182" spans="1:8" x14ac:dyDescent="0.25">
      <c r="A182" s="1">
        <v>42275</v>
      </c>
      <c r="B182">
        <v>10</v>
      </c>
      <c r="C182">
        <v>0</v>
      </c>
      <c r="D182" s="2">
        <f t="shared" si="10"/>
        <v>18.323592014773386</v>
      </c>
      <c r="E182" s="2">
        <f t="shared" si="14"/>
        <v>1931.4761894119192</v>
      </c>
      <c r="F182" s="2">
        <f t="shared" si="11"/>
        <v>1913.1525973971459</v>
      </c>
      <c r="G182">
        <f t="shared" si="12"/>
        <v>0</v>
      </c>
      <c r="H182" s="2">
        <f t="shared" si="13"/>
        <v>0</v>
      </c>
    </row>
    <row r="183" spans="1:8" x14ac:dyDescent="0.25">
      <c r="A183" s="1">
        <v>42276</v>
      </c>
      <c r="B183">
        <v>10</v>
      </c>
      <c r="C183">
        <v>0</v>
      </c>
      <c r="D183" s="2">
        <f t="shared" si="10"/>
        <v>18.149759157726315</v>
      </c>
      <c r="E183" s="2">
        <f t="shared" si="14"/>
        <v>1913.1525973971459</v>
      </c>
      <c r="F183" s="2">
        <f t="shared" si="11"/>
        <v>1895.0028382394196</v>
      </c>
      <c r="G183">
        <f t="shared" si="12"/>
        <v>0</v>
      </c>
      <c r="H183" s="2">
        <f t="shared" si="13"/>
        <v>0</v>
      </c>
    </row>
    <row r="184" spans="1:8" x14ac:dyDescent="0.25">
      <c r="A184" s="1">
        <v>42277</v>
      </c>
      <c r="B184">
        <v>10</v>
      </c>
      <c r="C184">
        <v>0</v>
      </c>
      <c r="D184" s="2">
        <f t="shared" si="10"/>
        <v>17.977575423960573</v>
      </c>
      <c r="E184" s="2">
        <f t="shared" si="14"/>
        <v>1895.0028382394196</v>
      </c>
      <c r="F184" s="2">
        <f t="shared" si="11"/>
        <v>1877.025262815459</v>
      </c>
      <c r="G184">
        <f t="shared" si="12"/>
        <v>0</v>
      </c>
      <c r="H184" s="2">
        <f t="shared" si="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"/>
  <sheetViews>
    <sheetView tabSelected="1" workbookViewId="0">
      <selection activeCell="L8" sqref="L8"/>
    </sheetView>
  </sheetViews>
  <sheetFormatPr defaultRowHeight="15" x14ac:dyDescent="0.25"/>
  <cols>
    <col min="1" max="1" width="20" bestFit="1" customWidth="1"/>
    <col min="2" max="2" width="14.140625" bestFit="1" customWidth="1"/>
    <col min="3" max="3" width="17.5703125" bestFit="1" customWidth="1"/>
    <col min="4" max="4" width="36" bestFit="1" customWidth="1"/>
    <col min="5" max="5" width="16.28515625" customWidth="1"/>
    <col min="8" max="8" width="36" bestFit="1" customWidth="1"/>
    <col min="9" max="9" width="6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5</v>
      </c>
    </row>
    <row r="2" spans="1:9" x14ac:dyDescent="0.25">
      <c r="A2">
        <v>4</v>
      </c>
      <c r="B2">
        <v>2</v>
      </c>
      <c r="C2" t="b">
        <f>IF(A2&lt;=15,TRUE,FALSE)</f>
        <v>1</v>
      </c>
      <c r="D2" t="b">
        <f>IF(B2&lt;=0.61,TRUE,FALSE)</f>
        <v>0</v>
      </c>
      <c r="H2" t="s">
        <v>2</v>
      </c>
      <c r="I2">
        <f>COUNTIF($C2:$C184,"Prawda")</f>
        <v>88</v>
      </c>
    </row>
    <row r="3" spans="1:9" x14ac:dyDescent="0.25">
      <c r="A3">
        <v>2</v>
      </c>
      <c r="B3">
        <v>6</v>
      </c>
      <c r="C3" t="b">
        <f t="shared" ref="C3:C66" si="0">IF(A3&lt;=15,TRUE,FALSE)</f>
        <v>1</v>
      </c>
      <c r="D3" t="b">
        <f t="shared" ref="D3:D66" si="1">IF(B3&lt;=0.61,TRUE,FALSE)</f>
        <v>0</v>
      </c>
      <c r="H3" t="s">
        <v>3</v>
      </c>
      <c r="I3">
        <f>COUNTIFS(C2:C184,"FAŁSZ",D2:D184, "FAŁSZ")</f>
        <v>22</v>
      </c>
    </row>
    <row r="4" spans="1:9" x14ac:dyDescent="0.25">
      <c r="A4">
        <v>4</v>
      </c>
      <c r="B4">
        <v>1</v>
      </c>
      <c r="C4" t="b">
        <f t="shared" si="0"/>
        <v>1</v>
      </c>
      <c r="D4" t="b">
        <f t="shared" si="1"/>
        <v>0</v>
      </c>
      <c r="H4" t="s">
        <v>4</v>
      </c>
      <c r="I4">
        <f>COUNTIFS(C3:C185,"FAŁSZ",D3:D185, "PRAWDA")</f>
        <v>73</v>
      </c>
    </row>
    <row r="5" spans="1:9" x14ac:dyDescent="0.25">
      <c r="A5">
        <v>4</v>
      </c>
      <c r="B5">
        <v>0.8</v>
      </c>
      <c r="C5" t="b">
        <f t="shared" si="0"/>
        <v>1</v>
      </c>
      <c r="D5" t="b">
        <f t="shared" si="1"/>
        <v>0</v>
      </c>
    </row>
    <row r="6" spans="1:9" x14ac:dyDescent="0.25">
      <c r="A6">
        <v>3</v>
      </c>
      <c r="B6">
        <v>0</v>
      </c>
      <c r="C6" t="b">
        <f t="shared" si="0"/>
        <v>1</v>
      </c>
      <c r="D6" t="b">
        <f t="shared" si="1"/>
        <v>1</v>
      </c>
    </row>
    <row r="7" spans="1:9" x14ac:dyDescent="0.25">
      <c r="A7">
        <v>4</v>
      </c>
      <c r="B7">
        <v>0</v>
      </c>
      <c r="C7" t="b">
        <f t="shared" si="0"/>
        <v>1</v>
      </c>
      <c r="D7" t="b">
        <f t="shared" si="1"/>
        <v>1</v>
      </c>
    </row>
    <row r="8" spans="1:9" x14ac:dyDescent="0.25">
      <c r="A8">
        <v>4</v>
      </c>
      <c r="B8">
        <v>1</v>
      </c>
      <c r="C8" t="b">
        <f t="shared" si="0"/>
        <v>1</v>
      </c>
      <c r="D8" t="b">
        <f t="shared" si="1"/>
        <v>0</v>
      </c>
    </row>
    <row r="9" spans="1:9" x14ac:dyDescent="0.25">
      <c r="A9">
        <v>8</v>
      </c>
      <c r="B9">
        <v>1</v>
      </c>
      <c r="C9" t="b">
        <f t="shared" si="0"/>
        <v>1</v>
      </c>
      <c r="D9" t="b">
        <f t="shared" si="1"/>
        <v>0</v>
      </c>
    </row>
    <row r="10" spans="1:9" x14ac:dyDescent="0.25">
      <c r="A10">
        <v>6</v>
      </c>
      <c r="B10">
        <v>2</v>
      </c>
      <c r="C10" t="b">
        <f t="shared" si="0"/>
        <v>1</v>
      </c>
      <c r="D10" t="b">
        <f t="shared" si="1"/>
        <v>0</v>
      </c>
    </row>
    <row r="11" spans="1:9" x14ac:dyDescent="0.25">
      <c r="A11">
        <v>9</v>
      </c>
      <c r="B11">
        <v>2</v>
      </c>
      <c r="C11" t="b">
        <f t="shared" si="0"/>
        <v>1</v>
      </c>
      <c r="D11" t="b">
        <f t="shared" si="1"/>
        <v>0</v>
      </c>
    </row>
    <row r="12" spans="1:9" x14ac:dyDescent="0.25">
      <c r="A12">
        <v>12</v>
      </c>
      <c r="B12">
        <v>3</v>
      </c>
      <c r="C12" t="b">
        <f t="shared" si="0"/>
        <v>1</v>
      </c>
      <c r="D12" t="b">
        <f t="shared" si="1"/>
        <v>0</v>
      </c>
    </row>
    <row r="13" spans="1:9" x14ac:dyDescent="0.25">
      <c r="A13">
        <v>10</v>
      </c>
      <c r="B13">
        <v>2</v>
      </c>
      <c r="C13" t="b">
        <f t="shared" si="0"/>
        <v>1</v>
      </c>
      <c r="D13" t="b">
        <f t="shared" si="1"/>
        <v>0</v>
      </c>
    </row>
    <row r="14" spans="1:9" x14ac:dyDescent="0.25">
      <c r="A14">
        <v>8</v>
      </c>
      <c r="B14">
        <v>1</v>
      </c>
      <c r="C14" t="b">
        <f t="shared" si="0"/>
        <v>1</v>
      </c>
      <c r="D14" t="b">
        <f t="shared" si="1"/>
        <v>0</v>
      </c>
    </row>
    <row r="15" spans="1:9" x14ac:dyDescent="0.25">
      <c r="A15">
        <v>6</v>
      </c>
      <c r="B15">
        <v>0</v>
      </c>
      <c r="C15" t="b">
        <f t="shared" si="0"/>
        <v>1</v>
      </c>
      <c r="D15" t="b">
        <f t="shared" si="1"/>
        <v>1</v>
      </c>
    </row>
    <row r="16" spans="1:9" x14ac:dyDescent="0.25">
      <c r="A16">
        <v>14</v>
      </c>
      <c r="B16">
        <v>0</v>
      </c>
      <c r="C16" t="b">
        <f t="shared" si="0"/>
        <v>1</v>
      </c>
      <c r="D16" t="b">
        <f t="shared" si="1"/>
        <v>1</v>
      </c>
    </row>
    <row r="17" spans="1:4" x14ac:dyDescent="0.25">
      <c r="A17">
        <v>10</v>
      </c>
      <c r="B17">
        <v>0</v>
      </c>
      <c r="C17" t="b">
        <f t="shared" si="0"/>
        <v>1</v>
      </c>
      <c r="D17" t="b">
        <f t="shared" si="1"/>
        <v>1</v>
      </c>
    </row>
    <row r="18" spans="1:4" x14ac:dyDescent="0.25">
      <c r="A18">
        <v>6</v>
      </c>
      <c r="B18">
        <v>0</v>
      </c>
      <c r="C18" t="b">
        <f t="shared" si="0"/>
        <v>1</v>
      </c>
      <c r="D18" t="b">
        <f t="shared" si="1"/>
        <v>1</v>
      </c>
    </row>
    <row r="19" spans="1:4" x14ac:dyDescent="0.25">
      <c r="A19">
        <v>4</v>
      </c>
      <c r="B19">
        <v>0</v>
      </c>
      <c r="C19" t="b">
        <f t="shared" si="0"/>
        <v>1</v>
      </c>
      <c r="D19" t="b">
        <f t="shared" si="1"/>
        <v>1</v>
      </c>
    </row>
    <row r="20" spans="1:4" x14ac:dyDescent="0.25">
      <c r="A20">
        <v>7</v>
      </c>
      <c r="B20">
        <v>0</v>
      </c>
      <c r="C20" t="b">
        <f t="shared" si="0"/>
        <v>1</v>
      </c>
      <c r="D20" t="b">
        <f t="shared" si="1"/>
        <v>1</v>
      </c>
    </row>
    <row r="21" spans="1:4" x14ac:dyDescent="0.25">
      <c r="A21">
        <v>10</v>
      </c>
      <c r="B21">
        <v>1</v>
      </c>
      <c r="C21" t="b">
        <f t="shared" si="0"/>
        <v>1</v>
      </c>
      <c r="D21" t="b">
        <f t="shared" si="1"/>
        <v>0</v>
      </c>
    </row>
    <row r="22" spans="1:4" x14ac:dyDescent="0.25">
      <c r="A22">
        <v>11</v>
      </c>
      <c r="B22">
        <v>3.2</v>
      </c>
      <c r="C22" t="b">
        <f t="shared" si="0"/>
        <v>1</v>
      </c>
      <c r="D22" t="b">
        <f t="shared" si="1"/>
        <v>0</v>
      </c>
    </row>
    <row r="23" spans="1:4" x14ac:dyDescent="0.25">
      <c r="A23">
        <v>8</v>
      </c>
      <c r="B23">
        <v>2.2000000000000002</v>
      </c>
      <c r="C23" t="b">
        <f t="shared" si="0"/>
        <v>1</v>
      </c>
      <c r="D23" t="b">
        <f t="shared" si="1"/>
        <v>0</v>
      </c>
    </row>
    <row r="24" spans="1:4" x14ac:dyDescent="0.25">
      <c r="A24">
        <v>11</v>
      </c>
      <c r="B24">
        <v>1</v>
      </c>
      <c r="C24" t="b">
        <f t="shared" si="0"/>
        <v>1</v>
      </c>
      <c r="D24" t="b">
        <f t="shared" si="1"/>
        <v>0</v>
      </c>
    </row>
    <row r="25" spans="1:4" x14ac:dyDescent="0.25">
      <c r="A25">
        <v>12</v>
      </c>
      <c r="B25">
        <v>1</v>
      </c>
      <c r="C25" t="b">
        <f t="shared" si="0"/>
        <v>1</v>
      </c>
      <c r="D25" t="b">
        <f t="shared" si="1"/>
        <v>0</v>
      </c>
    </row>
    <row r="26" spans="1:4" x14ac:dyDescent="0.25">
      <c r="A26">
        <v>14</v>
      </c>
      <c r="B26">
        <v>1</v>
      </c>
      <c r="C26" t="b">
        <f t="shared" si="0"/>
        <v>1</v>
      </c>
      <c r="D26" t="b">
        <f t="shared" si="1"/>
        <v>0</v>
      </c>
    </row>
    <row r="27" spans="1:4" x14ac:dyDescent="0.25">
      <c r="A27">
        <v>16</v>
      </c>
      <c r="B27">
        <v>0</v>
      </c>
      <c r="C27" t="b">
        <f t="shared" si="0"/>
        <v>0</v>
      </c>
      <c r="D27" t="b">
        <f t="shared" si="1"/>
        <v>1</v>
      </c>
    </row>
    <row r="28" spans="1:4" x14ac:dyDescent="0.25">
      <c r="A28">
        <v>16</v>
      </c>
      <c r="B28">
        <v>1</v>
      </c>
      <c r="C28" t="b">
        <f t="shared" si="0"/>
        <v>0</v>
      </c>
      <c r="D28" t="b">
        <f t="shared" si="1"/>
        <v>0</v>
      </c>
    </row>
    <row r="29" spans="1:4" x14ac:dyDescent="0.25">
      <c r="A29">
        <v>6</v>
      </c>
      <c r="B29">
        <v>2</v>
      </c>
      <c r="C29" t="b">
        <f t="shared" si="0"/>
        <v>1</v>
      </c>
      <c r="D29" t="b">
        <f t="shared" si="1"/>
        <v>0</v>
      </c>
    </row>
    <row r="30" spans="1:4" x14ac:dyDescent="0.25">
      <c r="A30">
        <v>7</v>
      </c>
      <c r="B30">
        <v>0</v>
      </c>
      <c r="C30" t="b">
        <f t="shared" si="0"/>
        <v>1</v>
      </c>
      <c r="D30" t="b">
        <f t="shared" si="1"/>
        <v>1</v>
      </c>
    </row>
    <row r="31" spans="1:4" x14ac:dyDescent="0.25">
      <c r="A31">
        <v>10</v>
      </c>
      <c r="B31">
        <v>0</v>
      </c>
      <c r="C31" t="b">
        <f t="shared" si="0"/>
        <v>1</v>
      </c>
      <c r="D31" t="b">
        <f t="shared" si="1"/>
        <v>1</v>
      </c>
    </row>
    <row r="32" spans="1:4" x14ac:dyDescent="0.25">
      <c r="A32">
        <v>10</v>
      </c>
      <c r="B32">
        <v>4</v>
      </c>
      <c r="C32" t="b">
        <f t="shared" si="0"/>
        <v>1</v>
      </c>
      <c r="D32" t="b">
        <f t="shared" si="1"/>
        <v>0</v>
      </c>
    </row>
    <row r="33" spans="1:4" x14ac:dyDescent="0.25">
      <c r="A33">
        <v>7</v>
      </c>
      <c r="B33">
        <v>5</v>
      </c>
      <c r="C33" t="b">
        <f t="shared" si="0"/>
        <v>1</v>
      </c>
      <c r="D33" t="b">
        <f t="shared" si="1"/>
        <v>0</v>
      </c>
    </row>
    <row r="34" spans="1:4" x14ac:dyDescent="0.25">
      <c r="A34">
        <v>9</v>
      </c>
      <c r="B34">
        <v>4</v>
      </c>
      <c r="C34" t="b">
        <f t="shared" si="0"/>
        <v>1</v>
      </c>
      <c r="D34" t="b">
        <f t="shared" si="1"/>
        <v>0</v>
      </c>
    </row>
    <row r="35" spans="1:4" x14ac:dyDescent="0.25">
      <c r="A35">
        <v>15</v>
      </c>
      <c r="B35">
        <v>0.4</v>
      </c>
      <c r="C35" t="b">
        <f t="shared" si="0"/>
        <v>1</v>
      </c>
      <c r="D35" t="b">
        <f t="shared" si="1"/>
        <v>1</v>
      </c>
    </row>
    <row r="36" spans="1:4" x14ac:dyDescent="0.25">
      <c r="A36">
        <v>18</v>
      </c>
      <c r="B36">
        <v>0.4</v>
      </c>
      <c r="C36" t="b">
        <f t="shared" si="0"/>
        <v>0</v>
      </c>
      <c r="D36" t="b">
        <f t="shared" si="1"/>
        <v>1</v>
      </c>
    </row>
    <row r="37" spans="1:4" x14ac:dyDescent="0.25">
      <c r="A37">
        <v>16</v>
      </c>
      <c r="B37">
        <v>0</v>
      </c>
      <c r="C37" t="b">
        <f t="shared" si="0"/>
        <v>0</v>
      </c>
      <c r="D37" t="b">
        <f t="shared" si="1"/>
        <v>1</v>
      </c>
    </row>
    <row r="38" spans="1:4" x14ac:dyDescent="0.25">
      <c r="A38">
        <v>14</v>
      </c>
      <c r="B38">
        <v>0</v>
      </c>
      <c r="C38" t="b">
        <f t="shared" si="0"/>
        <v>1</v>
      </c>
      <c r="D38" t="b">
        <f t="shared" si="1"/>
        <v>1</v>
      </c>
    </row>
    <row r="39" spans="1:4" x14ac:dyDescent="0.25">
      <c r="A39">
        <v>10</v>
      </c>
      <c r="B39">
        <v>0</v>
      </c>
      <c r="C39" t="b">
        <f t="shared" si="0"/>
        <v>1</v>
      </c>
      <c r="D39" t="b">
        <f t="shared" si="1"/>
        <v>1</v>
      </c>
    </row>
    <row r="40" spans="1:4" x14ac:dyDescent="0.25">
      <c r="A40">
        <v>14</v>
      </c>
      <c r="B40">
        <v>0.3</v>
      </c>
      <c r="C40" t="b">
        <f t="shared" si="0"/>
        <v>1</v>
      </c>
      <c r="D40" t="b">
        <f t="shared" si="1"/>
        <v>1</v>
      </c>
    </row>
    <row r="41" spans="1:4" x14ac:dyDescent="0.25">
      <c r="A41">
        <v>12</v>
      </c>
      <c r="B41">
        <v>0.1</v>
      </c>
      <c r="C41" t="b">
        <f t="shared" si="0"/>
        <v>1</v>
      </c>
      <c r="D41" t="b">
        <f t="shared" si="1"/>
        <v>1</v>
      </c>
    </row>
    <row r="42" spans="1:4" x14ac:dyDescent="0.25">
      <c r="A42">
        <v>11</v>
      </c>
      <c r="B42">
        <v>0</v>
      </c>
      <c r="C42" t="b">
        <f t="shared" si="0"/>
        <v>1</v>
      </c>
      <c r="D42" t="b">
        <f t="shared" si="1"/>
        <v>1</v>
      </c>
    </row>
    <row r="43" spans="1:4" x14ac:dyDescent="0.25">
      <c r="A43">
        <v>16</v>
      </c>
      <c r="B43">
        <v>3</v>
      </c>
      <c r="C43" t="b">
        <f t="shared" si="0"/>
        <v>0</v>
      </c>
      <c r="D43" t="b">
        <f t="shared" si="1"/>
        <v>0</v>
      </c>
    </row>
    <row r="44" spans="1:4" x14ac:dyDescent="0.25">
      <c r="A44">
        <v>12</v>
      </c>
      <c r="B44">
        <v>0</v>
      </c>
      <c r="C44" t="b">
        <f t="shared" si="0"/>
        <v>1</v>
      </c>
      <c r="D44" t="b">
        <f t="shared" si="1"/>
        <v>1</v>
      </c>
    </row>
    <row r="45" spans="1:4" x14ac:dyDescent="0.25">
      <c r="A45">
        <v>10</v>
      </c>
      <c r="B45">
        <v>0</v>
      </c>
      <c r="C45" t="b">
        <f t="shared" si="0"/>
        <v>1</v>
      </c>
      <c r="D45" t="b">
        <f t="shared" si="1"/>
        <v>1</v>
      </c>
    </row>
    <row r="46" spans="1:4" x14ac:dyDescent="0.25">
      <c r="A46">
        <v>12</v>
      </c>
      <c r="B46">
        <v>0</v>
      </c>
      <c r="C46" t="b">
        <f t="shared" si="0"/>
        <v>1</v>
      </c>
      <c r="D46" t="b">
        <f t="shared" si="1"/>
        <v>1</v>
      </c>
    </row>
    <row r="47" spans="1:4" x14ac:dyDescent="0.25">
      <c r="A47">
        <v>10</v>
      </c>
      <c r="B47">
        <v>1.8</v>
      </c>
      <c r="C47" t="b">
        <f t="shared" si="0"/>
        <v>1</v>
      </c>
      <c r="D47" t="b">
        <f t="shared" si="1"/>
        <v>0</v>
      </c>
    </row>
    <row r="48" spans="1:4" x14ac:dyDescent="0.25">
      <c r="A48">
        <v>11</v>
      </c>
      <c r="B48">
        <v>2.8</v>
      </c>
      <c r="C48" t="b">
        <f t="shared" si="0"/>
        <v>1</v>
      </c>
      <c r="D48" t="b">
        <f t="shared" si="1"/>
        <v>0</v>
      </c>
    </row>
    <row r="49" spans="1:4" x14ac:dyDescent="0.25">
      <c r="A49">
        <v>12</v>
      </c>
      <c r="B49">
        <v>1.9</v>
      </c>
      <c r="C49" t="b">
        <f t="shared" si="0"/>
        <v>1</v>
      </c>
      <c r="D49" t="b">
        <f t="shared" si="1"/>
        <v>0</v>
      </c>
    </row>
    <row r="50" spans="1:4" x14ac:dyDescent="0.25">
      <c r="A50">
        <v>16</v>
      </c>
      <c r="B50">
        <v>2.2000000000000002</v>
      </c>
      <c r="C50" t="b">
        <f t="shared" si="0"/>
        <v>0</v>
      </c>
      <c r="D50" t="b">
        <f t="shared" si="1"/>
        <v>0</v>
      </c>
    </row>
    <row r="51" spans="1:4" x14ac:dyDescent="0.25">
      <c r="A51">
        <v>13</v>
      </c>
      <c r="B51">
        <v>2.2999999999999998</v>
      </c>
      <c r="C51" t="b">
        <f t="shared" si="0"/>
        <v>1</v>
      </c>
      <c r="D51" t="b">
        <f t="shared" si="1"/>
        <v>0</v>
      </c>
    </row>
    <row r="52" spans="1:4" x14ac:dyDescent="0.25">
      <c r="A52">
        <v>11</v>
      </c>
      <c r="B52">
        <v>5.4</v>
      </c>
      <c r="C52" t="b">
        <f t="shared" si="0"/>
        <v>1</v>
      </c>
      <c r="D52" t="b">
        <f t="shared" si="1"/>
        <v>0</v>
      </c>
    </row>
    <row r="53" spans="1:4" x14ac:dyDescent="0.25">
      <c r="A53">
        <v>12</v>
      </c>
      <c r="B53">
        <v>5.5</v>
      </c>
      <c r="C53" t="b">
        <f t="shared" si="0"/>
        <v>1</v>
      </c>
      <c r="D53" t="b">
        <f t="shared" si="1"/>
        <v>0</v>
      </c>
    </row>
    <row r="54" spans="1:4" x14ac:dyDescent="0.25">
      <c r="A54">
        <v>12</v>
      </c>
      <c r="B54">
        <v>5.2</v>
      </c>
      <c r="C54" t="b">
        <f t="shared" si="0"/>
        <v>1</v>
      </c>
      <c r="D54" t="b">
        <f t="shared" si="1"/>
        <v>0</v>
      </c>
    </row>
    <row r="55" spans="1:4" x14ac:dyDescent="0.25">
      <c r="A55">
        <v>14</v>
      </c>
      <c r="B55">
        <v>3</v>
      </c>
      <c r="C55" t="b">
        <f t="shared" si="0"/>
        <v>1</v>
      </c>
      <c r="D55" t="b">
        <f t="shared" si="1"/>
        <v>0</v>
      </c>
    </row>
    <row r="56" spans="1:4" x14ac:dyDescent="0.25">
      <c r="A56">
        <v>15</v>
      </c>
      <c r="B56">
        <v>0</v>
      </c>
      <c r="C56" t="b">
        <f t="shared" si="0"/>
        <v>1</v>
      </c>
      <c r="D56" t="b">
        <f t="shared" si="1"/>
        <v>1</v>
      </c>
    </row>
    <row r="57" spans="1:4" x14ac:dyDescent="0.25">
      <c r="A57">
        <v>14</v>
      </c>
      <c r="B57">
        <v>0</v>
      </c>
      <c r="C57" t="b">
        <f t="shared" si="0"/>
        <v>1</v>
      </c>
      <c r="D57" t="b">
        <f t="shared" si="1"/>
        <v>1</v>
      </c>
    </row>
    <row r="58" spans="1:4" x14ac:dyDescent="0.25">
      <c r="A58">
        <v>10</v>
      </c>
      <c r="B58">
        <v>0</v>
      </c>
      <c r="C58" t="b">
        <f t="shared" si="0"/>
        <v>1</v>
      </c>
      <c r="D58" t="b">
        <f t="shared" si="1"/>
        <v>1</v>
      </c>
    </row>
    <row r="59" spans="1:4" x14ac:dyDescent="0.25">
      <c r="A59">
        <v>12</v>
      </c>
      <c r="B59">
        <v>0.1</v>
      </c>
      <c r="C59" t="b">
        <f t="shared" si="0"/>
        <v>1</v>
      </c>
      <c r="D59" t="b">
        <f t="shared" si="1"/>
        <v>1</v>
      </c>
    </row>
    <row r="60" spans="1:4" x14ac:dyDescent="0.25">
      <c r="A60">
        <v>14</v>
      </c>
      <c r="B60">
        <v>0</v>
      </c>
      <c r="C60" t="b">
        <f t="shared" si="0"/>
        <v>1</v>
      </c>
      <c r="D60" t="b">
        <f t="shared" si="1"/>
        <v>1</v>
      </c>
    </row>
    <row r="61" spans="1:4" x14ac:dyDescent="0.25">
      <c r="A61">
        <v>13</v>
      </c>
      <c r="B61">
        <v>0</v>
      </c>
      <c r="C61" t="b">
        <f t="shared" si="0"/>
        <v>1</v>
      </c>
      <c r="D61" t="b">
        <f t="shared" si="1"/>
        <v>1</v>
      </c>
    </row>
    <row r="62" spans="1:4" x14ac:dyDescent="0.25">
      <c r="A62">
        <v>12</v>
      </c>
      <c r="B62">
        <v>0</v>
      </c>
      <c r="C62" t="b">
        <f t="shared" si="0"/>
        <v>1</v>
      </c>
      <c r="D62" t="b">
        <f t="shared" si="1"/>
        <v>1</v>
      </c>
    </row>
    <row r="63" spans="1:4" x14ac:dyDescent="0.25">
      <c r="A63">
        <v>18</v>
      </c>
      <c r="B63">
        <v>4</v>
      </c>
      <c r="C63" t="b">
        <f t="shared" si="0"/>
        <v>0</v>
      </c>
      <c r="D63" t="b">
        <f t="shared" si="1"/>
        <v>0</v>
      </c>
    </row>
    <row r="64" spans="1:4" x14ac:dyDescent="0.25">
      <c r="A64">
        <v>18</v>
      </c>
      <c r="B64">
        <v>3</v>
      </c>
      <c r="C64" t="b">
        <f t="shared" si="0"/>
        <v>0</v>
      </c>
      <c r="D64" t="b">
        <f t="shared" si="1"/>
        <v>0</v>
      </c>
    </row>
    <row r="65" spans="1:4" x14ac:dyDescent="0.25">
      <c r="A65">
        <v>22</v>
      </c>
      <c r="B65">
        <v>0</v>
      </c>
      <c r="C65" t="b">
        <f t="shared" si="0"/>
        <v>0</v>
      </c>
      <c r="D65" t="b">
        <f t="shared" si="1"/>
        <v>1</v>
      </c>
    </row>
    <row r="66" spans="1:4" x14ac:dyDescent="0.25">
      <c r="A66">
        <v>15</v>
      </c>
      <c r="B66">
        <v>0</v>
      </c>
      <c r="C66" t="b">
        <f t="shared" si="0"/>
        <v>1</v>
      </c>
      <c r="D66" t="b">
        <f t="shared" si="1"/>
        <v>1</v>
      </c>
    </row>
    <row r="67" spans="1:4" x14ac:dyDescent="0.25">
      <c r="A67">
        <v>18</v>
      </c>
      <c r="B67">
        <v>0</v>
      </c>
      <c r="C67" t="b">
        <f t="shared" ref="C67:C130" si="2">IF(A67&lt;=15,TRUE,FALSE)</f>
        <v>0</v>
      </c>
      <c r="D67" t="b">
        <f t="shared" ref="D67:D130" si="3">IF(B67&lt;=0.61,TRUE,FALSE)</f>
        <v>1</v>
      </c>
    </row>
    <row r="68" spans="1:4" x14ac:dyDescent="0.25">
      <c r="A68">
        <v>22</v>
      </c>
      <c r="B68">
        <v>0</v>
      </c>
      <c r="C68" t="b">
        <f t="shared" si="2"/>
        <v>0</v>
      </c>
      <c r="D68" t="b">
        <f t="shared" si="3"/>
        <v>1</v>
      </c>
    </row>
    <row r="69" spans="1:4" x14ac:dyDescent="0.25">
      <c r="A69">
        <v>14</v>
      </c>
      <c r="B69">
        <v>8</v>
      </c>
      <c r="C69" t="b">
        <f t="shared" si="2"/>
        <v>1</v>
      </c>
      <c r="D69" t="b">
        <f t="shared" si="3"/>
        <v>0</v>
      </c>
    </row>
    <row r="70" spans="1:4" x14ac:dyDescent="0.25">
      <c r="A70">
        <v>14</v>
      </c>
      <c r="B70">
        <v>5.9</v>
      </c>
      <c r="C70" t="b">
        <f t="shared" si="2"/>
        <v>1</v>
      </c>
      <c r="D70" t="b">
        <f t="shared" si="3"/>
        <v>0</v>
      </c>
    </row>
    <row r="71" spans="1:4" x14ac:dyDescent="0.25">
      <c r="A71">
        <v>12</v>
      </c>
      <c r="B71">
        <v>5</v>
      </c>
      <c r="C71" t="b">
        <f t="shared" si="2"/>
        <v>1</v>
      </c>
      <c r="D71" t="b">
        <f t="shared" si="3"/>
        <v>0</v>
      </c>
    </row>
    <row r="72" spans="1:4" x14ac:dyDescent="0.25">
      <c r="A72">
        <v>16</v>
      </c>
      <c r="B72">
        <v>0</v>
      </c>
      <c r="C72" t="b">
        <f t="shared" si="2"/>
        <v>0</v>
      </c>
      <c r="D72" t="b">
        <f t="shared" si="3"/>
        <v>1</v>
      </c>
    </row>
    <row r="73" spans="1:4" x14ac:dyDescent="0.25">
      <c r="A73">
        <v>16</v>
      </c>
      <c r="B73">
        <v>0</v>
      </c>
      <c r="C73" t="b">
        <f t="shared" si="2"/>
        <v>0</v>
      </c>
      <c r="D73" t="b">
        <f t="shared" si="3"/>
        <v>1</v>
      </c>
    </row>
    <row r="74" spans="1:4" x14ac:dyDescent="0.25">
      <c r="A74">
        <v>18</v>
      </c>
      <c r="B74">
        <v>5</v>
      </c>
      <c r="C74" t="b">
        <f t="shared" si="2"/>
        <v>0</v>
      </c>
      <c r="D74" t="b">
        <f t="shared" si="3"/>
        <v>0</v>
      </c>
    </row>
    <row r="75" spans="1:4" x14ac:dyDescent="0.25">
      <c r="A75">
        <v>19</v>
      </c>
      <c r="B75">
        <v>1</v>
      </c>
      <c r="C75" t="b">
        <f t="shared" si="2"/>
        <v>0</v>
      </c>
      <c r="D75" t="b">
        <f t="shared" si="3"/>
        <v>0</v>
      </c>
    </row>
    <row r="76" spans="1:4" x14ac:dyDescent="0.25">
      <c r="A76">
        <v>22</v>
      </c>
      <c r="B76">
        <v>0</v>
      </c>
      <c r="C76" t="b">
        <f t="shared" si="2"/>
        <v>0</v>
      </c>
      <c r="D76" t="b">
        <f t="shared" si="3"/>
        <v>1</v>
      </c>
    </row>
    <row r="77" spans="1:4" x14ac:dyDescent="0.25">
      <c r="A77">
        <v>16</v>
      </c>
      <c r="B77">
        <v>0</v>
      </c>
      <c r="C77" t="b">
        <f t="shared" si="2"/>
        <v>0</v>
      </c>
      <c r="D77" t="b">
        <f t="shared" si="3"/>
        <v>1</v>
      </c>
    </row>
    <row r="78" spans="1:4" x14ac:dyDescent="0.25">
      <c r="A78">
        <v>12</v>
      </c>
      <c r="B78">
        <v>0</v>
      </c>
      <c r="C78" t="b">
        <f t="shared" si="2"/>
        <v>1</v>
      </c>
      <c r="D78" t="b">
        <f t="shared" si="3"/>
        <v>1</v>
      </c>
    </row>
    <row r="79" spans="1:4" x14ac:dyDescent="0.25">
      <c r="A79">
        <v>14</v>
      </c>
      <c r="B79">
        <v>0</v>
      </c>
      <c r="C79" t="b">
        <f t="shared" si="2"/>
        <v>1</v>
      </c>
      <c r="D79" t="b">
        <f t="shared" si="3"/>
        <v>1</v>
      </c>
    </row>
    <row r="80" spans="1:4" x14ac:dyDescent="0.25">
      <c r="A80">
        <v>16</v>
      </c>
      <c r="B80">
        <v>0.3</v>
      </c>
      <c r="C80" t="b">
        <f t="shared" si="2"/>
        <v>0</v>
      </c>
      <c r="D80" t="b">
        <f t="shared" si="3"/>
        <v>1</v>
      </c>
    </row>
    <row r="81" spans="1:4" x14ac:dyDescent="0.25">
      <c r="A81">
        <v>12</v>
      </c>
      <c r="B81">
        <v>3</v>
      </c>
      <c r="C81" t="b">
        <f t="shared" si="2"/>
        <v>1</v>
      </c>
      <c r="D81" t="b">
        <f t="shared" si="3"/>
        <v>0</v>
      </c>
    </row>
    <row r="82" spans="1:4" x14ac:dyDescent="0.25">
      <c r="A82">
        <v>13</v>
      </c>
      <c r="B82">
        <v>2</v>
      </c>
      <c r="C82" t="b">
        <f t="shared" si="2"/>
        <v>1</v>
      </c>
      <c r="D82" t="b">
        <f t="shared" si="3"/>
        <v>0</v>
      </c>
    </row>
    <row r="83" spans="1:4" x14ac:dyDescent="0.25">
      <c r="A83">
        <v>12</v>
      </c>
      <c r="B83">
        <v>0</v>
      </c>
      <c r="C83" t="b">
        <f t="shared" si="2"/>
        <v>1</v>
      </c>
      <c r="D83" t="b">
        <f t="shared" si="3"/>
        <v>1</v>
      </c>
    </row>
    <row r="84" spans="1:4" x14ac:dyDescent="0.25">
      <c r="A84">
        <v>12</v>
      </c>
      <c r="B84">
        <v>3</v>
      </c>
      <c r="C84" t="b">
        <f t="shared" si="2"/>
        <v>1</v>
      </c>
      <c r="D84" t="b">
        <f t="shared" si="3"/>
        <v>0</v>
      </c>
    </row>
    <row r="85" spans="1:4" x14ac:dyDescent="0.25">
      <c r="A85">
        <v>13</v>
      </c>
      <c r="B85">
        <v>3</v>
      </c>
      <c r="C85" t="b">
        <f t="shared" si="2"/>
        <v>1</v>
      </c>
      <c r="D85" t="b">
        <f t="shared" si="3"/>
        <v>0</v>
      </c>
    </row>
    <row r="86" spans="1:4" x14ac:dyDescent="0.25">
      <c r="A86">
        <v>12</v>
      </c>
      <c r="B86">
        <v>0</v>
      </c>
      <c r="C86" t="b">
        <f t="shared" si="2"/>
        <v>1</v>
      </c>
      <c r="D86" t="b">
        <f t="shared" si="3"/>
        <v>1</v>
      </c>
    </row>
    <row r="87" spans="1:4" x14ac:dyDescent="0.25">
      <c r="A87">
        <v>16</v>
      </c>
      <c r="B87">
        <v>0</v>
      </c>
      <c r="C87" t="b">
        <f t="shared" si="2"/>
        <v>0</v>
      </c>
      <c r="D87" t="b">
        <f t="shared" si="3"/>
        <v>1</v>
      </c>
    </row>
    <row r="88" spans="1:4" x14ac:dyDescent="0.25">
      <c r="A88">
        <v>16</v>
      </c>
      <c r="B88">
        <v>7</v>
      </c>
      <c r="C88" t="b">
        <f t="shared" si="2"/>
        <v>0</v>
      </c>
      <c r="D88" t="b">
        <f t="shared" si="3"/>
        <v>0</v>
      </c>
    </row>
    <row r="89" spans="1:4" x14ac:dyDescent="0.25">
      <c r="A89">
        <v>18</v>
      </c>
      <c r="B89">
        <v>6</v>
      </c>
      <c r="C89" t="b">
        <f t="shared" si="2"/>
        <v>0</v>
      </c>
      <c r="D89" t="b">
        <f t="shared" si="3"/>
        <v>0</v>
      </c>
    </row>
    <row r="90" spans="1:4" x14ac:dyDescent="0.25">
      <c r="A90">
        <v>16</v>
      </c>
      <c r="B90">
        <v>0</v>
      </c>
      <c r="C90" t="b">
        <f t="shared" si="2"/>
        <v>0</v>
      </c>
      <c r="D90" t="b">
        <f t="shared" si="3"/>
        <v>1</v>
      </c>
    </row>
    <row r="91" spans="1:4" x14ac:dyDescent="0.25">
      <c r="A91">
        <v>16</v>
      </c>
      <c r="B91">
        <v>0</v>
      </c>
      <c r="C91" t="b">
        <f t="shared" si="2"/>
        <v>0</v>
      </c>
      <c r="D91" t="b">
        <f t="shared" si="3"/>
        <v>1</v>
      </c>
    </row>
    <row r="92" spans="1:4" x14ac:dyDescent="0.25">
      <c r="A92">
        <v>19</v>
      </c>
      <c r="B92">
        <v>0</v>
      </c>
      <c r="C92" t="b">
        <f t="shared" si="2"/>
        <v>0</v>
      </c>
      <c r="D92" t="b">
        <f t="shared" si="3"/>
        <v>1</v>
      </c>
    </row>
    <row r="93" spans="1:4" x14ac:dyDescent="0.25">
      <c r="A93">
        <v>18</v>
      </c>
      <c r="B93">
        <v>0</v>
      </c>
      <c r="C93" t="b">
        <f t="shared" si="2"/>
        <v>0</v>
      </c>
      <c r="D93" t="b">
        <f t="shared" si="3"/>
        <v>1</v>
      </c>
    </row>
    <row r="94" spans="1:4" x14ac:dyDescent="0.25">
      <c r="A94">
        <v>20</v>
      </c>
      <c r="B94">
        <v>0</v>
      </c>
      <c r="C94" t="b">
        <f t="shared" si="2"/>
        <v>0</v>
      </c>
      <c r="D94" t="b">
        <f t="shared" si="3"/>
        <v>1</v>
      </c>
    </row>
    <row r="95" spans="1:4" x14ac:dyDescent="0.25">
      <c r="A95">
        <v>22</v>
      </c>
      <c r="B95">
        <v>0</v>
      </c>
      <c r="C95" t="b">
        <f t="shared" si="2"/>
        <v>0</v>
      </c>
      <c r="D95" t="b">
        <f t="shared" si="3"/>
        <v>1</v>
      </c>
    </row>
    <row r="96" spans="1:4" x14ac:dyDescent="0.25">
      <c r="A96">
        <v>25</v>
      </c>
      <c r="B96">
        <v>0</v>
      </c>
      <c r="C96" t="b">
        <f t="shared" si="2"/>
        <v>0</v>
      </c>
      <c r="D96" t="b">
        <f t="shared" si="3"/>
        <v>1</v>
      </c>
    </row>
    <row r="97" spans="1:4" x14ac:dyDescent="0.25">
      <c r="A97">
        <v>26</v>
      </c>
      <c r="B97">
        <v>0</v>
      </c>
      <c r="C97" t="b">
        <f t="shared" si="2"/>
        <v>0</v>
      </c>
      <c r="D97" t="b">
        <f t="shared" si="3"/>
        <v>1</v>
      </c>
    </row>
    <row r="98" spans="1:4" x14ac:dyDescent="0.25">
      <c r="A98">
        <v>22</v>
      </c>
      <c r="B98">
        <v>0</v>
      </c>
      <c r="C98" t="b">
        <f t="shared" si="2"/>
        <v>0</v>
      </c>
      <c r="D98" t="b">
        <f t="shared" si="3"/>
        <v>1</v>
      </c>
    </row>
    <row r="99" spans="1:4" x14ac:dyDescent="0.25">
      <c r="A99">
        <v>22</v>
      </c>
      <c r="B99">
        <v>18</v>
      </c>
      <c r="C99" t="b">
        <f t="shared" si="2"/>
        <v>0</v>
      </c>
      <c r="D99" t="b">
        <f t="shared" si="3"/>
        <v>0</v>
      </c>
    </row>
    <row r="100" spans="1:4" x14ac:dyDescent="0.25">
      <c r="A100">
        <v>20</v>
      </c>
      <c r="B100">
        <v>3</v>
      </c>
      <c r="C100" t="b">
        <f t="shared" si="2"/>
        <v>0</v>
      </c>
      <c r="D100" t="b">
        <f t="shared" si="3"/>
        <v>0</v>
      </c>
    </row>
    <row r="101" spans="1:4" x14ac:dyDescent="0.25">
      <c r="A101">
        <v>16</v>
      </c>
      <c r="B101">
        <v>0.2</v>
      </c>
      <c r="C101" t="b">
        <f t="shared" si="2"/>
        <v>0</v>
      </c>
      <c r="D101" t="b">
        <f t="shared" si="3"/>
        <v>1</v>
      </c>
    </row>
    <row r="102" spans="1:4" x14ac:dyDescent="0.25">
      <c r="A102">
        <v>13</v>
      </c>
      <c r="B102">
        <v>12.2</v>
      </c>
      <c r="C102" t="b">
        <f t="shared" si="2"/>
        <v>1</v>
      </c>
      <c r="D102" t="b">
        <f t="shared" si="3"/>
        <v>0</v>
      </c>
    </row>
    <row r="103" spans="1:4" x14ac:dyDescent="0.25">
      <c r="A103">
        <v>16</v>
      </c>
      <c r="B103">
        <v>0</v>
      </c>
      <c r="C103" t="b">
        <f t="shared" si="2"/>
        <v>0</v>
      </c>
      <c r="D103" t="b">
        <f t="shared" si="3"/>
        <v>1</v>
      </c>
    </row>
    <row r="104" spans="1:4" x14ac:dyDescent="0.25">
      <c r="A104">
        <v>18</v>
      </c>
      <c r="B104">
        <v>2</v>
      </c>
      <c r="C104" t="b">
        <f t="shared" si="2"/>
        <v>0</v>
      </c>
      <c r="D104" t="b">
        <f t="shared" si="3"/>
        <v>0</v>
      </c>
    </row>
    <row r="105" spans="1:4" x14ac:dyDescent="0.25">
      <c r="A105">
        <v>18</v>
      </c>
      <c r="B105">
        <v>12</v>
      </c>
      <c r="C105" t="b">
        <f t="shared" si="2"/>
        <v>0</v>
      </c>
      <c r="D105" t="b">
        <f t="shared" si="3"/>
        <v>0</v>
      </c>
    </row>
    <row r="106" spans="1:4" x14ac:dyDescent="0.25">
      <c r="A106">
        <v>18</v>
      </c>
      <c r="B106">
        <v>0</v>
      </c>
      <c r="C106" t="b">
        <f t="shared" si="2"/>
        <v>0</v>
      </c>
      <c r="D106" t="b">
        <f t="shared" si="3"/>
        <v>1</v>
      </c>
    </row>
    <row r="107" spans="1:4" x14ac:dyDescent="0.25">
      <c r="A107">
        <v>18</v>
      </c>
      <c r="B107">
        <v>0</v>
      </c>
      <c r="C107" t="b">
        <f t="shared" si="2"/>
        <v>0</v>
      </c>
      <c r="D107" t="b">
        <f t="shared" si="3"/>
        <v>1</v>
      </c>
    </row>
    <row r="108" spans="1:4" x14ac:dyDescent="0.25">
      <c r="A108">
        <v>16</v>
      </c>
      <c r="B108">
        <v>0</v>
      </c>
      <c r="C108" t="b">
        <f t="shared" si="2"/>
        <v>0</v>
      </c>
      <c r="D108" t="b">
        <f t="shared" si="3"/>
        <v>1</v>
      </c>
    </row>
    <row r="109" spans="1:4" x14ac:dyDescent="0.25">
      <c r="A109">
        <v>21</v>
      </c>
      <c r="B109">
        <v>0</v>
      </c>
      <c r="C109" t="b">
        <f t="shared" si="2"/>
        <v>0</v>
      </c>
      <c r="D109" t="b">
        <f t="shared" si="3"/>
        <v>1</v>
      </c>
    </row>
    <row r="110" spans="1:4" x14ac:dyDescent="0.25">
      <c r="A110">
        <v>26</v>
      </c>
      <c r="B110">
        <v>0</v>
      </c>
      <c r="C110" t="b">
        <f t="shared" si="2"/>
        <v>0</v>
      </c>
      <c r="D110" t="b">
        <f t="shared" si="3"/>
        <v>1</v>
      </c>
    </row>
    <row r="111" spans="1:4" x14ac:dyDescent="0.25">
      <c r="A111">
        <v>23</v>
      </c>
      <c r="B111">
        <v>18</v>
      </c>
      <c r="C111" t="b">
        <f t="shared" si="2"/>
        <v>0</v>
      </c>
      <c r="D111" t="b">
        <f t="shared" si="3"/>
        <v>0</v>
      </c>
    </row>
    <row r="112" spans="1:4" x14ac:dyDescent="0.25">
      <c r="A112">
        <v>19</v>
      </c>
      <c r="B112">
        <v>0</v>
      </c>
      <c r="C112" t="b">
        <f t="shared" si="2"/>
        <v>0</v>
      </c>
      <c r="D112" t="b">
        <f t="shared" si="3"/>
        <v>1</v>
      </c>
    </row>
    <row r="113" spans="1:4" x14ac:dyDescent="0.25">
      <c r="A113">
        <v>20</v>
      </c>
      <c r="B113">
        <v>6</v>
      </c>
      <c r="C113" t="b">
        <f t="shared" si="2"/>
        <v>0</v>
      </c>
      <c r="D113" t="b">
        <f t="shared" si="3"/>
        <v>0</v>
      </c>
    </row>
    <row r="114" spans="1:4" x14ac:dyDescent="0.25">
      <c r="A114">
        <v>22</v>
      </c>
      <c r="B114">
        <v>0</v>
      </c>
      <c r="C114" t="b">
        <f t="shared" si="2"/>
        <v>0</v>
      </c>
      <c r="D114" t="b">
        <f t="shared" si="3"/>
        <v>1</v>
      </c>
    </row>
    <row r="115" spans="1:4" x14ac:dyDescent="0.25">
      <c r="A115">
        <v>20</v>
      </c>
      <c r="B115">
        <v>0</v>
      </c>
      <c r="C115" t="b">
        <f t="shared" si="2"/>
        <v>0</v>
      </c>
      <c r="D115" t="b">
        <f t="shared" si="3"/>
        <v>1</v>
      </c>
    </row>
    <row r="116" spans="1:4" x14ac:dyDescent="0.25">
      <c r="A116">
        <v>20</v>
      </c>
      <c r="B116">
        <v>0</v>
      </c>
      <c r="C116" t="b">
        <f t="shared" si="2"/>
        <v>0</v>
      </c>
      <c r="D116" t="b">
        <f t="shared" si="3"/>
        <v>1</v>
      </c>
    </row>
    <row r="117" spans="1:4" x14ac:dyDescent="0.25">
      <c r="A117">
        <v>23</v>
      </c>
      <c r="B117">
        <v>0.1</v>
      </c>
      <c r="C117" t="b">
        <f t="shared" si="2"/>
        <v>0</v>
      </c>
      <c r="D117" t="b">
        <f t="shared" si="3"/>
        <v>1</v>
      </c>
    </row>
    <row r="118" spans="1:4" x14ac:dyDescent="0.25">
      <c r="A118">
        <v>16</v>
      </c>
      <c r="B118">
        <v>0</v>
      </c>
      <c r="C118" t="b">
        <f t="shared" si="2"/>
        <v>0</v>
      </c>
      <c r="D118" t="b">
        <f t="shared" si="3"/>
        <v>1</v>
      </c>
    </row>
    <row r="119" spans="1:4" x14ac:dyDescent="0.25">
      <c r="A119">
        <v>16</v>
      </c>
      <c r="B119">
        <v>0.1</v>
      </c>
      <c r="C119" t="b">
        <f t="shared" si="2"/>
        <v>0</v>
      </c>
      <c r="D119" t="b">
        <f t="shared" si="3"/>
        <v>1</v>
      </c>
    </row>
    <row r="120" spans="1:4" x14ac:dyDescent="0.25">
      <c r="A120">
        <v>18</v>
      </c>
      <c r="B120">
        <v>0.3</v>
      </c>
      <c r="C120" t="b">
        <f t="shared" si="2"/>
        <v>0</v>
      </c>
      <c r="D120" t="b">
        <f t="shared" si="3"/>
        <v>1</v>
      </c>
    </row>
    <row r="121" spans="1:4" x14ac:dyDescent="0.25">
      <c r="A121">
        <v>18</v>
      </c>
      <c r="B121">
        <v>0</v>
      </c>
      <c r="C121" t="b">
        <f t="shared" si="2"/>
        <v>0</v>
      </c>
      <c r="D121" t="b">
        <f t="shared" si="3"/>
        <v>1</v>
      </c>
    </row>
    <row r="122" spans="1:4" x14ac:dyDescent="0.25">
      <c r="A122">
        <v>14</v>
      </c>
      <c r="B122">
        <v>0</v>
      </c>
      <c r="C122" t="b">
        <f t="shared" si="2"/>
        <v>1</v>
      </c>
      <c r="D122" t="b">
        <f t="shared" si="3"/>
        <v>1</v>
      </c>
    </row>
    <row r="123" spans="1:4" x14ac:dyDescent="0.25">
      <c r="A123">
        <v>14</v>
      </c>
      <c r="B123">
        <v>0</v>
      </c>
      <c r="C123" t="b">
        <f t="shared" si="2"/>
        <v>1</v>
      </c>
      <c r="D123" t="b">
        <f t="shared" si="3"/>
        <v>1</v>
      </c>
    </row>
    <row r="124" spans="1:4" x14ac:dyDescent="0.25">
      <c r="A124">
        <v>16</v>
      </c>
      <c r="B124">
        <v>0</v>
      </c>
      <c r="C124" t="b">
        <f t="shared" si="2"/>
        <v>0</v>
      </c>
      <c r="D124" t="b">
        <f t="shared" si="3"/>
        <v>1</v>
      </c>
    </row>
    <row r="125" spans="1:4" x14ac:dyDescent="0.25">
      <c r="A125">
        <v>22</v>
      </c>
      <c r="B125">
        <v>0</v>
      </c>
      <c r="C125" t="b">
        <f t="shared" si="2"/>
        <v>0</v>
      </c>
      <c r="D125" t="b">
        <f t="shared" si="3"/>
        <v>1</v>
      </c>
    </row>
    <row r="126" spans="1:4" x14ac:dyDescent="0.25">
      <c r="A126">
        <v>22</v>
      </c>
      <c r="B126">
        <v>0</v>
      </c>
      <c r="C126" t="b">
        <f t="shared" si="2"/>
        <v>0</v>
      </c>
      <c r="D126" t="b">
        <f t="shared" si="3"/>
        <v>1</v>
      </c>
    </row>
    <row r="127" spans="1:4" x14ac:dyDescent="0.25">
      <c r="A127">
        <v>25</v>
      </c>
      <c r="B127">
        <v>0</v>
      </c>
      <c r="C127" t="b">
        <f t="shared" si="2"/>
        <v>0</v>
      </c>
      <c r="D127" t="b">
        <f t="shared" si="3"/>
        <v>1</v>
      </c>
    </row>
    <row r="128" spans="1:4" x14ac:dyDescent="0.25">
      <c r="A128">
        <v>24</v>
      </c>
      <c r="B128">
        <v>0</v>
      </c>
      <c r="C128" t="b">
        <f t="shared" si="2"/>
        <v>0</v>
      </c>
      <c r="D128" t="b">
        <f t="shared" si="3"/>
        <v>1</v>
      </c>
    </row>
    <row r="129" spans="1:4" x14ac:dyDescent="0.25">
      <c r="A129">
        <v>24</v>
      </c>
      <c r="B129">
        <v>0</v>
      </c>
      <c r="C129" t="b">
        <f t="shared" si="2"/>
        <v>0</v>
      </c>
      <c r="D129" t="b">
        <f t="shared" si="3"/>
        <v>1</v>
      </c>
    </row>
    <row r="130" spans="1:4" x14ac:dyDescent="0.25">
      <c r="A130">
        <v>28</v>
      </c>
      <c r="B130">
        <v>0</v>
      </c>
      <c r="C130" t="b">
        <f t="shared" si="2"/>
        <v>0</v>
      </c>
      <c r="D130" t="b">
        <f t="shared" si="3"/>
        <v>1</v>
      </c>
    </row>
    <row r="131" spans="1:4" x14ac:dyDescent="0.25">
      <c r="A131">
        <v>28</v>
      </c>
      <c r="B131">
        <v>0</v>
      </c>
      <c r="C131" t="b">
        <f t="shared" ref="C131:C184" si="4">IF(A131&lt;=15,TRUE,FALSE)</f>
        <v>0</v>
      </c>
      <c r="D131" t="b">
        <f t="shared" ref="D131:D184" si="5">IF(B131&lt;=0.61,TRUE,FALSE)</f>
        <v>1</v>
      </c>
    </row>
    <row r="132" spans="1:4" x14ac:dyDescent="0.25">
      <c r="A132">
        <v>24</v>
      </c>
      <c r="B132">
        <v>0</v>
      </c>
      <c r="C132" t="b">
        <f t="shared" si="4"/>
        <v>0</v>
      </c>
      <c r="D132" t="b">
        <f t="shared" si="5"/>
        <v>1</v>
      </c>
    </row>
    <row r="133" spans="1:4" x14ac:dyDescent="0.25">
      <c r="A133">
        <v>24</v>
      </c>
      <c r="B133">
        <v>0</v>
      </c>
      <c r="C133" t="b">
        <f t="shared" si="4"/>
        <v>0</v>
      </c>
      <c r="D133" t="b">
        <f t="shared" si="5"/>
        <v>1</v>
      </c>
    </row>
    <row r="134" spans="1:4" x14ac:dyDescent="0.25">
      <c r="A134">
        <v>26</v>
      </c>
      <c r="B134">
        <v>0</v>
      </c>
      <c r="C134" t="b">
        <f t="shared" si="4"/>
        <v>0</v>
      </c>
      <c r="D134" t="b">
        <f t="shared" si="5"/>
        <v>1</v>
      </c>
    </row>
    <row r="135" spans="1:4" x14ac:dyDescent="0.25">
      <c r="A135">
        <v>32</v>
      </c>
      <c r="B135">
        <v>0.6</v>
      </c>
      <c r="C135" t="b">
        <f t="shared" si="4"/>
        <v>0</v>
      </c>
      <c r="D135" t="b">
        <f t="shared" si="5"/>
        <v>1</v>
      </c>
    </row>
    <row r="136" spans="1:4" x14ac:dyDescent="0.25">
      <c r="A136">
        <v>31</v>
      </c>
      <c r="B136">
        <v>0.1</v>
      </c>
      <c r="C136" t="b">
        <f t="shared" si="4"/>
        <v>0</v>
      </c>
      <c r="D136" t="b">
        <f t="shared" si="5"/>
        <v>1</v>
      </c>
    </row>
    <row r="137" spans="1:4" x14ac:dyDescent="0.25">
      <c r="A137">
        <v>33</v>
      </c>
      <c r="B137">
        <v>0</v>
      </c>
      <c r="C137" t="b">
        <f t="shared" si="4"/>
        <v>0</v>
      </c>
      <c r="D137" t="b">
        <f t="shared" si="5"/>
        <v>1</v>
      </c>
    </row>
    <row r="138" spans="1:4" x14ac:dyDescent="0.25">
      <c r="A138">
        <v>31</v>
      </c>
      <c r="B138">
        <v>12</v>
      </c>
      <c r="C138" t="b">
        <f t="shared" si="4"/>
        <v>0</v>
      </c>
      <c r="D138" t="b">
        <f t="shared" si="5"/>
        <v>0</v>
      </c>
    </row>
    <row r="139" spans="1:4" x14ac:dyDescent="0.25">
      <c r="A139">
        <v>22</v>
      </c>
      <c r="B139">
        <v>0</v>
      </c>
      <c r="C139" t="b">
        <f t="shared" si="4"/>
        <v>0</v>
      </c>
      <c r="D139" t="b">
        <f t="shared" si="5"/>
        <v>1</v>
      </c>
    </row>
    <row r="140" spans="1:4" x14ac:dyDescent="0.25">
      <c r="A140">
        <v>24</v>
      </c>
      <c r="B140">
        <v>0.2</v>
      </c>
      <c r="C140" t="b">
        <f t="shared" si="4"/>
        <v>0</v>
      </c>
      <c r="D140" t="b">
        <f t="shared" si="5"/>
        <v>1</v>
      </c>
    </row>
    <row r="141" spans="1:4" x14ac:dyDescent="0.25">
      <c r="A141">
        <v>22</v>
      </c>
      <c r="B141">
        <v>0</v>
      </c>
      <c r="C141" t="b">
        <f t="shared" si="4"/>
        <v>0</v>
      </c>
      <c r="D141" t="b">
        <f t="shared" si="5"/>
        <v>1</v>
      </c>
    </row>
    <row r="142" spans="1:4" x14ac:dyDescent="0.25">
      <c r="A142">
        <v>19</v>
      </c>
      <c r="B142">
        <v>0</v>
      </c>
      <c r="C142" t="b">
        <f t="shared" si="4"/>
        <v>0</v>
      </c>
      <c r="D142" t="b">
        <f t="shared" si="5"/>
        <v>1</v>
      </c>
    </row>
    <row r="143" spans="1:4" x14ac:dyDescent="0.25">
      <c r="A143">
        <v>18</v>
      </c>
      <c r="B143">
        <v>0</v>
      </c>
      <c r="C143" t="b">
        <f t="shared" si="4"/>
        <v>0</v>
      </c>
      <c r="D143" t="b">
        <f t="shared" si="5"/>
        <v>1</v>
      </c>
    </row>
    <row r="144" spans="1:4" x14ac:dyDescent="0.25">
      <c r="A144">
        <v>18</v>
      </c>
      <c r="B144">
        <v>0</v>
      </c>
      <c r="C144" t="b">
        <f t="shared" si="4"/>
        <v>0</v>
      </c>
      <c r="D144" t="b">
        <f t="shared" si="5"/>
        <v>1</v>
      </c>
    </row>
    <row r="145" spans="1:4" x14ac:dyDescent="0.25">
      <c r="A145">
        <v>18</v>
      </c>
      <c r="B145">
        <v>0</v>
      </c>
      <c r="C145" t="b">
        <f t="shared" si="4"/>
        <v>0</v>
      </c>
      <c r="D145" t="b">
        <f t="shared" si="5"/>
        <v>1</v>
      </c>
    </row>
    <row r="146" spans="1:4" x14ac:dyDescent="0.25">
      <c r="A146">
        <v>19</v>
      </c>
      <c r="B146">
        <v>0</v>
      </c>
      <c r="C146" t="b">
        <f t="shared" si="4"/>
        <v>0</v>
      </c>
      <c r="D146" t="b">
        <f t="shared" si="5"/>
        <v>1</v>
      </c>
    </row>
    <row r="147" spans="1:4" x14ac:dyDescent="0.25">
      <c r="A147">
        <v>21</v>
      </c>
      <c r="B147">
        <v>5.5</v>
      </c>
      <c r="C147" t="b">
        <f t="shared" si="4"/>
        <v>0</v>
      </c>
      <c r="D147" t="b">
        <f t="shared" si="5"/>
        <v>0</v>
      </c>
    </row>
    <row r="148" spans="1:4" x14ac:dyDescent="0.25">
      <c r="A148">
        <v>18</v>
      </c>
      <c r="B148">
        <v>18</v>
      </c>
      <c r="C148" t="b">
        <f t="shared" si="4"/>
        <v>0</v>
      </c>
      <c r="D148" t="b">
        <f t="shared" si="5"/>
        <v>0</v>
      </c>
    </row>
    <row r="149" spans="1:4" x14ac:dyDescent="0.25">
      <c r="A149">
        <v>19</v>
      </c>
      <c r="B149">
        <v>12</v>
      </c>
      <c r="C149" t="b">
        <f t="shared" si="4"/>
        <v>0</v>
      </c>
      <c r="D149" t="b">
        <f t="shared" si="5"/>
        <v>0</v>
      </c>
    </row>
    <row r="150" spans="1:4" x14ac:dyDescent="0.25">
      <c r="A150">
        <v>23</v>
      </c>
      <c r="B150">
        <v>0</v>
      </c>
      <c r="C150" t="b">
        <f t="shared" si="4"/>
        <v>0</v>
      </c>
      <c r="D150" t="b">
        <f t="shared" si="5"/>
        <v>1</v>
      </c>
    </row>
    <row r="151" spans="1:4" x14ac:dyDescent="0.25">
      <c r="A151">
        <v>17</v>
      </c>
      <c r="B151">
        <v>0.1</v>
      </c>
      <c r="C151" t="b">
        <f t="shared" si="4"/>
        <v>0</v>
      </c>
      <c r="D151" t="b">
        <f t="shared" si="5"/>
        <v>1</v>
      </c>
    </row>
    <row r="152" spans="1:4" x14ac:dyDescent="0.25">
      <c r="A152">
        <v>16</v>
      </c>
      <c r="B152">
        <v>14</v>
      </c>
      <c r="C152" t="b">
        <f t="shared" si="4"/>
        <v>0</v>
      </c>
      <c r="D152" t="b">
        <f t="shared" si="5"/>
        <v>0</v>
      </c>
    </row>
    <row r="153" spans="1:4" x14ac:dyDescent="0.25">
      <c r="A153">
        <v>22</v>
      </c>
      <c r="B153">
        <v>0</v>
      </c>
      <c r="C153" t="b">
        <f t="shared" si="4"/>
        <v>0</v>
      </c>
      <c r="D153" t="b">
        <f t="shared" si="5"/>
        <v>1</v>
      </c>
    </row>
    <row r="154" spans="1:4" x14ac:dyDescent="0.25">
      <c r="A154">
        <v>26</v>
      </c>
      <c r="B154">
        <v>0</v>
      </c>
      <c r="C154" t="b">
        <f t="shared" si="4"/>
        <v>0</v>
      </c>
      <c r="D154" t="b">
        <f t="shared" si="5"/>
        <v>1</v>
      </c>
    </row>
    <row r="155" spans="1:4" x14ac:dyDescent="0.25">
      <c r="A155">
        <v>27</v>
      </c>
      <c r="B155">
        <v>2</v>
      </c>
      <c r="C155" t="b">
        <f t="shared" si="4"/>
        <v>0</v>
      </c>
      <c r="D155" t="b">
        <f t="shared" si="5"/>
        <v>0</v>
      </c>
    </row>
    <row r="156" spans="1:4" x14ac:dyDescent="0.25">
      <c r="A156">
        <v>18</v>
      </c>
      <c r="B156">
        <v>0</v>
      </c>
      <c r="C156" t="b">
        <f t="shared" si="4"/>
        <v>0</v>
      </c>
      <c r="D156" t="b">
        <f t="shared" si="5"/>
        <v>1</v>
      </c>
    </row>
    <row r="157" spans="1:4" x14ac:dyDescent="0.25">
      <c r="A157">
        <v>17</v>
      </c>
      <c r="B157">
        <v>0</v>
      </c>
      <c r="C157" t="b">
        <f t="shared" si="4"/>
        <v>0</v>
      </c>
      <c r="D157" t="b">
        <f t="shared" si="5"/>
        <v>1</v>
      </c>
    </row>
    <row r="158" spans="1:4" x14ac:dyDescent="0.25">
      <c r="A158">
        <v>16</v>
      </c>
      <c r="B158">
        <v>0.1</v>
      </c>
      <c r="C158" t="b">
        <f t="shared" si="4"/>
        <v>0</v>
      </c>
      <c r="D158" t="b">
        <f t="shared" si="5"/>
        <v>1</v>
      </c>
    </row>
    <row r="159" spans="1:4" x14ac:dyDescent="0.25">
      <c r="A159">
        <v>15</v>
      </c>
      <c r="B159">
        <v>0</v>
      </c>
      <c r="C159" t="b">
        <f t="shared" si="4"/>
        <v>1</v>
      </c>
      <c r="D159" t="b">
        <f t="shared" si="5"/>
        <v>1</v>
      </c>
    </row>
    <row r="160" spans="1:4" x14ac:dyDescent="0.25">
      <c r="A160">
        <v>12</v>
      </c>
      <c r="B160">
        <v>4</v>
      </c>
      <c r="C160" t="b">
        <f t="shared" si="4"/>
        <v>1</v>
      </c>
      <c r="D160" t="b">
        <f t="shared" si="5"/>
        <v>0</v>
      </c>
    </row>
    <row r="161" spans="1:4" x14ac:dyDescent="0.25">
      <c r="A161">
        <v>13</v>
      </c>
      <c r="B161">
        <v>0</v>
      </c>
      <c r="C161" t="b">
        <f t="shared" si="4"/>
        <v>1</v>
      </c>
      <c r="D161" t="b">
        <f t="shared" si="5"/>
        <v>1</v>
      </c>
    </row>
    <row r="162" spans="1:4" x14ac:dyDescent="0.25">
      <c r="A162">
        <v>11</v>
      </c>
      <c r="B162">
        <v>4</v>
      </c>
      <c r="C162" t="b">
        <f t="shared" si="4"/>
        <v>1</v>
      </c>
      <c r="D162" t="b">
        <f t="shared" si="5"/>
        <v>0</v>
      </c>
    </row>
    <row r="163" spans="1:4" x14ac:dyDescent="0.25">
      <c r="A163">
        <v>11</v>
      </c>
      <c r="B163">
        <v>0</v>
      </c>
      <c r="C163" t="b">
        <f t="shared" si="4"/>
        <v>1</v>
      </c>
      <c r="D163" t="b">
        <f t="shared" si="5"/>
        <v>1</v>
      </c>
    </row>
    <row r="164" spans="1:4" x14ac:dyDescent="0.25">
      <c r="A164">
        <v>12</v>
      </c>
      <c r="B164">
        <v>0</v>
      </c>
      <c r="C164" t="b">
        <f t="shared" si="4"/>
        <v>1</v>
      </c>
      <c r="D164" t="b">
        <f t="shared" si="5"/>
        <v>1</v>
      </c>
    </row>
    <row r="165" spans="1:4" x14ac:dyDescent="0.25">
      <c r="A165">
        <v>16</v>
      </c>
      <c r="B165">
        <v>0.1</v>
      </c>
      <c r="C165" t="b">
        <f t="shared" si="4"/>
        <v>0</v>
      </c>
      <c r="D165" t="b">
        <f t="shared" si="5"/>
        <v>1</v>
      </c>
    </row>
    <row r="166" spans="1:4" x14ac:dyDescent="0.25">
      <c r="A166">
        <v>18</v>
      </c>
      <c r="B166">
        <v>0</v>
      </c>
      <c r="C166" t="b">
        <f t="shared" si="4"/>
        <v>0</v>
      </c>
      <c r="D166" t="b">
        <f t="shared" si="5"/>
        <v>1</v>
      </c>
    </row>
    <row r="167" spans="1:4" x14ac:dyDescent="0.25">
      <c r="A167">
        <v>18</v>
      </c>
      <c r="B167">
        <v>0</v>
      </c>
      <c r="C167" t="b">
        <f t="shared" si="4"/>
        <v>0</v>
      </c>
      <c r="D167" t="b">
        <f t="shared" si="5"/>
        <v>1</v>
      </c>
    </row>
    <row r="168" spans="1:4" x14ac:dyDescent="0.25">
      <c r="A168">
        <v>19</v>
      </c>
      <c r="B168">
        <v>3</v>
      </c>
      <c r="C168" t="b">
        <f t="shared" si="4"/>
        <v>0</v>
      </c>
      <c r="D168" t="b">
        <f t="shared" si="5"/>
        <v>0</v>
      </c>
    </row>
    <row r="169" spans="1:4" x14ac:dyDescent="0.25">
      <c r="A169">
        <v>16</v>
      </c>
      <c r="B169">
        <v>0.1</v>
      </c>
      <c r="C169" t="b">
        <f t="shared" si="4"/>
        <v>0</v>
      </c>
      <c r="D169" t="b">
        <f t="shared" si="5"/>
        <v>1</v>
      </c>
    </row>
    <row r="170" spans="1:4" x14ac:dyDescent="0.25">
      <c r="A170">
        <v>18</v>
      </c>
      <c r="B170">
        <v>0</v>
      </c>
      <c r="C170" t="b">
        <f t="shared" si="4"/>
        <v>0</v>
      </c>
      <c r="D170" t="b">
        <f t="shared" si="5"/>
        <v>1</v>
      </c>
    </row>
    <row r="171" spans="1:4" x14ac:dyDescent="0.25">
      <c r="A171">
        <v>22</v>
      </c>
      <c r="B171">
        <v>0.5</v>
      </c>
      <c r="C171" t="b">
        <f t="shared" si="4"/>
        <v>0</v>
      </c>
      <c r="D171" t="b">
        <f t="shared" si="5"/>
        <v>1</v>
      </c>
    </row>
    <row r="172" spans="1:4" x14ac:dyDescent="0.25">
      <c r="A172">
        <v>16</v>
      </c>
      <c r="B172">
        <v>0</v>
      </c>
      <c r="C172" t="b">
        <f t="shared" si="4"/>
        <v>0</v>
      </c>
      <c r="D172" t="b">
        <f t="shared" si="5"/>
        <v>1</v>
      </c>
    </row>
    <row r="173" spans="1:4" x14ac:dyDescent="0.25">
      <c r="A173">
        <v>15</v>
      </c>
      <c r="B173">
        <v>0</v>
      </c>
      <c r="C173" t="b">
        <f t="shared" si="4"/>
        <v>1</v>
      </c>
      <c r="D173" t="b">
        <f t="shared" si="5"/>
        <v>1</v>
      </c>
    </row>
    <row r="174" spans="1:4" x14ac:dyDescent="0.25">
      <c r="A174">
        <v>14</v>
      </c>
      <c r="B174">
        <v>2</v>
      </c>
      <c r="C174" t="b">
        <f t="shared" si="4"/>
        <v>1</v>
      </c>
      <c r="D174" t="b">
        <f t="shared" si="5"/>
        <v>0</v>
      </c>
    </row>
    <row r="175" spans="1:4" x14ac:dyDescent="0.25">
      <c r="A175">
        <v>12</v>
      </c>
      <c r="B175">
        <v>0</v>
      </c>
      <c r="C175" t="b">
        <f t="shared" si="4"/>
        <v>1</v>
      </c>
      <c r="D175" t="b">
        <f t="shared" si="5"/>
        <v>1</v>
      </c>
    </row>
    <row r="176" spans="1:4" x14ac:dyDescent="0.25">
      <c r="A176">
        <v>13</v>
      </c>
      <c r="B176">
        <v>0</v>
      </c>
      <c r="C176" t="b">
        <f t="shared" si="4"/>
        <v>1</v>
      </c>
      <c r="D176" t="b">
        <f t="shared" si="5"/>
        <v>1</v>
      </c>
    </row>
    <row r="177" spans="1:4" x14ac:dyDescent="0.25">
      <c r="A177">
        <v>15</v>
      </c>
      <c r="B177">
        <v>0</v>
      </c>
      <c r="C177" t="b">
        <f t="shared" si="4"/>
        <v>1</v>
      </c>
      <c r="D177" t="b">
        <f t="shared" si="5"/>
        <v>1</v>
      </c>
    </row>
    <row r="178" spans="1:4" x14ac:dyDescent="0.25">
      <c r="A178">
        <v>15</v>
      </c>
      <c r="B178">
        <v>0</v>
      </c>
      <c r="C178" t="b">
        <f t="shared" si="4"/>
        <v>1</v>
      </c>
      <c r="D178" t="b">
        <f t="shared" si="5"/>
        <v>1</v>
      </c>
    </row>
    <row r="179" spans="1:4" x14ac:dyDescent="0.25">
      <c r="A179">
        <v>14</v>
      </c>
      <c r="B179">
        <v>0</v>
      </c>
      <c r="C179" t="b">
        <f t="shared" si="4"/>
        <v>1</v>
      </c>
      <c r="D179" t="b">
        <f t="shared" si="5"/>
        <v>1</v>
      </c>
    </row>
    <row r="180" spans="1:4" x14ac:dyDescent="0.25">
      <c r="A180">
        <v>12</v>
      </c>
      <c r="B180">
        <v>0</v>
      </c>
      <c r="C180" t="b">
        <f t="shared" si="4"/>
        <v>1</v>
      </c>
      <c r="D180" t="b">
        <f t="shared" si="5"/>
        <v>1</v>
      </c>
    </row>
    <row r="181" spans="1:4" x14ac:dyDescent="0.25">
      <c r="A181">
        <v>11</v>
      </c>
      <c r="B181">
        <v>0</v>
      </c>
      <c r="C181" t="b">
        <f t="shared" si="4"/>
        <v>1</v>
      </c>
      <c r="D181" t="b">
        <f t="shared" si="5"/>
        <v>1</v>
      </c>
    </row>
    <row r="182" spans="1:4" x14ac:dyDescent="0.25">
      <c r="A182">
        <v>10</v>
      </c>
      <c r="B182">
        <v>0</v>
      </c>
      <c r="C182" t="b">
        <f t="shared" si="4"/>
        <v>1</v>
      </c>
      <c r="D182" t="b">
        <f t="shared" si="5"/>
        <v>1</v>
      </c>
    </row>
    <row r="183" spans="1:4" x14ac:dyDescent="0.25">
      <c r="A183">
        <v>10</v>
      </c>
      <c r="B183">
        <v>0</v>
      </c>
      <c r="C183" t="b">
        <f t="shared" si="4"/>
        <v>1</v>
      </c>
      <c r="D183" t="b">
        <f t="shared" si="5"/>
        <v>1</v>
      </c>
    </row>
    <row r="184" spans="1:4" x14ac:dyDescent="0.25">
      <c r="A184">
        <v>10</v>
      </c>
      <c r="B184">
        <v>0</v>
      </c>
      <c r="C184" t="b">
        <f t="shared" si="4"/>
        <v>1</v>
      </c>
      <c r="D184" t="b">
        <f t="shared" si="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84"/>
  <sheetViews>
    <sheetView workbookViewId="0">
      <selection activeCell="L37" sqref="L37:N73"/>
    </sheetView>
  </sheetViews>
  <sheetFormatPr defaultRowHeight="15" x14ac:dyDescent="0.25"/>
  <cols>
    <col min="1" max="1" width="10.140625" bestFit="1" customWidth="1"/>
    <col min="2" max="2" width="20" bestFit="1" customWidth="1"/>
    <col min="3" max="3" width="14.140625" bestFit="1" customWidth="1"/>
    <col min="4" max="4" width="9.85546875" style="2" bestFit="1" customWidth="1"/>
    <col min="5" max="5" width="20.85546875" style="2" bestFit="1" customWidth="1"/>
    <col min="6" max="6" width="17.7109375" style="2" bestFit="1" customWidth="1"/>
    <col min="7" max="7" width="12.85546875" bestFit="1" customWidth="1"/>
    <col min="8" max="8" width="12.85546875" style="2" bestFit="1" customWidth="1"/>
    <col min="9" max="9" width="30.42578125" bestFit="1" customWidth="1"/>
    <col min="10" max="10" width="10.140625" bestFit="1" customWidth="1"/>
    <col min="12" max="12" width="30.42578125" bestFit="1" customWidth="1"/>
    <col min="13" max="13" width="10.140625" bestFit="1" customWidth="1"/>
  </cols>
  <sheetData>
    <row r="1" spans="1:8" x14ac:dyDescent="0.25">
      <c r="A1" t="s">
        <v>7</v>
      </c>
      <c r="B1" t="s">
        <v>0</v>
      </c>
      <c r="C1" t="s">
        <v>1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hidden="1" x14ac:dyDescent="0.25">
      <c r="A2" s="1">
        <v>42095</v>
      </c>
      <c r="B2">
        <v>4</v>
      </c>
      <c r="C2">
        <v>2</v>
      </c>
      <c r="D2" s="2">
        <f>IF(C2 = 0, 0.03%*POWER(B2,1.5)*E2, 0)</f>
        <v>0</v>
      </c>
      <c r="E2" s="2">
        <v>25000</v>
      </c>
      <c r="F2" s="2">
        <f>IF(E2-D2 + 700*C2&gt;25000,25000,E2-D2 + 700*C2)</f>
        <v>25000</v>
      </c>
      <c r="G2">
        <f>IF(AND(B2&gt;15,C2&lt;=0.61),IF(B2&gt;30,24000,12000),0)</f>
        <v>0</v>
      </c>
      <c r="H2" s="2">
        <f>IF(F2&lt;G2,25000-F2,0)</f>
        <v>0</v>
      </c>
    </row>
    <row r="3" spans="1:8" hidden="1" x14ac:dyDescent="0.25">
      <c r="A3" s="1">
        <v>42096</v>
      </c>
      <c r="B3">
        <v>2</v>
      </c>
      <c r="C3">
        <v>6</v>
      </c>
      <c r="D3" s="2">
        <f t="shared" ref="D3:D66" si="0">IF(C3 = 0, 0.03%*POWER(B3,1.5)*E3, 0)</f>
        <v>0</v>
      </c>
      <c r="E3" s="2">
        <f>F2-G2+H2</f>
        <v>25000</v>
      </c>
      <c r="F3" s="2">
        <f t="shared" ref="F3:F66" si="1">IF(E3-D3 + 700*C3&gt;25000,25000,E3-D3 + 700*C3)</f>
        <v>25000</v>
      </c>
      <c r="G3">
        <f t="shared" ref="G3:G66" si="2">IF(AND(B3&gt;15,C3&lt;=0.61),IF(B3&gt;30,24000,12000),0)</f>
        <v>0</v>
      </c>
      <c r="H3" s="2">
        <f t="shared" ref="H3:H66" si="3">IF(F3&lt;G3,25000-F3,0)</f>
        <v>0</v>
      </c>
    </row>
    <row r="4" spans="1:8" hidden="1" x14ac:dyDescent="0.25">
      <c r="A4" s="1">
        <v>42097</v>
      </c>
      <c r="B4">
        <v>4</v>
      </c>
      <c r="C4">
        <v>1</v>
      </c>
      <c r="D4" s="2">
        <f t="shared" si="0"/>
        <v>0</v>
      </c>
      <c r="E4" s="2">
        <f t="shared" ref="E4:E67" si="4">F3-G3+H3</f>
        <v>25000</v>
      </c>
      <c r="F4" s="2">
        <f t="shared" si="1"/>
        <v>25000</v>
      </c>
      <c r="G4">
        <f t="shared" si="2"/>
        <v>0</v>
      </c>
      <c r="H4" s="2">
        <f t="shared" si="3"/>
        <v>0</v>
      </c>
    </row>
    <row r="5" spans="1:8" hidden="1" x14ac:dyDescent="0.25">
      <c r="A5" s="1">
        <v>42098</v>
      </c>
      <c r="B5">
        <v>4</v>
      </c>
      <c r="C5">
        <v>0.8</v>
      </c>
      <c r="D5" s="2">
        <f t="shared" si="0"/>
        <v>0</v>
      </c>
      <c r="E5" s="2">
        <f t="shared" si="4"/>
        <v>25000</v>
      </c>
      <c r="F5" s="2">
        <f t="shared" si="1"/>
        <v>25000</v>
      </c>
      <c r="G5">
        <f t="shared" si="2"/>
        <v>0</v>
      </c>
      <c r="H5" s="2">
        <f t="shared" si="3"/>
        <v>0</v>
      </c>
    </row>
    <row r="6" spans="1:8" hidden="1" x14ac:dyDescent="0.25">
      <c r="A6" s="1">
        <v>42099</v>
      </c>
      <c r="B6">
        <v>3</v>
      </c>
      <c r="C6">
        <v>0</v>
      </c>
      <c r="D6" s="2">
        <f t="shared" si="0"/>
        <v>38.971143170299733</v>
      </c>
      <c r="E6" s="2">
        <f t="shared" si="4"/>
        <v>25000</v>
      </c>
      <c r="F6" s="2">
        <f t="shared" si="1"/>
        <v>24961.0288568297</v>
      </c>
      <c r="G6">
        <f t="shared" si="2"/>
        <v>0</v>
      </c>
      <c r="H6" s="2">
        <f t="shared" si="3"/>
        <v>0</v>
      </c>
    </row>
    <row r="7" spans="1:8" hidden="1" x14ac:dyDescent="0.25">
      <c r="A7" s="1">
        <v>42100</v>
      </c>
      <c r="B7">
        <v>4</v>
      </c>
      <c r="C7">
        <v>0</v>
      </c>
      <c r="D7" s="2">
        <f t="shared" si="0"/>
        <v>59.906469256391262</v>
      </c>
      <c r="E7" s="2">
        <f t="shared" si="4"/>
        <v>24961.0288568297</v>
      </c>
      <c r="F7" s="2">
        <f t="shared" si="1"/>
        <v>24901.122387573309</v>
      </c>
      <c r="G7">
        <f t="shared" si="2"/>
        <v>0</v>
      </c>
      <c r="H7" s="2">
        <f t="shared" si="3"/>
        <v>0</v>
      </c>
    </row>
    <row r="8" spans="1:8" hidden="1" x14ac:dyDescent="0.25">
      <c r="A8" s="1">
        <v>42101</v>
      </c>
      <c r="B8">
        <v>4</v>
      </c>
      <c r="C8">
        <v>1</v>
      </c>
      <c r="D8" s="2">
        <f t="shared" si="0"/>
        <v>0</v>
      </c>
      <c r="E8" s="2">
        <f t="shared" si="4"/>
        <v>24901.122387573309</v>
      </c>
      <c r="F8" s="2">
        <f t="shared" si="1"/>
        <v>25000</v>
      </c>
      <c r="G8">
        <f t="shared" si="2"/>
        <v>0</v>
      </c>
      <c r="H8" s="2">
        <f t="shared" si="3"/>
        <v>0</v>
      </c>
    </row>
    <row r="9" spans="1:8" hidden="1" x14ac:dyDescent="0.25">
      <c r="A9" s="1">
        <v>42102</v>
      </c>
      <c r="B9">
        <v>8</v>
      </c>
      <c r="C9">
        <v>1</v>
      </c>
      <c r="D9" s="2">
        <f t="shared" si="0"/>
        <v>0</v>
      </c>
      <c r="E9" s="2">
        <f t="shared" si="4"/>
        <v>25000</v>
      </c>
      <c r="F9" s="2">
        <f t="shared" si="1"/>
        <v>25000</v>
      </c>
      <c r="G9">
        <f t="shared" si="2"/>
        <v>0</v>
      </c>
      <c r="H9" s="2">
        <f t="shared" si="3"/>
        <v>0</v>
      </c>
    </row>
    <row r="10" spans="1:8" hidden="1" x14ac:dyDescent="0.25">
      <c r="A10" s="1">
        <v>42103</v>
      </c>
      <c r="B10">
        <v>6</v>
      </c>
      <c r="C10">
        <v>2</v>
      </c>
      <c r="D10" s="2">
        <f t="shared" si="0"/>
        <v>0</v>
      </c>
      <c r="E10" s="2">
        <f t="shared" si="4"/>
        <v>25000</v>
      </c>
      <c r="F10" s="2">
        <f t="shared" si="1"/>
        <v>25000</v>
      </c>
      <c r="G10">
        <f t="shared" si="2"/>
        <v>0</v>
      </c>
      <c r="H10" s="2">
        <f t="shared" si="3"/>
        <v>0</v>
      </c>
    </row>
    <row r="11" spans="1:8" hidden="1" x14ac:dyDescent="0.25">
      <c r="A11" s="1">
        <v>42104</v>
      </c>
      <c r="B11">
        <v>9</v>
      </c>
      <c r="C11">
        <v>2</v>
      </c>
      <c r="D11" s="2">
        <f t="shared" si="0"/>
        <v>0</v>
      </c>
      <c r="E11" s="2">
        <f t="shared" si="4"/>
        <v>25000</v>
      </c>
      <c r="F11" s="2">
        <f t="shared" si="1"/>
        <v>25000</v>
      </c>
      <c r="G11">
        <f t="shared" si="2"/>
        <v>0</v>
      </c>
      <c r="H11" s="2">
        <f t="shared" si="3"/>
        <v>0</v>
      </c>
    </row>
    <row r="12" spans="1:8" hidden="1" x14ac:dyDescent="0.25">
      <c r="A12" s="1">
        <v>42105</v>
      </c>
      <c r="B12">
        <v>12</v>
      </c>
      <c r="C12">
        <v>3</v>
      </c>
      <c r="D12" s="2">
        <f t="shared" si="0"/>
        <v>0</v>
      </c>
      <c r="E12" s="2">
        <f t="shared" si="4"/>
        <v>25000</v>
      </c>
      <c r="F12" s="2">
        <f t="shared" si="1"/>
        <v>25000</v>
      </c>
      <c r="G12">
        <f t="shared" si="2"/>
        <v>0</v>
      </c>
      <c r="H12" s="2">
        <f t="shared" si="3"/>
        <v>0</v>
      </c>
    </row>
    <row r="13" spans="1:8" hidden="1" x14ac:dyDescent="0.25">
      <c r="A13" s="1">
        <v>42106</v>
      </c>
      <c r="B13">
        <v>10</v>
      </c>
      <c r="C13">
        <v>2</v>
      </c>
      <c r="D13" s="2">
        <f t="shared" si="0"/>
        <v>0</v>
      </c>
      <c r="E13" s="2">
        <f t="shared" si="4"/>
        <v>25000</v>
      </c>
      <c r="F13" s="2">
        <f t="shared" si="1"/>
        <v>25000</v>
      </c>
      <c r="G13">
        <f t="shared" si="2"/>
        <v>0</v>
      </c>
      <c r="H13" s="2">
        <f t="shared" si="3"/>
        <v>0</v>
      </c>
    </row>
    <row r="14" spans="1:8" hidden="1" x14ac:dyDescent="0.25">
      <c r="A14" s="1">
        <v>42107</v>
      </c>
      <c r="B14">
        <v>8</v>
      </c>
      <c r="C14">
        <v>1</v>
      </c>
      <c r="D14" s="2">
        <f t="shared" si="0"/>
        <v>0</v>
      </c>
      <c r="E14" s="2">
        <f t="shared" si="4"/>
        <v>25000</v>
      </c>
      <c r="F14" s="2">
        <f t="shared" si="1"/>
        <v>25000</v>
      </c>
      <c r="G14">
        <f t="shared" si="2"/>
        <v>0</v>
      </c>
      <c r="H14" s="2">
        <f t="shared" si="3"/>
        <v>0</v>
      </c>
    </row>
    <row r="15" spans="1:8" hidden="1" x14ac:dyDescent="0.25">
      <c r="A15" s="1">
        <v>42108</v>
      </c>
      <c r="B15">
        <v>6</v>
      </c>
      <c r="C15">
        <v>0</v>
      </c>
      <c r="D15" s="2">
        <f t="shared" si="0"/>
        <v>110.22703842524302</v>
      </c>
      <c r="E15" s="2">
        <f t="shared" si="4"/>
        <v>25000</v>
      </c>
      <c r="F15" s="2">
        <f t="shared" si="1"/>
        <v>24889.772961574756</v>
      </c>
      <c r="G15">
        <f t="shared" si="2"/>
        <v>0</v>
      </c>
      <c r="H15" s="2">
        <f t="shared" si="3"/>
        <v>0</v>
      </c>
    </row>
    <row r="16" spans="1:8" hidden="1" x14ac:dyDescent="0.25">
      <c r="A16" s="1">
        <v>42109</v>
      </c>
      <c r="B16">
        <v>14</v>
      </c>
      <c r="C16">
        <v>0</v>
      </c>
      <c r="D16" s="2">
        <f t="shared" si="0"/>
        <v>391.14181199857029</v>
      </c>
      <c r="E16" s="2">
        <f t="shared" si="4"/>
        <v>24889.772961574756</v>
      </c>
      <c r="F16" s="2">
        <f t="shared" si="1"/>
        <v>24498.631149576184</v>
      </c>
      <c r="G16">
        <f t="shared" si="2"/>
        <v>0</v>
      </c>
      <c r="H16" s="2">
        <f t="shared" si="3"/>
        <v>0</v>
      </c>
    </row>
    <row r="17" spans="1:8" hidden="1" x14ac:dyDescent="0.25">
      <c r="A17" s="1">
        <v>42110</v>
      </c>
      <c r="B17">
        <v>10</v>
      </c>
      <c r="C17">
        <v>0</v>
      </c>
      <c r="D17" s="2">
        <f t="shared" si="0"/>
        <v>232.41442196702988</v>
      </c>
      <c r="E17" s="2">
        <f t="shared" si="4"/>
        <v>24498.631149576184</v>
      </c>
      <c r="F17" s="2">
        <f t="shared" si="1"/>
        <v>24266.216727609153</v>
      </c>
      <c r="G17">
        <f t="shared" si="2"/>
        <v>0</v>
      </c>
      <c r="H17" s="2">
        <f t="shared" si="3"/>
        <v>0</v>
      </c>
    </row>
    <row r="18" spans="1:8" hidden="1" x14ac:dyDescent="0.25">
      <c r="A18" s="1">
        <v>42111</v>
      </c>
      <c r="B18">
        <v>6</v>
      </c>
      <c r="C18">
        <v>0</v>
      </c>
      <c r="D18" s="2">
        <f t="shared" si="0"/>
        <v>106.99172814677797</v>
      </c>
      <c r="E18" s="2">
        <f t="shared" si="4"/>
        <v>24266.216727609153</v>
      </c>
      <c r="F18" s="2">
        <f t="shared" si="1"/>
        <v>24159.224999462374</v>
      </c>
      <c r="G18">
        <f t="shared" si="2"/>
        <v>0</v>
      </c>
      <c r="H18" s="2">
        <f t="shared" si="3"/>
        <v>0</v>
      </c>
    </row>
    <row r="19" spans="1:8" hidden="1" x14ac:dyDescent="0.25">
      <c r="A19" s="1">
        <v>42112</v>
      </c>
      <c r="B19">
        <v>4</v>
      </c>
      <c r="C19">
        <v>0</v>
      </c>
      <c r="D19" s="2">
        <f t="shared" si="0"/>
        <v>57.982139998709684</v>
      </c>
      <c r="E19" s="2">
        <f t="shared" si="4"/>
        <v>24159.224999462374</v>
      </c>
      <c r="F19" s="2">
        <f t="shared" si="1"/>
        <v>24101.242859463666</v>
      </c>
      <c r="G19">
        <f t="shared" si="2"/>
        <v>0</v>
      </c>
      <c r="H19" s="2">
        <f t="shared" si="3"/>
        <v>0</v>
      </c>
    </row>
    <row r="20" spans="1:8" hidden="1" x14ac:dyDescent="0.25">
      <c r="A20" s="1">
        <v>42113</v>
      </c>
      <c r="B20">
        <v>7</v>
      </c>
      <c r="C20">
        <v>0</v>
      </c>
      <c r="D20" s="2">
        <f t="shared" si="0"/>
        <v>133.90837927679536</v>
      </c>
      <c r="E20" s="2">
        <f t="shared" si="4"/>
        <v>24101.242859463666</v>
      </c>
      <c r="F20" s="2">
        <f t="shared" si="1"/>
        <v>23967.33448018687</v>
      </c>
      <c r="G20">
        <f t="shared" si="2"/>
        <v>0</v>
      </c>
      <c r="H20" s="2">
        <f t="shared" si="3"/>
        <v>0</v>
      </c>
    </row>
    <row r="21" spans="1:8" hidden="1" x14ac:dyDescent="0.25">
      <c r="A21" s="1">
        <v>42114</v>
      </c>
      <c r="B21">
        <v>10</v>
      </c>
      <c r="C21">
        <v>1</v>
      </c>
      <c r="D21" s="2">
        <f t="shared" si="0"/>
        <v>0</v>
      </c>
      <c r="E21" s="2">
        <f t="shared" si="4"/>
        <v>23967.33448018687</v>
      </c>
      <c r="F21" s="2">
        <f t="shared" si="1"/>
        <v>24667.33448018687</v>
      </c>
      <c r="G21">
        <f t="shared" si="2"/>
        <v>0</v>
      </c>
      <c r="H21" s="2">
        <f t="shared" si="3"/>
        <v>0</v>
      </c>
    </row>
    <row r="22" spans="1:8" hidden="1" x14ac:dyDescent="0.25">
      <c r="A22" s="1">
        <v>42115</v>
      </c>
      <c r="B22">
        <v>11</v>
      </c>
      <c r="C22">
        <v>3.2</v>
      </c>
      <c r="D22" s="2">
        <f t="shared" si="0"/>
        <v>0</v>
      </c>
      <c r="E22" s="2">
        <f t="shared" si="4"/>
        <v>24667.33448018687</v>
      </c>
      <c r="F22" s="2">
        <f t="shared" si="1"/>
        <v>25000</v>
      </c>
      <c r="G22">
        <f t="shared" si="2"/>
        <v>0</v>
      </c>
      <c r="H22" s="2">
        <f t="shared" si="3"/>
        <v>0</v>
      </c>
    </row>
    <row r="23" spans="1:8" hidden="1" x14ac:dyDescent="0.25">
      <c r="A23" s="1">
        <v>42116</v>
      </c>
      <c r="B23">
        <v>8</v>
      </c>
      <c r="C23">
        <v>2.2000000000000002</v>
      </c>
      <c r="D23" s="2">
        <f t="shared" si="0"/>
        <v>0</v>
      </c>
      <c r="E23" s="2">
        <f t="shared" si="4"/>
        <v>25000</v>
      </c>
      <c r="F23" s="2">
        <f t="shared" si="1"/>
        <v>25000</v>
      </c>
      <c r="G23">
        <f t="shared" si="2"/>
        <v>0</v>
      </c>
      <c r="H23" s="2">
        <f t="shared" si="3"/>
        <v>0</v>
      </c>
    </row>
    <row r="24" spans="1:8" hidden="1" x14ac:dyDescent="0.25">
      <c r="A24" s="1">
        <v>42117</v>
      </c>
      <c r="B24">
        <v>11</v>
      </c>
      <c r="C24">
        <v>1</v>
      </c>
      <c r="D24" s="2">
        <f t="shared" si="0"/>
        <v>0</v>
      </c>
      <c r="E24" s="2">
        <f t="shared" si="4"/>
        <v>25000</v>
      </c>
      <c r="F24" s="2">
        <f t="shared" si="1"/>
        <v>25000</v>
      </c>
      <c r="G24">
        <f t="shared" si="2"/>
        <v>0</v>
      </c>
      <c r="H24" s="2">
        <f t="shared" si="3"/>
        <v>0</v>
      </c>
    </row>
    <row r="25" spans="1:8" hidden="1" x14ac:dyDescent="0.25">
      <c r="A25" s="1">
        <v>42118</v>
      </c>
      <c r="B25">
        <v>12</v>
      </c>
      <c r="C25">
        <v>1</v>
      </c>
      <c r="D25" s="2">
        <f t="shared" si="0"/>
        <v>0</v>
      </c>
      <c r="E25" s="2">
        <f t="shared" si="4"/>
        <v>25000</v>
      </c>
      <c r="F25" s="2">
        <f t="shared" si="1"/>
        <v>25000</v>
      </c>
      <c r="G25">
        <f t="shared" si="2"/>
        <v>0</v>
      </c>
      <c r="H25" s="2">
        <f t="shared" si="3"/>
        <v>0</v>
      </c>
    </row>
    <row r="26" spans="1:8" hidden="1" x14ac:dyDescent="0.25">
      <c r="A26" s="1">
        <v>42119</v>
      </c>
      <c r="B26">
        <v>14</v>
      </c>
      <c r="C26">
        <v>1</v>
      </c>
      <c r="D26" s="2">
        <f t="shared" si="0"/>
        <v>0</v>
      </c>
      <c r="E26" s="2">
        <f t="shared" si="4"/>
        <v>25000</v>
      </c>
      <c r="F26" s="2">
        <f t="shared" si="1"/>
        <v>25000</v>
      </c>
      <c r="G26">
        <f t="shared" si="2"/>
        <v>0</v>
      </c>
      <c r="H26" s="2">
        <f t="shared" si="3"/>
        <v>0</v>
      </c>
    </row>
    <row r="27" spans="1:8" hidden="1" x14ac:dyDescent="0.25">
      <c r="A27" s="1">
        <v>42120</v>
      </c>
      <c r="B27">
        <v>16</v>
      </c>
      <c r="C27">
        <v>0</v>
      </c>
      <c r="D27" s="2">
        <f t="shared" si="0"/>
        <v>479.99999999999977</v>
      </c>
      <c r="E27" s="2">
        <f t="shared" si="4"/>
        <v>25000</v>
      </c>
      <c r="F27" s="2">
        <f t="shared" si="1"/>
        <v>24520</v>
      </c>
      <c r="G27">
        <f t="shared" si="2"/>
        <v>12000</v>
      </c>
      <c r="H27" s="2">
        <f t="shared" si="3"/>
        <v>0</v>
      </c>
    </row>
    <row r="28" spans="1:8" hidden="1" x14ac:dyDescent="0.25">
      <c r="A28" s="1">
        <v>42121</v>
      </c>
      <c r="B28">
        <v>16</v>
      </c>
      <c r="C28">
        <v>1</v>
      </c>
      <c r="D28" s="2">
        <f t="shared" si="0"/>
        <v>0</v>
      </c>
      <c r="E28" s="2">
        <f t="shared" si="4"/>
        <v>12520</v>
      </c>
      <c r="F28" s="2">
        <f t="shared" si="1"/>
        <v>13220</v>
      </c>
      <c r="G28">
        <f t="shared" si="2"/>
        <v>0</v>
      </c>
      <c r="H28" s="2">
        <f t="shared" si="3"/>
        <v>0</v>
      </c>
    </row>
    <row r="29" spans="1:8" hidden="1" x14ac:dyDescent="0.25">
      <c r="A29" s="1">
        <v>42122</v>
      </c>
      <c r="B29">
        <v>6</v>
      </c>
      <c r="C29">
        <v>2</v>
      </c>
      <c r="D29" s="2">
        <f t="shared" si="0"/>
        <v>0</v>
      </c>
      <c r="E29" s="2">
        <f t="shared" si="4"/>
        <v>13220</v>
      </c>
      <c r="F29" s="2">
        <f t="shared" si="1"/>
        <v>14620</v>
      </c>
      <c r="G29">
        <f t="shared" si="2"/>
        <v>0</v>
      </c>
      <c r="H29" s="2">
        <f t="shared" si="3"/>
        <v>0</v>
      </c>
    </row>
    <row r="30" spans="1:8" hidden="1" x14ac:dyDescent="0.25">
      <c r="A30" s="1">
        <v>42123</v>
      </c>
      <c r="B30">
        <v>7</v>
      </c>
      <c r="C30">
        <v>0</v>
      </c>
      <c r="D30" s="2">
        <f t="shared" si="0"/>
        <v>81.229856752305039</v>
      </c>
      <c r="E30" s="2">
        <f t="shared" si="4"/>
        <v>14620</v>
      </c>
      <c r="F30" s="2">
        <f t="shared" si="1"/>
        <v>14538.770143247695</v>
      </c>
      <c r="G30">
        <f t="shared" si="2"/>
        <v>0</v>
      </c>
      <c r="H30" s="2">
        <f t="shared" si="3"/>
        <v>0</v>
      </c>
    </row>
    <row r="31" spans="1:8" hidden="1" x14ac:dyDescent="0.25">
      <c r="A31" s="1">
        <v>42124</v>
      </c>
      <c r="B31">
        <v>10</v>
      </c>
      <c r="C31">
        <v>0</v>
      </c>
      <c r="D31" s="2">
        <f t="shared" si="0"/>
        <v>137.92688409094566</v>
      </c>
      <c r="E31" s="2">
        <f t="shared" si="4"/>
        <v>14538.770143247695</v>
      </c>
      <c r="F31" s="2">
        <f t="shared" si="1"/>
        <v>14400.843259156749</v>
      </c>
      <c r="G31">
        <f t="shared" si="2"/>
        <v>0</v>
      </c>
      <c r="H31" s="2">
        <f t="shared" si="3"/>
        <v>0</v>
      </c>
    </row>
    <row r="32" spans="1:8" hidden="1" x14ac:dyDescent="0.25">
      <c r="A32" s="1">
        <v>42125</v>
      </c>
      <c r="B32">
        <v>10</v>
      </c>
      <c r="C32">
        <v>4</v>
      </c>
      <c r="D32" s="2">
        <f t="shared" si="0"/>
        <v>0</v>
      </c>
      <c r="E32" s="2">
        <f t="shared" si="4"/>
        <v>14400.843259156749</v>
      </c>
      <c r="F32" s="2">
        <f t="shared" si="1"/>
        <v>17200.843259156747</v>
      </c>
      <c r="G32">
        <f t="shared" si="2"/>
        <v>0</v>
      </c>
      <c r="H32" s="2">
        <f t="shared" si="3"/>
        <v>0</v>
      </c>
    </row>
    <row r="33" spans="1:14" hidden="1" x14ac:dyDescent="0.25">
      <c r="A33" s="1">
        <v>42126</v>
      </c>
      <c r="B33">
        <v>7</v>
      </c>
      <c r="C33">
        <v>5</v>
      </c>
      <c r="D33" s="2">
        <f t="shared" si="0"/>
        <v>0</v>
      </c>
      <c r="E33" s="2">
        <f t="shared" si="4"/>
        <v>17200.843259156747</v>
      </c>
      <c r="F33" s="2">
        <f t="shared" si="1"/>
        <v>20700.843259156747</v>
      </c>
      <c r="G33">
        <f t="shared" si="2"/>
        <v>0</v>
      </c>
      <c r="H33" s="2">
        <f t="shared" si="3"/>
        <v>0</v>
      </c>
    </row>
    <row r="34" spans="1:14" hidden="1" x14ac:dyDescent="0.25">
      <c r="A34" s="1">
        <v>42127</v>
      </c>
      <c r="B34">
        <v>9</v>
      </c>
      <c r="C34">
        <v>4</v>
      </c>
      <c r="D34" s="2">
        <f t="shared" si="0"/>
        <v>0</v>
      </c>
      <c r="E34" s="2">
        <f t="shared" si="4"/>
        <v>20700.843259156747</v>
      </c>
      <c r="F34" s="2">
        <f t="shared" si="1"/>
        <v>23500.843259156747</v>
      </c>
      <c r="G34">
        <f t="shared" si="2"/>
        <v>0</v>
      </c>
      <c r="H34" s="2">
        <f t="shared" si="3"/>
        <v>0</v>
      </c>
    </row>
    <row r="35" spans="1:14" hidden="1" x14ac:dyDescent="0.25">
      <c r="A35" s="1">
        <v>42128</v>
      </c>
      <c r="B35">
        <v>15</v>
      </c>
      <c r="C35">
        <v>0.4</v>
      </c>
      <c r="D35" s="2">
        <f t="shared" si="0"/>
        <v>0</v>
      </c>
      <c r="E35" s="2">
        <f t="shared" si="4"/>
        <v>23500.843259156747</v>
      </c>
      <c r="F35" s="2">
        <f t="shared" si="1"/>
        <v>23780.843259156747</v>
      </c>
      <c r="G35">
        <f t="shared" si="2"/>
        <v>0</v>
      </c>
      <c r="H35" s="2">
        <f t="shared" si="3"/>
        <v>0</v>
      </c>
    </row>
    <row r="36" spans="1:14" hidden="1" x14ac:dyDescent="0.25">
      <c r="A36" s="1">
        <v>42129</v>
      </c>
      <c r="B36">
        <v>18</v>
      </c>
      <c r="C36">
        <v>0.4</v>
      </c>
      <c r="D36" s="2">
        <f t="shared" si="0"/>
        <v>0</v>
      </c>
      <c r="E36" s="2">
        <f t="shared" si="4"/>
        <v>23780.843259156747</v>
      </c>
      <c r="F36" s="2">
        <f t="shared" si="1"/>
        <v>24060.843259156747</v>
      </c>
      <c r="G36">
        <f t="shared" si="2"/>
        <v>12000</v>
      </c>
      <c r="H36" s="2">
        <f t="shared" si="3"/>
        <v>0</v>
      </c>
    </row>
    <row r="37" spans="1:14" x14ac:dyDescent="0.25">
      <c r="A37" s="3">
        <v>42130</v>
      </c>
      <c r="B37" s="4">
        <v>16</v>
      </c>
      <c r="C37" s="4">
        <v>0</v>
      </c>
      <c r="D37" s="4">
        <f t="shared" si="0"/>
        <v>231.56819057580944</v>
      </c>
      <c r="E37" s="4">
        <f t="shared" si="4"/>
        <v>12060.843259156747</v>
      </c>
      <c r="F37" s="4">
        <f t="shared" si="1"/>
        <v>11829.275068580937</v>
      </c>
      <c r="G37" s="4">
        <f t="shared" si="2"/>
        <v>12000</v>
      </c>
      <c r="H37" s="5">
        <f t="shared" si="3"/>
        <v>13170.724931419063</v>
      </c>
      <c r="M37" s="5" t="s">
        <v>6</v>
      </c>
      <c r="N37" s="4" t="s">
        <v>14</v>
      </c>
    </row>
    <row r="38" spans="1:14" hidden="1" x14ac:dyDescent="0.25">
      <c r="A38" s="1">
        <v>42131</v>
      </c>
      <c r="B38">
        <v>14</v>
      </c>
      <c r="C38">
        <v>0</v>
      </c>
      <c r="D38" s="2">
        <f t="shared" si="0"/>
        <v>204.29449331785707</v>
      </c>
      <c r="E38" s="2">
        <f t="shared" si="4"/>
        <v>13000</v>
      </c>
      <c r="F38" s="2">
        <f t="shared" si="1"/>
        <v>12795.705506682143</v>
      </c>
      <c r="G38">
        <f t="shared" si="2"/>
        <v>0</v>
      </c>
      <c r="H38" s="2">
        <f t="shared" si="3"/>
        <v>0</v>
      </c>
    </row>
    <row r="39" spans="1:14" hidden="1" x14ac:dyDescent="0.25">
      <c r="A39" s="1">
        <v>42132</v>
      </c>
      <c r="B39">
        <v>10</v>
      </c>
      <c r="C39">
        <v>0</v>
      </c>
      <c r="D39" s="2">
        <f t="shared" si="0"/>
        <v>121.39072100962338</v>
      </c>
      <c r="E39" s="2">
        <f t="shared" si="4"/>
        <v>12795.705506682143</v>
      </c>
      <c r="F39" s="2">
        <f t="shared" si="1"/>
        <v>12674.314785672519</v>
      </c>
      <c r="G39">
        <f t="shared" si="2"/>
        <v>0</v>
      </c>
      <c r="H39" s="2">
        <f t="shared" si="3"/>
        <v>0</v>
      </c>
    </row>
    <row r="40" spans="1:14" hidden="1" x14ac:dyDescent="0.25">
      <c r="A40" s="1">
        <v>42133</v>
      </c>
      <c r="B40">
        <v>14</v>
      </c>
      <c r="C40">
        <v>0.3</v>
      </c>
      <c r="D40" s="2">
        <f t="shared" si="0"/>
        <v>0</v>
      </c>
      <c r="E40" s="2">
        <f t="shared" si="4"/>
        <v>12674.314785672519</v>
      </c>
      <c r="F40" s="2">
        <f t="shared" si="1"/>
        <v>12884.314785672519</v>
      </c>
      <c r="G40">
        <f t="shared" si="2"/>
        <v>0</v>
      </c>
      <c r="H40" s="2">
        <f t="shared" si="3"/>
        <v>0</v>
      </c>
    </row>
    <row r="41" spans="1:14" hidden="1" x14ac:dyDescent="0.25">
      <c r="A41" s="1">
        <v>42134</v>
      </c>
      <c r="B41">
        <v>12</v>
      </c>
      <c r="C41">
        <v>0.1</v>
      </c>
      <c r="D41" s="2">
        <f t="shared" si="0"/>
        <v>0</v>
      </c>
      <c r="E41" s="2">
        <f t="shared" si="4"/>
        <v>12884.314785672519</v>
      </c>
      <c r="F41" s="2">
        <f t="shared" si="1"/>
        <v>12954.314785672519</v>
      </c>
      <c r="G41">
        <f t="shared" si="2"/>
        <v>0</v>
      </c>
      <c r="H41" s="2">
        <f t="shared" si="3"/>
        <v>0</v>
      </c>
    </row>
    <row r="42" spans="1:14" hidden="1" x14ac:dyDescent="0.25">
      <c r="A42" s="1">
        <v>42135</v>
      </c>
      <c r="B42">
        <v>11</v>
      </c>
      <c r="C42">
        <v>0</v>
      </c>
      <c r="D42" s="2">
        <f t="shared" si="0"/>
        <v>141.78318514875562</v>
      </c>
      <c r="E42" s="2">
        <f t="shared" si="4"/>
        <v>12954.314785672519</v>
      </c>
      <c r="F42" s="2">
        <f t="shared" si="1"/>
        <v>12812.531600523764</v>
      </c>
      <c r="G42">
        <f t="shared" si="2"/>
        <v>0</v>
      </c>
      <c r="H42" s="2">
        <f t="shared" si="3"/>
        <v>0</v>
      </c>
    </row>
    <row r="43" spans="1:14" hidden="1" x14ac:dyDescent="0.25">
      <c r="A43" s="1">
        <v>42136</v>
      </c>
      <c r="B43">
        <v>16</v>
      </c>
      <c r="C43">
        <v>3</v>
      </c>
      <c r="D43" s="2">
        <f t="shared" si="0"/>
        <v>0</v>
      </c>
      <c r="E43" s="2">
        <f t="shared" si="4"/>
        <v>12812.531600523764</v>
      </c>
      <c r="F43" s="2">
        <f t="shared" si="1"/>
        <v>14912.531600523764</v>
      </c>
      <c r="G43">
        <f t="shared" si="2"/>
        <v>0</v>
      </c>
      <c r="H43" s="2">
        <f t="shared" si="3"/>
        <v>0</v>
      </c>
    </row>
    <row r="44" spans="1:14" hidden="1" x14ac:dyDescent="0.25">
      <c r="A44" s="1">
        <v>42137</v>
      </c>
      <c r="B44">
        <v>12</v>
      </c>
      <c r="C44">
        <v>0</v>
      </c>
      <c r="D44" s="2">
        <f t="shared" si="0"/>
        <v>185.9706892914019</v>
      </c>
      <c r="E44" s="2">
        <f t="shared" si="4"/>
        <v>14912.531600523764</v>
      </c>
      <c r="F44" s="2">
        <f t="shared" si="1"/>
        <v>14726.560911232362</v>
      </c>
      <c r="G44">
        <f t="shared" si="2"/>
        <v>0</v>
      </c>
      <c r="H44" s="2">
        <f t="shared" si="3"/>
        <v>0</v>
      </c>
    </row>
    <row r="45" spans="1:14" hidden="1" x14ac:dyDescent="0.25">
      <c r="A45" s="1">
        <v>42138</v>
      </c>
      <c r="B45">
        <v>10</v>
      </c>
      <c r="C45">
        <v>0</v>
      </c>
      <c r="D45" s="2">
        <f t="shared" si="0"/>
        <v>139.70842374209698</v>
      </c>
      <c r="E45" s="2">
        <f t="shared" si="4"/>
        <v>14726.560911232362</v>
      </c>
      <c r="F45" s="2">
        <f t="shared" si="1"/>
        <v>14586.852487490265</v>
      </c>
      <c r="G45">
        <f t="shared" si="2"/>
        <v>0</v>
      </c>
      <c r="H45" s="2">
        <f t="shared" si="3"/>
        <v>0</v>
      </c>
    </row>
    <row r="46" spans="1:14" hidden="1" x14ac:dyDescent="0.25">
      <c r="A46" s="1">
        <v>42139</v>
      </c>
      <c r="B46">
        <v>12</v>
      </c>
      <c r="C46">
        <v>0</v>
      </c>
      <c r="D46" s="2">
        <f t="shared" si="0"/>
        <v>181.90922134208839</v>
      </c>
      <c r="E46" s="2">
        <f t="shared" si="4"/>
        <v>14586.852487490265</v>
      </c>
      <c r="F46" s="2">
        <f t="shared" si="1"/>
        <v>14404.943266148177</v>
      </c>
      <c r="G46">
        <f t="shared" si="2"/>
        <v>0</v>
      </c>
      <c r="H46" s="2">
        <f t="shared" si="3"/>
        <v>0</v>
      </c>
    </row>
    <row r="47" spans="1:14" hidden="1" x14ac:dyDescent="0.25">
      <c r="A47" s="1">
        <v>42140</v>
      </c>
      <c r="B47">
        <v>10</v>
      </c>
      <c r="C47">
        <v>1.8</v>
      </c>
      <c r="D47" s="2">
        <f t="shared" si="0"/>
        <v>0</v>
      </c>
      <c r="E47" s="2">
        <f t="shared" si="4"/>
        <v>14404.943266148177</v>
      </c>
      <c r="F47" s="2">
        <f t="shared" si="1"/>
        <v>15664.943266148177</v>
      </c>
      <c r="G47">
        <f t="shared" si="2"/>
        <v>0</v>
      </c>
      <c r="H47" s="2">
        <f t="shared" si="3"/>
        <v>0</v>
      </c>
    </row>
    <row r="48" spans="1:14" hidden="1" x14ac:dyDescent="0.25">
      <c r="A48" s="1">
        <v>42141</v>
      </c>
      <c r="B48">
        <v>11</v>
      </c>
      <c r="C48">
        <v>2.8</v>
      </c>
      <c r="D48" s="2">
        <f t="shared" si="0"/>
        <v>0</v>
      </c>
      <c r="E48" s="2">
        <f t="shared" si="4"/>
        <v>15664.943266148177</v>
      </c>
      <c r="F48" s="2">
        <f t="shared" si="1"/>
        <v>17624.943266148177</v>
      </c>
      <c r="G48">
        <f t="shared" si="2"/>
        <v>0</v>
      </c>
      <c r="H48" s="2">
        <f t="shared" si="3"/>
        <v>0</v>
      </c>
    </row>
    <row r="49" spans="1:8" hidden="1" x14ac:dyDescent="0.25">
      <c r="A49" s="1">
        <v>42142</v>
      </c>
      <c r="B49">
        <v>12</v>
      </c>
      <c r="C49">
        <v>1.9</v>
      </c>
      <c r="D49" s="2">
        <f t="shared" si="0"/>
        <v>0</v>
      </c>
      <c r="E49" s="2">
        <f t="shared" si="4"/>
        <v>17624.943266148177</v>
      </c>
      <c r="F49" s="2">
        <f t="shared" si="1"/>
        <v>18954.943266148177</v>
      </c>
      <c r="G49">
        <f t="shared" si="2"/>
        <v>0</v>
      </c>
      <c r="H49" s="2">
        <f t="shared" si="3"/>
        <v>0</v>
      </c>
    </row>
    <row r="50" spans="1:8" hidden="1" x14ac:dyDescent="0.25">
      <c r="A50" s="1">
        <v>42143</v>
      </c>
      <c r="B50">
        <v>16</v>
      </c>
      <c r="C50">
        <v>2.2000000000000002</v>
      </c>
      <c r="D50" s="2">
        <f t="shared" si="0"/>
        <v>0</v>
      </c>
      <c r="E50" s="2">
        <f t="shared" si="4"/>
        <v>18954.943266148177</v>
      </c>
      <c r="F50" s="2">
        <f t="shared" si="1"/>
        <v>20494.943266148177</v>
      </c>
      <c r="G50">
        <f t="shared" si="2"/>
        <v>0</v>
      </c>
      <c r="H50" s="2">
        <f t="shared" si="3"/>
        <v>0</v>
      </c>
    </row>
    <row r="51" spans="1:8" hidden="1" x14ac:dyDescent="0.25">
      <c r="A51" s="1">
        <v>42144</v>
      </c>
      <c r="B51">
        <v>13</v>
      </c>
      <c r="C51">
        <v>2.2999999999999998</v>
      </c>
      <c r="D51" s="2">
        <f t="shared" si="0"/>
        <v>0</v>
      </c>
      <c r="E51" s="2">
        <f t="shared" si="4"/>
        <v>20494.943266148177</v>
      </c>
      <c r="F51" s="2">
        <f t="shared" si="1"/>
        <v>22104.943266148177</v>
      </c>
      <c r="G51">
        <f t="shared" si="2"/>
        <v>0</v>
      </c>
      <c r="H51" s="2">
        <f t="shared" si="3"/>
        <v>0</v>
      </c>
    </row>
    <row r="52" spans="1:8" hidden="1" x14ac:dyDescent="0.25">
      <c r="A52" s="1">
        <v>42145</v>
      </c>
      <c r="B52">
        <v>11</v>
      </c>
      <c r="C52">
        <v>5.4</v>
      </c>
      <c r="D52" s="2">
        <f t="shared" si="0"/>
        <v>0</v>
      </c>
      <c r="E52" s="2">
        <f t="shared" si="4"/>
        <v>22104.943266148177</v>
      </c>
      <c r="F52" s="2">
        <f t="shared" si="1"/>
        <v>25000</v>
      </c>
      <c r="G52">
        <f t="shared" si="2"/>
        <v>0</v>
      </c>
      <c r="H52" s="2">
        <f t="shared" si="3"/>
        <v>0</v>
      </c>
    </row>
    <row r="53" spans="1:8" hidden="1" x14ac:dyDescent="0.25">
      <c r="A53" s="1">
        <v>42146</v>
      </c>
      <c r="B53">
        <v>12</v>
      </c>
      <c r="C53">
        <v>5.5</v>
      </c>
      <c r="D53" s="2">
        <f t="shared" si="0"/>
        <v>0</v>
      </c>
      <c r="E53" s="2">
        <f t="shared" si="4"/>
        <v>25000</v>
      </c>
      <c r="F53" s="2">
        <f t="shared" si="1"/>
        <v>25000</v>
      </c>
      <c r="G53">
        <f t="shared" si="2"/>
        <v>0</v>
      </c>
      <c r="H53" s="2">
        <f t="shared" si="3"/>
        <v>0</v>
      </c>
    </row>
    <row r="54" spans="1:8" hidden="1" x14ac:dyDescent="0.25">
      <c r="A54" s="1">
        <v>42147</v>
      </c>
      <c r="B54">
        <v>12</v>
      </c>
      <c r="C54">
        <v>5.2</v>
      </c>
      <c r="D54" s="2">
        <f t="shared" si="0"/>
        <v>0</v>
      </c>
      <c r="E54" s="2">
        <f t="shared" si="4"/>
        <v>25000</v>
      </c>
      <c r="F54" s="2">
        <f t="shared" si="1"/>
        <v>25000</v>
      </c>
      <c r="G54">
        <f t="shared" si="2"/>
        <v>0</v>
      </c>
      <c r="H54" s="2">
        <f t="shared" si="3"/>
        <v>0</v>
      </c>
    </row>
    <row r="55" spans="1:8" hidden="1" x14ac:dyDescent="0.25">
      <c r="A55" s="1">
        <v>42148</v>
      </c>
      <c r="B55">
        <v>14</v>
      </c>
      <c r="C55">
        <v>3</v>
      </c>
      <c r="D55" s="2">
        <f t="shared" si="0"/>
        <v>0</v>
      </c>
      <c r="E55" s="2">
        <f t="shared" si="4"/>
        <v>25000</v>
      </c>
      <c r="F55" s="2">
        <f t="shared" si="1"/>
        <v>25000</v>
      </c>
      <c r="G55">
        <f t="shared" si="2"/>
        <v>0</v>
      </c>
      <c r="H55" s="2">
        <f t="shared" si="3"/>
        <v>0</v>
      </c>
    </row>
    <row r="56" spans="1:8" hidden="1" x14ac:dyDescent="0.25">
      <c r="A56" s="1">
        <v>42149</v>
      </c>
      <c r="B56">
        <v>15</v>
      </c>
      <c r="C56">
        <v>0</v>
      </c>
      <c r="D56" s="2">
        <f t="shared" si="0"/>
        <v>435.71062644833427</v>
      </c>
      <c r="E56" s="2">
        <f t="shared" si="4"/>
        <v>25000</v>
      </c>
      <c r="F56" s="2">
        <f t="shared" si="1"/>
        <v>24564.289373551666</v>
      </c>
      <c r="G56">
        <f t="shared" si="2"/>
        <v>0</v>
      </c>
      <c r="H56" s="2">
        <f t="shared" si="3"/>
        <v>0</v>
      </c>
    </row>
    <row r="57" spans="1:8" hidden="1" x14ac:dyDescent="0.25">
      <c r="A57" s="1">
        <v>42150</v>
      </c>
      <c r="B57">
        <v>14</v>
      </c>
      <c r="C57">
        <v>0</v>
      </c>
      <c r="D57" s="2">
        <f t="shared" si="0"/>
        <v>386.02685009868912</v>
      </c>
      <c r="E57" s="2">
        <f t="shared" si="4"/>
        <v>24564.289373551666</v>
      </c>
      <c r="F57" s="2">
        <f t="shared" si="1"/>
        <v>24178.262523452977</v>
      </c>
      <c r="G57">
        <f t="shared" si="2"/>
        <v>0</v>
      </c>
      <c r="H57" s="2">
        <f t="shared" si="3"/>
        <v>0</v>
      </c>
    </row>
    <row r="58" spans="1:8" hidden="1" x14ac:dyDescent="0.25">
      <c r="A58" s="1">
        <v>42151</v>
      </c>
      <c r="B58">
        <v>10</v>
      </c>
      <c r="C58">
        <v>0</v>
      </c>
      <c r="D58" s="2">
        <f t="shared" si="0"/>
        <v>229.37513831880511</v>
      </c>
      <c r="E58" s="2">
        <f t="shared" si="4"/>
        <v>24178.262523452977</v>
      </c>
      <c r="F58" s="2">
        <f t="shared" si="1"/>
        <v>23948.88738513417</v>
      </c>
      <c r="G58">
        <f t="shared" si="2"/>
        <v>0</v>
      </c>
      <c r="H58" s="2">
        <f t="shared" si="3"/>
        <v>0</v>
      </c>
    </row>
    <row r="59" spans="1:8" hidden="1" x14ac:dyDescent="0.25">
      <c r="A59" s="1">
        <v>42152</v>
      </c>
      <c r="B59">
        <v>12</v>
      </c>
      <c r="C59">
        <v>0.1</v>
      </c>
      <c r="D59" s="2">
        <f t="shared" si="0"/>
        <v>0</v>
      </c>
      <c r="E59" s="2">
        <f t="shared" si="4"/>
        <v>23948.88738513417</v>
      </c>
      <c r="F59" s="2">
        <f t="shared" si="1"/>
        <v>24018.88738513417</v>
      </c>
      <c r="G59">
        <f t="shared" si="2"/>
        <v>0</v>
      </c>
      <c r="H59" s="2">
        <f t="shared" si="3"/>
        <v>0</v>
      </c>
    </row>
    <row r="60" spans="1:8" hidden="1" x14ac:dyDescent="0.25">
      <c r="A60" s="1">
        <v>42153</v>
      </c>
      <c r="B60">
        <v>14</v>
      </c>
      <c r="C60">
        <v>0</v>
      </c>
      <c r="D60" s="2">
        <f t="shared" si="0"/>
        <v>377.45587910805034</v>
      </c>
      <c r="E60" s="2">
        <f t="shared" si="4"/>
        <v>24018.88738513417</v>
      </c>
      <c r="F60" s="2">
        <f t="shared" si="1"/>
        <v>23641.431506026121</v>
      </c>
      <c r="G60">
        <f t="shared" si="2"/>
        <v>0</v>
      </c>
      <c r="H60" s="2">
        <f t="shared" si="3"/>
        <v>0</v>
      </c>
    </row>
    <row r="61" spans="1:8" hidden="1" x14ac:dyDescent="0.25">
      <c r="A61" s="1">
        <v>42154</v>
      </c>
      <c r="B61">
        <v>13</v>
      </c>
      <c r="C61">
        <v>0</v>
      </c>
      <c r="D61" s="2">
        <f t="shared" si="0"/>
        <v>332.43753472935339</v>
      </c>
      <c r="E61" s="2">
        <f t="shared" si="4"/>
        <v>23641.431506026121</v>
      </c>
      <c r="F61" s="2">
        <f t="shared" si="1"/>
        <v>23308.993971296768</v>
      </c>
      <c r="G61">
        <f t="shared" si="2"/>
        <v>0</v>
      </c>
      <c r="H61" s="2">
        <f t="shared" si="3"/>
        <v>0</v>
      </c>
    </row>
    <row r="62" spans="1:8" hidden="1" x14ac:dyDescent="0.25">
      <c r="A62" s="1">
        <v>42155</v>
      </c>
      <c r="B62">
        <v>12</v>
      </c>
      <c r="C62">
        <v>0</v>
      </c>
      <c r="D62" s="2">
        <f t="shared" si="0"/>
        <v>290.68100518753926</v>
      </c>
      <c r="E62" s="2">
        <f t="shared" si="4"/>
        <v>23308.993971296768</v>
      </c>
      <c r="F62" s="2">
        <f t="shared" si="1"/>
        <v>23018.312966109228</v>
      </c>
      <c r="G62">
        <f t="shared" si="2"/>
        <v>0</v>
      </c>
      <c r="H62" s="2">
        <f t="shared" si="3"/>
        <v>0</v>
      </c>
    </row>
    <row r="63" spans="1:8" hidden="1" x14ac:dyDescent="0.25">
      <c r="A63" s="1">
        <v>42156</v>
      </c>
      <c r="B63">
        <v>18</v>
      </c>
      <c r="C63">
        <v>4</v>
      </c>
      <c r="D63" s="2">
        <f t="shared" si="0"/>
        <v>0</v>
      </c>
      <c r="E63" s="2">
        <f t="shared" si="4"/>
        <v>23018.312966109228</v>
      </c>
      <c r="F63" s="2">
        <f t="shared" si="1"/>
        <v>25000</v>
      </c>
      <c r="G63">
        <f t="shared" si="2"/>
        <v>0</v>
      </c>
      <c r="H63" s="2">
        <f t="shared" si="3"/>
        <v>0</v>
      </c>
    </row>
    <row r="64" spans="1:8" hidden="1" x14ac:dyDescent="0.25">
      <c r="A64" s="1">
        <v>42157</v>
      </c>
      <c r="B64">
        <v>18</v>
      </c>
      <c r="C64">
        <v>3</v>
      </c>
      <c r="D64" s="2">
        <f t="shared" si="0"/>
        <v>0</v>
      </c>
      <c r="E64" s="2">
        <f t="shared" si="4"/>
        <v>25000</v>
      </c>
      <c r="F64" s="2">
        <f t="shared" si="1"/>
        <v>25000</v>
      </c>
      <c r="G64">
        <f t="shared" si="2"/>
        <v>0</v>
      </c>
      <c r="H64" s="2">
        <f t="shared" si="3"/>
        <v>0</v>
      </c>
    </row>
    <row r="65" spans="1:14" hidden="1" x14ac:dyDescent="0.25">
      <c r="A65" s="1">
        <v>42158</v>
      </c>
      <c r="B65">
        <v>22</v>
      </c>
      <c r="C65">
        <v>0</v>
      </c>
      <c r="D65" s="2">
        <f t="shared" si="0"/>
        <v>773.9186003708661</v>
      </c>
      <c r="E65" s="2">
        <f t="shared" si="4"/>
        <v>25000</v>
      </c>
      <c r="F65" s="2">
        <f t="shared" si="1"/>
        <v>24226.081399629133</v>
      </c>
      <c r="G65">
        <f t="shared" si="2"/>
        <v>12000</v>
      </c>
      <c r="H65" s="2">
        <f t="shared" si="3"/>
        <v>0</v>
      </c>
    </row>
    <row r="66" spans="1:14" hidden="1" x14ac:dyDescent="0.25">
      <c r="A66" s="1">
        <v>42159</v>
      </c>
      <c r="B66">
        <v>15</v>
      </c>
      <c r="C66">
        <v>0</v>
      </c>
      <c r="D66" s="2">
        <f t="shared" si="0"/>
        <v>213.08134342562948</v>
      </c>
      <c r="E66" s="2">
        <f t="shared" si="4"/>
        <v>12226.081399629133</v>
      </c>
      <c r="F66" s="2">
        <f t="shared" si="1"/>
        <v>12013.000056203504</v>
      </c>
      <c r="G66">
        <f t="shared" si="2"/>
        <v>0</v>
      </c>
      <c r="H66" s="2">
        <f t="shared" si="3"/>
        <v>0</v>
      </c>
    </row>
    <row r="67" spans="1:14" x14ac:dyDescent="0.25">
      <c r="A67" s="1">
        <v>42160</v>
      </c>
      <c r="B67">
        <v>18</v>
      </c>
      <c r="C67">
        <v>0</v>
      </c>
      <c r="D67" s="2">
        <f t="shared" ref="D67:D130" si="5">IF(C67 = 0, 0.03%*POWER(B67,1.5)*E67, 0)</f>
        <v>275.22095118920214</v>
      </c>
      <c r="E67" s="2">
        <f t="shared" si="4"/>
        <v>12013.000056203504</v>
      </c>
      <c r="F67" s="2">
        <f t="shared" ref="F67:F130" si="6">IF(E67-D67 + 700*C67&gt;25000,25000,E67-D67 + 700*C67)</f>
        <v>11737.779105014302</v>
      </c>
      <c r="G67">
        <f t="shared" ref="G67:G130" si="7">IF(AND(B67&gt;15,C67&lt;=0.61),IF(B67&gt;30,24000,12000),0)</f>
        <v>12000</v>
      </c>
      <c r="H67" s="2">
        <f t="shared" ref="H67:H130" si="8">IF(F67&lt;G67,25000-F67,0)</f>
        <v>13262.220894985698</v>
      </c>
      <c r="L67" s="4" t="s">
        <v>13</v>
      </c>
      <c r="M67" s="3">
        <f>A37</f>
        <v>42130</v>
      </c>
      <c r="N67" s="5">
        <f>H37</f>
        <v>13170.724931419063</v>
      </c>
    </row>
    <row r="68" spans="1:14" hidden="1" x14ac:dyDescent="0.25">
      <c r="A68" s="1">
        <v>42161</v>
      </c>
      <c r="B68">
        <v>22</v>
      </c>
      <c r="C68">
        <v>0</v>
      </c>
      <c r="D68" s="2">
        <f t="shared" si="5"/>
        <v>402.43767219285041</v>
      </c>
      <c r="E68" s="2">
        <f t="shared" ref="E68:E131" si="9">F67-G67+H67</f>
        <v>13000</v>
      </c>
      <c r="F68" s="2">
        <f t="shared" si="6"/>
        <v>12597.562327807149</v>
      </c>
      <c r="G68">
        <f t="shared" si="7"/>
        <v>12000</v>
      </c>
      <c r="H68" s="2">
        <f t="shared" si="8"/>
        <v>0</v>
      </c>
    </row>
    <row r="69" spans="1:14" hidden="1" x14ac:dyDescent="0.25">
      <c r="A69" s="1">
        <v>42162</v>
      </c>
      <c r="B69">
        <v>14</v>
      </c>
      <c r="C69">
        <v>8</v>
      </c>
      <c r="D69" s="2">
        <f t="shared" si="5"/>
        <v>0</v>
      </c>
      <c r="E69" s="2">
        <f t="shared" si="9"/>
        <v>597.5623278071489</v>
      </c>
      <c r="F69" s="2">
        <f t="shared" si="6"/>
        <v>6197.5623278071489</v>
      </c>
      <c r="G69">
        <f t="shared" si="7"/>
        <v>0</v>
      </c>
      <c r="H69" s="2">
        <f t="shared" si="8"/>
        <v>0</v>
      </c>
    </row>
    <row r="70" spans="1:14" hidden="1" x14ac:dyDescent="0.25">
      <c r="A70" s="1">
        <v>42163</v>
      </c>
      <c r="B70">
        <v>14</v>
      </c>
      <c r="C70">
        <v>5.9</v>
      </c>
      <c r="D70" s="2">
        <f t="shared" si="5"/>
        <v>0</v>
      </c>
      <c r="E70" s="2">
        <f t="shared" si="9"/>
        <v>6197.5623278071489</v>
      </c>
      <c r="F70" s="2">
        <f t="shared" si="6"/>
        <v>10327.562327807149</v>
      </c>
      <c r="G70">
        <f t="shared" si="7"/>
        <v>0</v>
      </c>
      <c r="H70" s="2">
        <f t="shared" si="8"/>
        <v>0</v>
      </c>
    </row>
    <row r="71" spans="1:14" hidden="1" x14ac:dyDescent="0.25">
      <c r="A71" s="1">
        <v>42164</v>
      </c>
      <c r="B71">
        <v>12</v>
      </c>
      <c r="C71">
        <v>5</v>
      </c>
      <c r="D71" s="2">
        <f t="shared" si="5"/>
        <v>0</v>
      </c>
      <c r="E71" s="2">
        <f t="shared" si="9"/>
        <v>10327.562327807149</v>
      </c>
      <c r="F71" s="2">
        <f t="shared" si="6"/>
        <v>13827.562327807149</v>
      </c>
      <c r="G71">
        <f t="shared" si="7"/>
        <v>0</v>
      </c>
      <c r="H71" s="2">
        <f t="shared" si="8"/>
        <v>0</v>
      </c>
    </row>
    <row r="72" spans="1:14" hidden="1" x14ac:dyDescent="0.25">
      <c r="A72" s="1">
        <v>42165</v>
      </c>
      <c r="B72">
        <v>16</v>
      </c>
      <c r="C72">
        <v>0</v>
      </c>
      <c r="D72" s="2">
        <f t="shared" si="5"/>
        <v>265.48919669389716</v>
      </c>
      <c r="E72" s="2">
        <f t="shared" si="9"/>
        <v>13827.562327807149</v>
      </c>
      <c r="F72" s="2">
        <f t="shared" si="6"/>
        <v>13562.073131113251</v>
      </c>
      <c r="G72">
        <f t="shared" si="7"/>
        <v>12000</v>
      </c>
      <c r="H72" s="2">
        <f t="shared" si="8"/>
        <v>0</v>
      </c>
    </row>
    <row r="73" spans="1:14" x14ac:dyDescent="0.25">
      <c r="A73" s="1">
        <v>42166</v>
      </c>
      <c r="B73">
        <v>16</v>
      </c>
      <c r="C73">
        <v>0</v>
      </c>
      <c r="D73" s="2">
        <f t="shared" si="5"/>
        <v>29.991804117374411</v>
      </c>
      <c r="E73" s="2">
        <f t="shared" si="9"/>
        <v>1562.0731311132513</v>
      </c>
      <c r="F73" s="2">
        <f t="shared" si="6"/>
        <v>1532.0813269958769</v>
      </c>
      <c r="G73">
        <f t="shared" si="7"/>
        <v>12000</v>
      </c>
      <c r="H73" s="2">
        <f t="shared" si="8"/>
        <v>23467.918673004122</v>
      </c>
    </row>
    <row r="74" spans="1:14" hidden="1" x14ac:dyDescent="0.25">
      <c r="A74" s="1">
        <v>42167</v>
      </c>
      <c r="B74">
        <v>18</v>
      </c>
      <c r="C74">
        <v>5</v>
      </c>
      <c r="D74" s="2">
        <f t="shared" si="5"/>
        <v>0</v>
      </c>
      <c r="E74" s="2">
        <f t="shared" si="9"/>
        <v>12999.999999999998</v>
      </c>
      <c r="F74" s="2">
        <f t="shared" si="6"/>
        <v>16500</v>
      </c>
      <c r="G74">
        <f t="shared" si="7"/>
        <v>0</v>
      </c>
      <c r="H74" s="2">
        <f t="shared" si="8"/>
        <v>0</v>
      </c>
    </row>
    <row r="75" spans="1:14" hidden="1" x14ac:dyDescent="0.25">
      <c r="A75" s="1">
        <v>42168</v>
      </c>
      <c r="B75">
        <v>19</v>
      </c>
      <c r="C75">
        <v>1</v>
      </c>
      <c r="D75" s="2">
        <f t="shared" si="5"/>
        <v>0</v>
      </c>
      <c r="E75" s="2">
        <f t="shared" si="9"/>
        <v>16500</v>
      </c>
      <c r="F75" s="2">
        <f t="shared" si="6"/>
        <v>17200</v>
      </c>
      <c r="G75">
        <f t="shared" si="7"/>
        <v>0</v>
      </c>
      <c r="H75" s="2">
        <f t="shared" si="8"/>
        <v>0</v>
      </c>
    </row>
    <row r="76" spans="1:14" hidden="1" x14ac:dyDescent="0.25">
      <c r="A76" s="1">
        <v>42169</v>
      </c>
      <c r="B76">
        <v>22</v>
      </c>
      <c r="C76">
        <v>0</v>
      </c>
      <c r="D76" s="2">
        <f t="shared" si="5"/>
        <v>532.45599705515588</v>
      </c>
      <c r="E76" s="2">
        <f t="shared" si="9"/>
        <v>17200</v>
      </c>
      <c r="F76" s="2">
        <f t="shared" si="6"/>
        <v>16667.544002944844</v>
      </c>
      <c r="G76">
        <f t="shared" si="7"/>
        <v>12000</v>
      </c>
      <c r="H76" s="2">
        <f t="shared" si="8"/>
        <v>0</v>
      </c>
    </row>
    <row r="77" spans="1:14" x14ac:dyDescent="0.25">
      <c r="A77" s="1">
        <v>42170</v>
      </c>
      <c r="B77">
        <v>16</v>
      </c>
      <c r="C77">
        <v>0</v>
      </c>
      <c r="D77" s="2">
        <f t="shared" si="5"/>
        <v>89.616844856540965</v>
      </c>
      <c r="E77" s="2">
        <f t="shared" si="9"/>
        <v>4667.5440029448437</v>
      </c>
      <c r="F77" s="2">
        <f t="shared" si="6"/>
        <v>4577.9271580883023</v>
      </c>
      <c r="G77">
        <f t="shared" si="7"/>
        <v>12000</v>
      </c>
      <c r="H77" s="2">
        <f t="shared" si="8"/>
        <v>20422.072841911697</v>
      </c>
    </row>
    <row r="78" spans="1:14" hidden="1" x14ac:dyDescent="0.25">
      <c r="A78" s="1">
        <v>42171</v>
      </c>
      <c r="B78">
        <v>12</v>
      </c>
      <c r="C78">
        <v>0</v>
      </c>
      <c r="D78" s="2">
        <f t="shared" si="5"/>
        <v>162.11995558844697</v>
      </c>
      <c r="E78" s="2">
        <f t="shared" si="9"/>
        <v>13000</v>
      </c>
      <c r="F78" s="2">
        <f t="shared" si="6"/>
        <v>12837.880044411553</v>
      </c>
      <c r="G78">
        <f t="shared" si="7"/>
        <v>0</v>
      </c>
      <c r="H78" s="2">
        <f t="shared" si="8"/>
        <v>0</v>
      </c>
    </row>
    <row r="79" spans="1:14" hidden="1" x14ac:dyDescent="0.25">
      <c r="A79" s="1">
        <v>42172</v>
      </c>
      <c r="B79">
        <v>14</v>
      </c>
      <c r="C79">
        <v>0</v>
      </c>
      <c r="D79" s="2">
        <f t="shared" si="5"/>
        <v>201.746784534499</v>
      </c>
      <c r="E79" s="2">
        <f t="shared" si="9"/>
        <v>12837.880044411553</v>
      </c>
      <c r="F79" s="2">
        <f t="shared" si="6"/>
        <v>12636.133259877055</v>
      </c>
      <c r="G79">
        <f t="shared" si="7"/>
        <v>0</v>
      </c>
      <c r="H79" s="2">
        <f t="shared" si="8"/>
        <v>0</v>
      </c>
    </row>
    <row r="80" spans="1:14" hidden="1" x14ac:dyDescent="0.25">
      <c r="A80" s="1">
        <v>42173</v>
      </c>
      <c r="B80">
        <v>16</v>
      </c>
      <c r="C80">
        <v>0.3</v>
      </c>
      <c r="D80" s="2">
        <f t="shared" si="5"/>
        <v>0</v>
      </c>
      <c r="E80" s="2">
        <f t="shared" si="9"/>
        <v>12636.133259877055</v>
      </c>
      <c r="F80" s="2">
        <f t="shared" si="6"/>
        <v>12846.133259877055</v>
      </c>
      <c r="G80">
        <f t="shared" si="7"/>
        <v>12000</v>
      </c>
      <c r="H80" s="2">
        <f t="shared" si="8"/>
        <v>0</v>
      </c>
    </row>
    <row r="81" spans="1:8" hidden="1" x14ac:dyDescent="0.25">
      <c r="A81" s="1">
        <v>42174</v>
      </c>
      <c r="B81">
        <v>12</v>
      </c>
      <c r="C81">
        <v>3</v>
      </c>
      <c r="D81" s="2">
        <f t="shared" si="5"/>
        <v>0</v>
      </c>
      <c r="E81" s="2">
        <f t="shared" si="9"/>
        <v>846.13325987705502</v>
      </c>
      <c r="F81" s="2">
        <f t="shared" si="6"/>
        <v>2946.133259877055</v>
      </c>
      <c r="G81">
        <f t="shared" si="7"/>
        <v>0</v>
      </c>
      <c r="H81" s="2">
        <f t="shared" si="8"/>
        <v>0</v>
      </c>
    </row>
    <row r="82" spans="1:8" hidden="1" x14ac:dyDescent="0.25">
      <c r="A82" s="1">
        <v>42175</v>
      </c>
      <c r="B82">
        <v>13</v>
      </c>
      <c r="C82">
        <v>2</v>
      </c>
      <c r="D82" s="2">
        <f t="shared" si="5"/>
        <v>0</v>
      </c>
      <c r="E82" s="2">
        <f t="shared" si="9"/>
        <v>2946.133259877055</v>
      </c>
      <c r="F82" s="2">
        <f t="shared" si="6"/>
        <v>4346.133259877055</v>
      </c>
      <c r="G82">
        <f t="shared" si="7"/>
        <v>0</v>
      </c>
      <c r="H82" s="2">
        <f t="shared" si="8"/>
        <v>0</v>
      </c>
    </row>
    <row r="83" spans="1:8" hidden="1" x14ac:dyDescent="0.25">
      <c r="A83" s="1">
        <v>42176</v>
      </c>
      <c r="B83">
        <v>12</v>
      </c>
      <c r="C83">
        <v>0</v>
      </c>
      <c r="D83" s="2">
        <f t="shared" si="5"/>
        <v>54.19961008251849</v>
      </c>
      <c r="E83" s="2">
        <f t="shared" si="9"/>
        <v>4346.133259877055</v>
      </c>
      <c r="F83" s="2">
        <f t="shared" si="6"/>
        <v>4291.9336497945369</v>
      </c>
      <c r="G83">
        <f t="shared" si="7"/>
        <v>0</v>
      </c>
      <c r="H83" s="2">
        <f t="shared" si="8"/>
        <v>0</v>
      </c>
    </row>
    <row r="84" spans="1:8" hidden="1" x14ac:dyDescent="0.25">
      <c r="A84" s="1">
        <v>42177</v>
      </c>
      <c r="B84">
        <v>12</v>
      </c>
      <c r="C84">
        <v>3</v>
      </c>
      <c r="D84" s="2">
        <f t="shared" si="5"/>
        <v>0</v>
      </c>
      <c r="E84" s="2">
        <f t="shared" si="9"/>
        <v>4291.9336497945369</v>
      </c>
      <c r="F84" s="2">
        <f t="shared" si="6"/>
        <v>6391.9336497945369</v>
      </c>
      <c r="G84">
        <f t="shared" si="7"/>
        <v>0</v>
      </c>
      <c r="H84" s="2">
        <f t="shared" si="8"/>
        <v>0</v>
      </c>
    </row>
    <row r="85" spans="1:8" hidden="1" x14ac:dyDescent="0.25">
      <c r="A85" s="1">
        <v>42178</v>
      </c>
      <c r="B85">
        <v>13</v>
      </c>
      <c r="C85">
        <v>3</v>
      </c>
      <c r="D85" s="2">
        <f t="shared" si="5"/>
        <v>0</v>
      </c>
      <c r="E85" s="2">
        <f t="shared" si="9"/>
        <v>6391.9336497945369</v>
      </c>
      <c r="F85" s="2">
        <f t="shared" si="6"/>
        <v>8491.9336497945369</v>
      </c>
      <c r="G85">
        <f t="shared" si="7"/>
        <v>0</v>
      </c>
      <c r="H85" s="2">
        <f t="shared" si="8"/>
        <v>0</v>
      </c>
    </row>
    <row r="86" spans="1:8" hidden="1" x14ac:dyDescent="0.25">
      <c r="A86" s="1">
        <v>42179</v>
      </c>
      <c r="B86">
        <v>12</v>
      </c>
      <c r="C86">
        <v>0</v>
      </c>
      <c r="D86" s="2">
        <f t="shared" si="5"/>
        <v>105.90091585882529</v>
      </c>
      <c r="E86" s="2">
        <f t="shared" si="9"/>
        <v>8491.9336497945369</v>
      </c>
      <c r="F86" s="2">
        <f t="shared" si="6"/>
        <v>8386.0327339357118</v>
      </c>
      <c r="G86">
        <f t="shared" si="7"/>
        <v>0</v>
      </c>
      <c r="H86" s="2">
        <f t="shared" si="8"/>
        <v>0</v>
      </c>
    </row>
    <row r="87" spans="1:8" x14ac:dyDescent="0.25">
      <c r="A87" s="1">
        <v>42180</v>
      </c>
      <c r="B87">
        <v>16</v>
      </c>
      <c r="C87">
        <v>0</v>
      </c>
      <c r="D87" s="2">
        <f t="shared" si="5"/>
        <v>161.01182849156558</v>
      </c>
      <c r="E87" s="2">
        <f t="shared" si="9"/>
        <v>8386.0327339357118</v>
      </c>
      <c r="F87" s="2">
        <f t="shared" si="6"/>
        <v>8225.0209054441457</v>
      </c>
      <c r="G87">
        <f t="shared" si="7"/>
        <v>12000</v>
      </c>
      <c r="H87" s="2">
        <f t="shared" si="8"/>
        <v>16774.979094555856</v>
      </c>
    </row>
    <row r="88" spans="1:8" hidden="1" x14ac:dyDescent="0.25">
      <c r="A88" s="1">
        <v>42181</v>
      </c>
      <c r="B88">
        <v>16</v>
      </c>
      <c r="C88">
        <v>7</v>
      </c>
      <c r="D88" s="2">
        <f t="shared" si="5"/>
        <v>0</v>
      </c>
      <c r="E88" s="2">
        <f t="shared" si="9"/>
        <v>13000.000000000002</v>
      </c>
      <c r="F88" s="2">
        <f t="shared" si="6"/>
        <v>17900</v>
      </c>
      <c r="G88">
        <f t="shared" si="7"/>
        <v>0</v>
      </c>
      <c r="H88" s="2">
        <f t="shared" si="8"/>
        <v>0</v>
      </c>
    </row>
    <row r="89" spans="1:8" hidden="1" x14ac:dyDescent="0.25">
      <c r="A89" s="1">
        <v>42182</v>
      </c>
      <c r="B89">
        <v>18</v>
      </c>
      <c r="C89">
        <v>6</v>
      </c>
      <c r="D89" s="2">
        <f t="shared" si="5"/>
        <v>0</v>
      </c>
      <c r="E89" s="2">
        <f t="shared" si="9"/>
        <v>17900</v>
      </c>
      <c r="F89" s="2">
        <f t="shared" si="6"/>
        <v>22100</v>
      </c>
      <c r="G89">
        <f t="shared" si="7"/>
        <v>0</v>
      </c>
      <c r="H89" s="2">
        <f t="shared" si="8"/>
        <v>0</v>
      </c>
    </row>
    <row r="90" spans="1:8" hidden="1" x14ac:dyDescent="0.25">
      <c r="A90" s="1">
        <v>42183</v>
      </c>
      <c r="B90">
        <v>16</v>
      </c>
      <c r="C90">
        <v>0</v>
      </c>
      <c r="D90" s="2">
        <f t="shared" si="5"/>
        <v>424.31999999999982</v>
      </c>
      <c r="E90" s="2">
        <f t="shared" si="9"/>
        <v>22100</v>
      </c>
      <c r="F90" s="2">
        <f t="shared" si="6"/>
        <v>21675.68</v>
      </c>
      <c r="G90">
        <f t="shared" si="7"/>
        <v>12000</v>
      </c>
      <c r="H90" s="2">
        <f t="shared" si="8"/>
        <v>0</v>
      </c>
    </row>
    <row r="91" spans="1:8" x14ac:dyDescent="0.25">
      <c r="A91" s="1">
        <v>42184</v>
      </c>
      <c r="B91">
        <v>16</v>
      </c>
      <c r="C91">
        <v>0</v>
      </c>
      <c r="D91" s="2">
        <f t="shared" si="5"/>
        <v>185.77305599999991</v>
      </c>
      <c r="E91" s="2">
        <f t="shared" si="9"/>
        <v>9675.68</v>
      </c>
      <c r="F91" s="2">
        <f t="shared" si="6"/>
        <v>9489.9069440000003</v>
      </c>
      <c r="G91">
        <f t="shared" si="7"/>
        <v>12000</v>
      </c>
      <c r="H91" s="2">
        <f t="shared" si="8"/>
        <v>15510.093056</v>
      </c>
    </row>
    <row r="92" spans="1:8" hidden="1" x14ac:dyDescent="0.25">
      <c r="A92" s="1">
        <v>42185</v>
      </c>
      <c r="B92">
        <v>19</v>
      </c>
      <c r="C92">
        <v>0</v>
      </c>
      <c r="D92" s="2">
        <f t="shared" si="5"/>
        <v>322.99441171636374</v>
      </c>
      <c r="E92" s="2">
        <f t="shared" si="9"/>
        <v>13000</v>
      </c>
      <c r="F92" s="2">
        <f t="shared" si="6"/>
        <v>12677.005588283637</v>
      </c>
      <c r="G92">
        <f t="shared" si="7"/>
        <v>12000</v>
      </c>
      <c r="H92" s="2">
        <f t="shared" si="8"/>
        <v>0</v>
      </c>
    </row>
    <row r="93" spans="1:8" x14ac:dyDescent="0.25">
      <c r="A93" s="1">
        <v>42186</v>
      </c>
      <c r="B93">
        <v>18</v>
      </c>
      <c r="C93">
        <v>0</v>
      </c>
      <c r="D93" s="2">
        <f t="shared" si="5"/>
        <v>15.510373853000127</v>
      </c>
      <c r="E93" s="2">
        <f t="shared" si="9"/>
        <v>677.00558828363683</v>
      </c>
      <c r="F93" s="2">
        <f t="shared" si="6"/>
        <v>661.49521443063668</v>
      </c>
      <c r="G93">
        <f t="shared" si="7"/>
        <v>12000</v>
      </c>
      <c r="H93" s="2">
        <f t="shared" si="8"/>
        <v>24338.504785569363</v>
      </c>
    </row>
    <row r="94" spans="1:8" hidden="1" x14ac:dyDescent="0.25">
      <c r="A94" s="1">
        <v>42187</v>
      </c>
      <c r="B94">
        <v>20</v>
      </c>
      <c r="C94">
        <v>0</v>
      </c>
      <c r="D94" s="2">
        <f t="shared" si="5"/>
        <v>348.82660448996717</v>
      </c>
      <c r="E94" s="2">
        <f t="shared" si="9"/>
        <v>13000</v>
      </c>
      <c r="F94" s="2">
        <f t="shared" si="6"/>
        <v>12651.173395510034</v>
      </c>
      <c r="G94">
        <f t="shared" si="7"/>
        <v>12000</v>
      </c>
      <c r="H94" s="2">
        <f t="shared" si="8"/>
        <v>0</v>
      </c>
    </row>
    <row r="95" spans="1:8" x14ac:dyDescent="0.25">
      <c r="A95" s="1">
        <v>42188</v>
      </c>
      <c r="B95">
        <v>22</v>
      </c>
      <c r="C95">
        <v>0</v>
      </c>
      <c r="D95" s="2">
        <f t="shared" si="5"/>
        <v>20.158208114074782</v>
      </c>
      <c r="E95" s="2">
        <f t="shared" si="9"/>
        <v>651.17339551003352</v>
      </c>
      <c r="F95" s="2">
        <f t="shared" si="6"/>
        <v>631.01518739595872</v>
      </c>
      <c r="G95">
        <f t="shared" si="7"/>
        <v>12000</v>
      </c>
      <c r="H95" s="2">
        <f t="shared" si="8"/>
        <v>24368.984812604042</v>
      </c>
    </row>
    <row r="96" spans="1:8" hidden="1" x14ac:dyDescent="0.25">
      <c r="A96" s="1">
        <v>42189</v>
      </c>
      <c r="B96">
        <v>25</v>
      </c>
      <c r="C96">
        <v>0</v>
      </c>
      <c r="D96" s="2">
        <f t="shared" si="5"/>
        <v>487.49999999999972</v>
      </c>
      <c r="E96" s="2">
        <f t="shared" si="9"/>
        <v>13000</v>
      </c>
      <c r="F96" s="2">
        <f t="shared" si="6"/>
        <v>12512.5</v>
      </c>
      <c r="G96">
        <f t="shared" si="7"/>
        <v>12000</v>
      </c>
      <c r="H96" s="2">
        <f t="shared" si="8"/>
        <v>0</v>
      </c>
    </row>
    <row r="97" spans="1:8" x14ac:dyDescent="0.25">
      <c r="A97" s="1">
        <v>42190</v>
      </c>
      <c r="B97">
        <v>26</v>
      </c>
      <c r="C97">
        <v>0</v>
      </c>
      <c r="D97" s="2">
        <f t="shared" si="5"/>
        <v>20.383330505587164</v>
      </c>
      <c r="E97" s="2">
        <f t="shared" si="9"/>
        <v>512.5</v>
      </c>
      <c r="F97" s="2">
        <f t="shared" si="6"/>
        <v>492.11666949441286</v>
      </c>
      <c r="G97">
        <f t="shared" si="7"/>
        <v>12000</v>
      </c>
      <c r="H97" s="2">
        <f t="shared" si="8"/>
        <v>24507.883330505589</v>
      </c>
    </row>
    <row r="98" spans="1:8" hidden="1" x14ac:dyDescent="0.25">
      <c r="A98" s="1">
        <v>42191</v>
      </c>
      <c r="B98">
        <v>22</v>
      </c>
      <c r="C98">
        <v>0</v>
      </c>
      <c r="D98" s="2">
        <f t="shared" si="5"/>
        <v>402.43767219285047</v>
      </c>
      <c r="E98" s="2">
        <f t="shared" si="9"/>
        <v>13000.000000000002</v>
      </c>
      <c r="F98" s="2">
        <f t="shared" si="6"/>
        <v>12597.562327807151</v>
      </c>
      <c r="G98">
        <f t="shared" si="7"/>
        <v>12000</v>
      </c>
      <c r="H98" s="2">
        <f t="shared" si="8"/>
        <v>0</v>
      </c>
    </row>
    <row r="99" spans="1:8" hidden="1" x14ac:dyDescent="0.25">
      <c r="A99" s="1">
        <v>42192</v>
      </c>
      <c r="B99">
        <v>22</v>
      </c>
      <c r="C99">
        <v>18</v>
      </c>
      <c r="D99" s="2">
        <f t="shared" si="5"/>
        <v>0</v>
      </c>
      <c r="E99" s="2">
        <f t="shared" si="9"/>
        <v>597.56232780715072</v>
      </c>
      <c r="F99" s="2">
        <f t="shared" si="6"/>
        <v>13197.562327807151</v>
      </c>
      <c r="G99">
        <f t="shared" si="7"/>
        <v>0</v>
      </c>
      <c r="H99" s="2">
        <f t="shared" si="8"/>
        <v>0</v>
      </c>
    </row>
    <row r="100" spans="1:8" hidden="1" x14ac:dyDescent="0.25">
      <c r="A100" s="1">
        <v>42193</v>
      </c>
      <c r="B100">
        <v>20</v>
      </c>
      <c r="C100">
        <v>3</v>
      </c>
      <c r="D100" s="2">
        <f t="shared" si="5"/>
        <v>0</v>
      </c>
      <c r="E100" s="2">
        <f t="shared" si="9"/>
        <v>13197.562327807151</v>
      </c>
      <c r="F100" s="2">
        <f t="shared" si="6"/>
        <v>15297.562327807151</v>
      </c>
      <c r="G100">
        <f t="shared" si="7"/>
        <v>0</v>
      </c>
      <c r="H100" s="2">
        <f t="shared" si="8"/>
        <v>0</v>
      </c>
    </row>
    <row r="101" spans="1:8" hidden="1" x14ac:dyDescent="0.25">
      <c r="A101" s="1">
        <v>42194</v>
      </c>
      <c r="B101">
        <v>16</v>
      </c>
      <c r="C101">
        <v>0.2</v>
      </c>
      <c r="D101" s="2">
        <f t="shared" si="5"/>
        <v>0</v>
      </c>
      <c r="E101" s="2">
        <f t="shared" si="9"/>
        <v>15297.562327807151</v>
      </c>
      <c r="F101" s="2">
        <f t="shared" si="6"/>
        <v>15437.562327807151</v>
      </c>
      <c r="G101">
        <f t="shared" si="7"/>
        <v>12000</v>
      </c>
      <c r="H101" s="2">
        <f t="shared" si="8"/>
        <v>0</v>
      </c>
    </row>
    <row r="102" spans="1:8" hidden="1" x14ac:dyDescent="0.25">
      <c r="A102" s="1">
        <v>42195</v>
      </c>
      <c r="B102">
        <v>13</v>
      </c>
      <c r="C102">
        <v>12.2</v>
      </c>
      <c r="D102" s="2">
        <f t="shared" si="5"/>
        <v>0</v>
      </c>
      <c r="E102" s="2">
        <f t="shared" si="9"/>
        <v>3437.5623278071507</v>
      </c>
      <c r="F102" s="2">
        <f t="shared" si="6"/>
        <v>11977.562327807151</v>
      </c>
      <c r="G102">
        <f t="shared" si="7"/>
        <v>0</v>
      </c>
      <c r="H102" s="2">
        <f t="shared" si="8"/>
        <v>0</v>
      </c>
    </row>
    <row r="103" spans="1:8" x14ac:dyDescent="0.25">
      <c r="A103" s="1">
        <v>42196</v>
      </c>
      <c r="B103">
        <v>16</v>
      </c>
      <c r="C103">
        <v>0</v>
      </c>
      <c r="D103" s="2">
        <f t="shared" si="5"/>
        <v>229.9691966938972</v>
      </c>
      <c r="E103" s="2">
        <f t="shared" si="9"/>
        <v>11977.562327807151</v>
      </c>
      <c r="F103" s="2">
        <f t="shared" si="6"/>
        <v>11747.593131113254</v>
      </c>
      <c r="G103">
        <f t="shared" si="7"/>
        <v>12000</v>
      </c>
      <c r="H103" s="2">
        <f t="shared" si="8"/>
        <v>13252.406868886746</v>
      </c>
    </row>
    <row r="104" spans="1:8" hidden="1" x14ac:dyDescent="0.25">
      <c r="A104" s="1">
        <v>42197</v>
      </c>
      <c r="B104">
        <v>18</v>
      </c>
      <c r="C104">
        <v>2</v>
      </c>
      <c r="D104" s="2">
        <f t="shared" si="5"/>
        <v>0</v>
      </c>
      <c r="E104" s="2">
        <f t="shared" si="9"/>
        <v>13000</v>
      </c>
      <c r="F104" s="2">
        <f t="shared" si="6"/>
        <v>14400</v>
      </c>
      <c r="G104">
        <f t="shared" si="7"/>
        <v>0</v>
      </c>
      <c r="H104" s="2">
        <f t="shared" si="8"/>
        <v>0</v>
      </c>
    </row>
    <row r="105" spans="1:8" hidden="1" x14ac:dyDescent="0.25">
      <c r="A105" s="1">
        <v>42198</v>
      </c>
      <c r="B105">
        <v>18</v>
      </c>
      <c r="C105">
        <v>12</v>
      </c>
      <c r="D105" s="2">
        <f t="shared" si="5"/>
        <v>0</v>
      </c>
      <c r="E105" s="2">
        <f t="shared" si="9"/>
        <v>14400</v>
      </c>
      <c r="F105" s="2">
        <f t="shared" si="6"/>
        <v>22800</v>
      </c>
      <c r="G105">
        <f t="shared" si="7"/>
        <v>0</v>
      </c>
      <c r="H105" s="2">
        <f t="shared" si="8"/>
        <v>0</v>
      </c>
    </row>
    <row r="106" spans="1:8" hidden="1" x14ac:dyDescent="0.25">
      <c r="A106" s="1">
        <v>42199</v>
      </c>
      <c r="B106">
        <v>18</v>
      </c>
      <c r="C106">
        <v>0</v>
      </c>
      <c r="D106" s="2">
        <f t="shared" si="5"/>
        <v>522.35392139812598</v>
      </c>
      <c r="E106" s="2">
        <f t="shared" si="9"/>
        <v>22800</v>
      </c>
      <c r="F106" s="2">
        <f t="shared" si="6"/>
        <v>22277.646078601872</v>
      </c>
      <c r="G106">
        <f t="shared" si="7"/>
        <v>12000</v>
      </c>
      <c r="H106" s="2">
        <f t="shared" si="8"/>
        <v>0</v>
      </c>
    </row>
    <row r="107" spans="1:8" x14ac:dyDescent="0.25">
      <c r="A107" s="1">
        <v>42200</v>
      </c>
      <c r="B107">
        <v>18</v>
      </c>
      <c r="C107">
        <v>0</v>
      </c>
      <c r="D107" s="2">
        <f t="shared" si="5"/>
        <v>235.4635408727965</v>
      </c>
      <c r="E107" s="2">
        <f t="shared" si="9"/>
        <v>10277.646078601872</v>
      </c>
      <c r="F107" s="2">
        <f t="shared" si="6"/>
        <v>10042.182537729075</v>
      </c>
      <c r="G107">
        <f t="shared" si="7"/>
        <v>12000</v>
      </c>
      <c r="H107" s="2">
        <f t="shared" si="8"/>
        <v>14957.817462270925</v>
      </c>
    </row>
    <row r="108" spans="1:8" hidden="1" x14ac:dyDescent="0.25">
      <c r="A108" s="1">
        <v>42201</v>
      </c>
      <c r="B108">
        <v>16</v>
      </c>
      <c r="C108">
        <v>0</v>
      </c>
      <c r="D108" s="2">
        <f t="shared" si="5"/>
        <v>249.59999999999988</v>
      </c>
      <c r="E108" s="2">
        <f t="shared" si="9"/>
        <v>13000</v>
      </c>
      <c r="F108" s="2">
        <f t="shared" si="6"/>
        <v>12750.4</v>
      </c>
      <c r="G108">
        <f t="shared" si="7"/>
        <v>12000</v>
      </c>
      <c r="H108" s="2">
        <f t="shared" si="8"/>
        <v>0</v>
      </c>
    </row>
    <row r="109" spans="1:8" x14ac:dyDescent="0.25">
      <c r="A109" s="1">
        <v>42202</v>
      </c>
      <c r="B109">
        <v>21</v>
      </c>
      <c r="C109">
        <v>0</v>
      </c>
      <c r="D109" s="2">
        <f t="shared" si="5"/>
        <v>21.66421824941763</v>
      </c>
      <c r="E109" s="2">
        <f t="shared" si="9"/>
        <v>750.39999999999964</v>
      </c>
      <c r="F109" s="2">
        <f t="shared" si="6"/>
        <v>728.73578175058196</v>
      </c>
      <c r="G109">
        <f t="shared" si="7"/>
        <v>12000</v>
      </c>
      <c r="H109" s="2">
        <f t="shared" si="8"/>
        <v>24271.264218249416</v>
      </c>
    </row>
    <row r="110" spans="1:8" hidden="1" x14ac:dyDescent="0.25">
      <c r="A110" s="1">
        <v>42203</v>
      </c>
      <c r="B110">
        <v>26</v>
      </c>
      <c r="C110">
        <v>0</v>
      </c>
      <c r="D110" s="2">
        <f t="shared" si="5"/>
        <v>517.04057867830852</v>
      </c>
      <c r="E110" s="2">
        <f t="shared" si="9"/>
        <v>12999.999999999998</v>
      </c>
      <c r="F110" s="2">
        <f t="shared" si="6"/>
        <v>12482.95942132169</v>
      </c>
      <c r="G110">
        <f t="shared" si="7"/>
        <v>12000</v>
      </c>
      <c r="H110" s="2">
        <f t="shared" si="8"/>
        <v>0</v>
      </c>
    </row>
    <row r="111" spans="1:8" hidden="1" x14ac:dyDescent="0.25">
      <c r="A111" s="1">
        <v>42204</v>
      </c>
      <c r="B111">
        <v>23</v>
      </c>
      <c r="C111">
        <v>18</v>
      </c>
      <c r="D111" s="2">
        <f t="shared" si="5"/>
        <v>0</v>
      </c>
      <c r="E111" s="2">
        <f t="shared" si="9"/>
        <v>482.95942132168966</v>
      </c>
      <c r="F111" s="2">
        <f t="shared" si="6"/>
        <v>13082.95942132169</v>
      </c>
      <c r="G111">
        <f t="shared" si="7"/>
        <v>0</v>
      </c>
      <c r="H111" s="2">
        <f t="shared" si="8"/>
        <v>0</v>
      </c>
    </row>
    <row r="112" spans="1:8" hidden="1" x14ac:dyDescent="0.25">
      <c r="A112" s="1">
        <v>42205</v>
      </c>
      <c r="B112">
        <v>19</v>
      </c>
      <c r="C112">
        <v>0</v>
      </c>
      <c r="D112" s="2">
        <f t="shared" si="5"/>
        <v>325.05559859991217</v>
      </c>
      <c r="E112" s="2">
        <f t="shared" si="9"/>
        <v>13082.95942132169</v>
      </c>
      <c r="F112" s="2">
        <f t="shared" si="6"/>
        <v>12757.903822721777</v>
      </c>
      <c r="G112">
        <f t="shared" si="7"/>
        <v>12000</v>
      </c>
      <c r="H112" s="2">
        <f t="shared" si="8"/>
        <v>0</v>
      </c>
    </row>
    <row r="113" spans="1:8" hidden="1" x14ac:dyDescent="0.25">
      <c r="A113" s="1">
        <v>42206</v>
      </c>
      <c r="B113">
        <v>20</v>
      </c>
      <c r="C113">
        <v>6</v>
      </c>
      <c r="D113" s="2">
        <f t="shared" si="5"/>
        <v>0</v>
      </c>
      <c r="E113" s="2">
        <f t="shared" si="9"/>
        <v>757.90382272177703</v>
      </c>
      <c r="F113" s="2">
        <f t="shared" si="6"/>
        <v>4957.903822721777</v>
      </c>
      <c r="G113">
        <f t="shared" si="7"/>
        <v>0</v>
      </c>
      <c r="H113" s="2">
        <f t="shared" si="8"/>
        <v>0</v>
      </c>
    </row>
    <row r="114" spans="1:8" x14ac:dyDescent="0.25">
      <c r="A114" s="1">
        <v>42207</v>
      </c>
      <c r="B114">
        <v>22</v>
      </c>
      <c r="C114">
        <v>0</v>
      </c>
      <c r="D114" s="2">
        <f t="shared" si="5"/>
        <v>153.48055949016819</v>
      </c>
      <c r="E114" s="2">
        <f t="shared" si="9"/>
        <v>4957.903822721777</v>
      </c>
      <c r="F114" s="2">
        <f t="shared" si="6"/>
        <v>4804.4232632316089</v>
      </c>
      <c r="G114">
        <f t="shared" si="7"/>
        <v>12000</v>
      </c>
      <c r="H114" s="2">
        <f t="shared" si="8"/>
        <v>20195.576736768391</v>
      </c>
    </row>
    <row r="115" spans="1:8" hidden="1" x14ac:dyDescent="0.25">
      <c r="A115" s="1">
        <v>42208</v>
      </c>
      <c r="B115">
        <v>20</v>
      </c>
      <c r="C115">
        <v>0</v>
      </c>
      <c r="D115" s="2">
        <f t="shared" si="5"/>
        <v>348.82660448996717</v>
      </c>
      <c r="E115" s="2">
        <f t="shared" si="9"/>
        <v>13000</v>
      </c>
      <c r="F115" s="2">
        <f t="shared" si="6"/>
        <v>12651.173395510034</v>
      </c>
      <c r="G115">
        <f t="shared" si="7"/>
        <v>12000</v>
      </c>
      <c r="H115" s="2">
        <f t="shared" si="8"/>
        <v>0</v>
      </c>
    </row>
    <row r="116" spans="1:8" x14ac:dyDescent="0.25">
      <c r="A116" s="1">
        <v>42209</v>
      </c>
      <c r="B116">
        <v>20</v>
      </c>
      <c r="C116">
        <v>0</v>
      </c>
      <c r="D116" s="2">
        <f t="shared" si="5"/>
        <v>17.472815729997496</v>
      </c>
      <c r="E116" s="2">
        <f t="shared" si="9"/>
        <v>651.17339551003352</v>
      </c>
      <c r="F116" s="2">
        <f t="shared" si="6"/>
        <v>633.70057978003604</v>
      </c>
      <c r="G116">
        <f t="shared" si="7"/>
        <v>12000</v>
      </c>
      <c r="H116" s="2">
        <f t="shared" si="8"/>
        <v>24366.299420219962</v>
      </c>
    </row>
    <row r="117" spans="1:8" hidden="1" x14ac:dyDescent="0.25">
      <c r="A117" s="1">
        <v>42210</v>
      </c>
      <c r="B117">
        <v>23</v>
      </c>
      <c r="C117">
        <v>0.1</v>
      </c>
      <c r="D117" s="2">
        <f t="shared" si="5"/>
        <v>0</v>
      </c>
      <c r="E117" s="2">
        <f t="shared" si="9"/>
        <v>12999.999999999998</v>
      </c>
      <c r="F117" s="2">
        <f t="shared" si="6"/>
        <v>13069.999999999998</v>
      </c>
      <c r="G117">
        <f t="shared" si="7"/>
        <v>12000</v>
      </c>
      <c r="H117" s="2">
        <f t="shared" si="8"/>
        <v>0</v>
      </c>
    </row>
    <row r="118" spans="1:8" x14ac:dyDescent="0.25">
      <c r="A118" s="1">
        <v>42211</v>
      </c>
      <c r="B118">
        <v>16</v>
      </c>
      <c r="C118">
        <v>0</v>
      </c>
      <c r="D118" s="2">
        <f t="shared" si="5"/>
        <v>20.543999999999954</v>
      </c>
      <c r="E118" s="2">
        <f t="shared" si="9"/>
        <v>1069.9999999999982</v>
      </c>
      <c r="F118" s="2">
        <f t="shared" si="6"/>
        <v>1049.4559999999983</v>
      </c>
      <c r="G118">
        <f t="shared" si="7"/>
        <v>12000</v>
      </c>
      <c r="H118" s="2">
        <f t="shared" si="8"/>
        <v>23950.544000000002</v>
      </c>
    </row>
    <row r="119" spans="1:8" hidden="1" x14ac:dyDescent="0.25">
      <c r="A119" s="1">
        <v>42212</v>
      </c>
      <c r="B119">
        <v>16</v>
      </c>
      <c r="C119">
        <v>0.1</v>
      </c>
      <c r="D119" s="2">
        <f t="shared" si="5"/>
        <v>0</v>
      </c>
      <c r="E119" s="2">
        <f t="shared" si="9"/>
        <v>13000</v>
      </c>
      <c r="F119" s="2">
        <f t="shared" si="6"/>
        <v>13070</v>
      </c>
      <c r="G119">
        <f t="shared" si="7"/>
        <v>12000</v>
      </c>
      <c r="H119" s="2">
        <f t="shared" si="8"/>
        <v>0</v>
      </c>
    </row>
    <row r="120" spans="1:8" x14ac:dyDescent="0.25">
      <c r="A120" s="1">
        <v>42213</v>
      </c>
      <c r="B120">
        <v>18</v>
      </c>
      <c r="C120">
        <v>0.3</v>
      </c>
      <c r="D120" s="2">
        <f t="shared" si="5"/>
        <v>0</v>
      </c>
      <c r="E120" s="2">
        <f t="shared" si="9"/>
        <v>1070</v>
      </c>
      <c r="F120" s="2">
        <f t="shared" si="6"/>
        <v>1280</v>
      </c>
      <c r="G120">
        <f t="shared" si="7"/>
        <v>12000</v>
      </c>
      <c r="H120" s="2">
        <f t="shared" si="8"/>
        <v>23720</v>
      </c>
    </row>
    <row r="121" spans="1:8" hidden="1" x14ac:dyDescent="0.25">
      <c r="A121" s="1">
        <v>42214</v>
      </c>
      <c r="B121">
        <v>18</v>
      </c>
      <c r="C121">
        <v>0</v>
      </c>
      <c r="D121" s="2">
        <f t="shared" si="5"/>
        <v>297.83337623577358</v>
      </c>
      <c r="E121" s="2">
        <f t="shared" si="9"/>
        <v>13000</v>
      </c>
      <c r="F121" s="2">
        <f t="shared" si="6"/>
        <v>12702.166623764226</v>
      </c>
      <c r="G121">
        <f t="shared" si="7"/>
        <v>12000</v>
      </c>
      <c r="H121" s="2">
        <f t="shared" si="8"/>
        <v>0</v>
      </c>
    </row>
    <row r="122" spans="1:8" hidden="1" x14ac:dyDescent="0.25">
      <c r="A122" s="1">
        <v>42215</v>
      </c>
      <c r="B122">
        <v>14</v>
      </c>
      <c r="C122">
        <v>0</v>
      </c>
      <c r="D122" s="2">
        <f t="shared" si="5"/>
        <v>11.034521125124838</v>
      </c>
      <c r="E122" s="2">
        <f t="shared" si="9"/>
        <v>702.16662376422573</v>
      </c>
      <c r="F122" s="2">
        <f t="shared" si="6"/>
        <v>691.13210263910094</v>
      </c>
      <c r="G122">
        <f t="shared" si="7"/>
        <v>0</v>
      </c>
      <c r="H122" s="2">
        <f t="shared" si="8"/>
        <v>0</v>
      </c>
    </row>
    <row r="123" spans="1:8" hidden="1" x14ac:dyDescent="0.25">
      <c r="A123" s="1">
        <v>42216</v>
      </c>
      <c r="B123">
        <v>14</v>
      </c>
      <c r="C123">
        <v>0</v>
      </c>
      <c r="D123" s="2">
        <f t="shared" si="5"/>
        <v>10.861114055720025</v>
      </c>
      <c r="E123" s="2">
        <f t="shared" si="9"/>
        <v>691.13210263910094</v>
      </c>
      <c r="F123" s="2">
        <f t="shared" si="6"/>
        <v>680.27098858338093</v>
      </c>
      <c r="G123">
        <f t="shared" si="7"/>
        <v>0</v>
      </c>
      <c r="H123" s="2">
        <f t="shared" si="8"/>
        <v>0</v>
      </c>
    </row>
    <row r="124" spans="1:8" x14ac:dyDescent="0.25">
      <c r="A124" s="1">
        <v>42217</v>
      </c>
      <c r="B124">
        <v>16</v>
      </c>
      <c r="C124">
        <v>0</v>
      </c>
      <c r="D124" s="2">
        <f t="shared" si="5"/>
        <v>13.061202980800909</v>
      </c>
      <c r="E124" s="2">
        <f t="shared" si="9"/>
        <v>680.27098858338093</v>
      </c>
      <c r="F124" s="2">
        <f t="shared" si="6"/>
        <v>667.20978560258004</v>
      </c>
      <c r="G124">
        <f t="shared" si="7"/>
        <v>12000</v>
      </c>
      <c r="H124" s="2">
        <f t="shared" si="8"/>
        <v>24332.790214397421</v>
      </c>
    </row>
    <row r="125" spans="1:8" hidden="1" x14ac:dyDescent="0.25">
      <c r="A125" s="1">
        <v>42218</v>
      </c>
      <c r="B125">
        <v>22</v>
      </c>
      <c r="C125">
        <v>0</v>
      </c>
      <c r="D125" s="2">
        <f t="shared" si="5"/>
        <v>402.43767219285041</v>
      </c>
      <c r="E125" s="2">
        <f t="shared" si="9"/>
        <v>13000</v>
      </c>
      <c r="F125" s="2">
        <f t="shared" si="6"/>
        <v>12597.562327807149</v>
      </c>
      <c r="G125">
        <f t="shared" si="7"/>
        <v>12000</v>
      </c>
      <c r="H125" s="2">
        <f t="shared" si="8"/>
        <v>0</v>
      </c>
    </row>
    <row r="126" spans="1:8" x14ac:dyDescent="0.25">
      <c r="A126" s="1">
        <v>42219</v>
      </c>
      <c r="B126">
        <v>22</v>
      </c>
      <c r="C126">
        <v>0</v>
      </c>
      <c r="D126" s="2">
        <f t="shared" si="5"/>
        <v>18.498584014834616</v>
      </c>
      <c r="E126" s="2">
        <f t="shared" si="9"/>
        <v>597.5623278071489</v>
      </c>
      <c r="F126" s="2">
        <f t="shared" si="6"/>
        <v>579.06374379231431</v>
      </c>
      <c r="G126">
        <f t="shared" si="7"/>
        <v>12000</v>
      </c>
      <c r="H126" s="2">
        <f t="shared" si="8"/>
        <v>24420.936256207686</v>
      </c>
    </row>
    <row r="127" spans="1:8" hidden="1" x14ac:dyDescent="0.25">
      <c r="A127" s="1">
        <v>42220</v>
      </c>
      <c r="B127">
        <v>25</v>
      </c>
      <c r="C127">
        <v>0</v>
      </c>
      <c r="D127" s="2">
        <f t="shared" si="5"/>
        <v>487.49999999999972</v>
      </c>
      <c r="E127" s="2">
        <f t="shared" si="9"/>
        <v>13000</v>
      </c>
      <c r="F127" s="2">
        <f t="shared" si="6"/>
        <v>12512.5</v>
      </c>
      <c r="G127">
        <f t="shared" si="7"/>
        <v>12000</v>
      </c>
      <c r="H127" s="2">
        <f t="shared" si="8"/>
        <v>0</v>
      </c>
    </row>
    <row r="128" spans="1:8" x14ac:dyDescent="0.25">
      <c r="A128" s="1">
        <v>42221</v>
      </c>
      <c r="B128">
        <v>24</v>
      </c>
      <c r="C128">
        <v>0</v>
      </c>
      <c r="D128" s="2">
        <f t="shared" si="5"/>
        <v>18.07723430173986</v>
      </c>
      <c r="E128" s="2">
        <f t="shared" si="9"/>
        <v>512.5</v>
      </c>
      <c r="F128" s="2">
        <f t="shared" si="6"/>
        <v>494.42276569826015</v>
      </c>
      <c r="G128">
        <f t="shared" si="7"/>
        <v>12000</v>
      </c>
      <c r="H128" s="2">
        <f t="shared" si="8"/>
        <v>24505.577234301742</v>
      </c>
    </row>
    <row r="129" spans="1:8" hidden="1" x14ac:dyDescent="0.25">
      <c r="A129" s="1">
        <v>42222</v>
      </c>
      <c r="B129">
        <v>24</v>
      </c>
      <c r="C129">
        <v>0</v>
      </c>
      <c r="D129" s="2">
        <f t="shared" si="5"/>
        <v>458.54447984901111</v>
      </c>
      <c r="E129" s="2">
        <f t="shared" si="9"/>
        <v>13000.000000000002</v>
      </c>
      <c r="F129" s="2">
        <f t="shared" si="6"/>
        <v>12541.45552015099</v>
      </c>
      <c r="G129">
        <f t="shared" si="7"/>
        <v>12000</v>
      </c>
      <c r="H129" s="2">
        <f t="shared" si="8"/>
        <v>0</v>
      </c>
    </row>
    <row r="130" spans="1:8" x14ac:dyDescent="0.25">
      <c r="A130" s="1">
        <v>42223</v>
      </c>
      <c r="B130">
        <v>28</v>
      </c>
      <c r="C130">
        <v>0</v>
      </c>
      <c r="D130" s="2">
        <f t="shared" si="5"/>
        <v>24.066951759020377</v>
      </c>
      <c r="E130" s="2">
        <f t="shared" si="9"/>
        <v>541.4555201509902</v>
      </c>
      <c r="F130" s="2">
        <f t="shared" si="6"/>
        <v>517.38856839196978</v>
      </c>
      <c r="G130">
        <f t="shared" si="7"/>
        <v>12000</v>
      </c>
      <c r="H130" s="2">
        <f t="shared" si="8"/>
        <v>24482.611431608031</v>
      </c>
    </row>
    <row r="131" spans="1:8" hidden="1" x14ac:dyDescent="0.25">
      <c r="A131" s="1">
        <v>42224</v>
      </c>
      <c r="B131">
        <v>28</v>
      </c>
      <c r="C131">
        <v>0</v>
      </c>
      <c r="D131" s="2">
        <f t="shared" ref="D131:D184" si="10">IF(C131 = 0, 0.03%*POWER(B131,1.5)*E131, 0)</f>
        <v>577.83208633650634</v>
      </c>
      <c r="E131" s="2">
        <f t="shared" si="9"/>
        <v>13000</v>
      </c>
      <c r="F131" s="2">
        <f t="shared" ref="F131:F184" si="11">IF(E131-D131 + 700*C131&gt;25000,25000,E131-D131 + 700*C131)</f>
        <v>12422.167913663494</v>
      </c>
      <c r="G131">
        <f t="shared" ref="G131:G184" si="12">IF(AND(B131&gt;15,C131&lt;=0.61),IF(B131&gt;30,24000,12000),0)</f>
        <v>12000</v>
      </c>
      <c r="H131" s="2">
        <f t="shared" ref="H131:H184" si="13">IF(F131&lt;G131,25000-F131,0)</f>
        <v>0</v>
      </c>
    </row>
    <row r="132" spans="1:8" x14ac:dyDescent="0.25">
      <c r="A132" s="1">
        <v>42225</v>
      </c>
      <c r="B132">
        <v>24</v>
      </c>
      <c r="C132">
        <v>0</v>
      </c>
      <c r="D132" s="2">
        <f t="shared" si="10"/>
        <v>14.890982029213001</v>
      </c>
      <c r="E132" s="2">
        <f t="shared" ref="E132:E184" si="14">F131-G131+H131</f>
        <v>422.16791366349389</v>
      </c>
      <c r="F132" s="2">
        <f t="shared" si="11"/>
        <v>407.27693163428091</v>
      </c>
      <c r="G132">
        <f t="shared" si="12"/>
        <v>12000</v>
      </c>
      <c r="H132" s="2">
        <f t="shared" si="13"/>
        <v>24592.723068365718</v>
      </c>
    </row>
    <row r="133" spans="1:8" hidden="1" x14ac:dyDescent="0.25">
      <c r="A133" s="1">
        <v>42226</v>
      </c>
      <c r="B133">
        <v>24</v>
      </c>
      <c r="C133">
        <v>0</v>
      </c>
      <c r="D133" s="2">
        <f t="shared" si="10"/>
        <v>458.544479849011</v>
      </c>
      <c r="E133" s="2">
        <f t="shared" si="14"/>
        <v>12999.999999999998</v>
      </c>
      <c r="F133" s="2">
        <f t="shared" si="11"/>
        <v>12541.455520150987</v>
      </c>
      <c r="G133">
        <f t="shared" si="12"/>
        <v>12000</v>
      </c>
      <c r="H133" s="2">
        <f t="shared" si="13"/>
        <v>0</v>
      </c>
    </row>
    <row r="134" spans="1:8" x14ac:dyDescent="0.25">
      <c r="A134" s="1">
        <v>42227</v>
      </c>
      <c r="B134">
        <v>26</v>
      </c>
      <c r="C134">
        <v>0</v>
      </c>
      <c r="D134" s="2">
        <f t="shared" si="10"/>
        <v>21.53495965134082</v>
      </c>
      <c r="E134" s="2">
        <f t="shared" si="14"/>
        <v>541.45552015098656</v>
      </c>
      <c r="F134" s="2">
        <f t="shared" si="11"/>
        <v>519.92056049964572</v>
      </c>
      <c r="G134">
        <f t="shared" si="12"/>
        <v>12000</v>
      </c>
      <c r="H134" s="2">
        <f t="shared" si="13"/>
        <v>24480.079439500354</v>
      </c>
    </row>
    <row r="135" spans="1:8" x14ac:dyDescent="0.25">
      <c r="A135" s="1">
        <v>42228</v>
      </c>
      <c r="B135">
        <v>32</v>
      </c>
      <c r="C135">
        <v>0.6</v>
      </c>
      <c r="D135" s="2">
        <f t="shared" si="10"/>
        <v>0</v>
      </c>
      <c r="E135" s="2">
        <f t="shared" si="14"/>
        <v>13000</v>
      </c>
      <c r="F135" s="2">
        <f t="shared" si="11"/>
        <v>13420</v>
      </c>
      <c r="G135">
        <f t="shared" si="12"/>
        <v>24000</v>
      </c>
      <c r="H135" s="2">
        <f t="shared" si="13"/>
        <v>11580</v>
      </c>
    </row>
    <row r="136" spans="1:8" x14ac:dyDescent="0.25">
      <c r="A136" s="1">
        <v>42229</v>
      </c>
      <c r="B136">
        <v>31</v>
      </c>
      <c r="C136">
        <v>0.1</v>
      </c>
      <c r="D136" s="2">
        <f t="shared" si="10"/>
        <v>0</v>
      </c>
      <c r="E136" s="2">
        <f t="shared" si="14"/>
        <v>1000</v>
      </c>
      <c r="F136" s="2">
        <f t="shared" si="11"/>
        <v>1070</v>
      </c>
      <c r="G136">
        <f t="shared" si="12"/>
        <v>24000</v>
      </c>
      <c r="H136" s="2">
        <f t="shared" si="13"/>
        <v>23930</v>
      </c>
    </row>
    <row r="137" spans="1:8" x14ac:dyDescent="0.25">
      <c r="A137" s="1">
        <v>42230</v>
      </c>
      <c r="B137">
        <v>33</v>
      </c>
      <c r="C137">
        <v>0</v>
      </c>
      <c r="D137" s="2">
        <f t="shared" si="10"/>
        <v>56.871170200726489</v>
      </c>
      <c r="E137" s="2">
        <f t="shared" si="14"/>
        <v>1000</v>
      </c>
      <c r="F137" s="2">
        <f t="shared" si="11"/>
        <v>943.12882979927349</v>
      </c>
      <c r="G137">
        <f t="shared" si="12"/>
        <v>24000</v>
      </c>
      <c r="H137" s="2">
        <f t="shared" si="13"/>
        <v>24056.871170200728</v>
      </c>
    </row>
    <row r="138" spans="1:8" hidden="1" x14ac:dyDescent="0.25">
      <c r="A138" s="1">
        <v>42231</v>
      </c>
      <c r="B138">
        <v>31</v>
      </c>
      <c r="C138">
        <v>12</v>
      </c>
      <c r="D138" s="2">
        <f t="shared" si="10"/>
        <v>0</v>
      </c>
      <c r="E138" s="2">
        <f t="shared" si="14"/>
        <v>1000</v>
      </c>
      <c r="F138" s="2">
        <f t="shared" si="11"/>
        <v>9400</v>
      </c>
      <c r="G138">
        <f t="shared" si="12"/>
        <v>0</v>
      </c>
      <c r="H138" s="2">
        <f t="shared" si="13"/>
        <v>0</v>
      </c>
    </row>
    <row r="139" spans="1:8" x14ac:dyDescent="0.25">
      <c r="A139" s="1">
        <v>42232</v>
      </c>
      <c r="B139">
        <v>22</v>
      </c>
      <c r="C139">
        <v>0</v>
      </c>
      <c r="D139" s="2">
        <f t="shared" si="10"/>
        <v>290.99339373944565</v>
      </c>
      <c r="E139" s="2">
        <f t="shared" si="14"/>
        <v>9400</v>
      </c>
      <c r="F139" s="2">
        <f t="shared" si="11"/>
        <v>9109.0066062605547</v>
      </c>
      <c r="G139">
        <f t="shared" si="12"/>
        <v>12000</v>
      </c>
      <c r="H139" s="2">
        <f t="shared" si="13"/>
        <v>15890.993393739445</v>
      </c>
    </row>
    <row r="140" spans="1:8" hidden="1" x14ac:dyDescent="0.25">
      <c r="A140" s="1">
        <v>42233</v>
      </c>
      <c r="B140">
        <v>24</v>
      </c>
      <c r="C140">
        <v>0.2</v>
      </c>
      <c r="D140" s="2">
        <f t="shared" si="10"/>
        <v>0</v>
      </c>
      <c r="E140" s="2">
        <f t="shared" si="14"/>
        <v>13000</v>
      </c>
      <c r="F140" s="2">
        <f t="shared" si="11"/>
        <v>13140</v>
      </c>
      <c r="G140">
        <f t="shared" si="12"/>
        <v>12000</v>
      </c>
      <c r="H140" s="2">
        <f t="shared" si="13"/>
        <v>0</v>
      </c>
    </row>
    <row r="141" spans="1:8" x14ac:dyDescent="0.25">
      <c r="A141" s="1">
        <v>42234</v>
      </c>
      <c r="B141">
        <v>22</v>
      </c>
      <c r="C141">
        <v>0</v>
      </c>
      <c r="D141" s="2">
        <f t="shared" si="10"/>
        <v>35.290688176911495</v>
      </c>
      <c r="E141" s="2">
        <f t="shared" si="14"/>
        <v>1140</v>
      </c>
      <c r="F141" s="2">
        <f t="shared" si="11"/>
        <v>1104.7093118230885</v>
      </c>
      <c r="G141">
        <f t="shared" si="12"/>
        <v>12000</v>
      </c>
      <c r="H141" s="2">
        <f t="shared" si="13"/>
        <v>23895.290688176912</v>
      </c>
    </row>
    <row r="142" spans="1:8" hidden="1" x14ac:dyDescent="0.25">
      <c r="A142" s="1">
        <v>42235</v>
      </c>
      <c r="B142">
        <v>19</v>
      </c>
      <c r="C142">
        <v>0</v>
      </c>
      <c r="D142" s="2">
        <f t="shared" si="10"/>
        <v>322.99441171636374</v>
      </c>
      <c r="E142" s="2">
        <f t="shared" si="14"/>
        <v>13000</v>
      </c>
      <c r="F142" s="2">
        <f t="shared" si="11"/>
        <v>12677.005588283637</v>
      </c>
      <c r="G142">
        <f t="shared" si="12"/>
        <v>12000</v>
      </c>
      <c r="H142" s="2">
        <f t="shared" si="13"/>
        <v>0</v>
      </c>
    </row>
    <row r="143" spans="1:8" x14ac:dyDescent="0.25">
      <c r="A143" s="1">
        <v>42236</v>
      </c>
      <c r="B143">
        <v>18</v>
      </c>
      <c r="C143">
        <v>0</v>
      </c>
      <c r="D143" s="2">
        <f t="shared" si="10"/>
        <v>15.510373853000127</v>
      </c>
      <c r="E143" s="2">
        <f t="shared" si="14"/>
        <v>677.00558828363683</v>
      </c>
      <c r="F143" s="2">
        <f t="shared" si="11"/>
        <v>661.49521443063668</v>
      </c>
      <c r="G143">
        <f t="shared" si="12"/>
        <v>12000</v>
      </c>
      <c r="H143" s="2">
        <f t="shared" si="13"/>
        <v>24338.504785569363</v>
      </c>
    </row>
    <row r="144" spans="1:8" hidden="1" x14ac:dyDescent="0.25">
      <c r="A144" s="1">
        <v>42237</v>
      </c>
      <c r="B144">
        <v>18</v>
      </c>
      <c r="C144">
        <v>0</v>
      </c>
      <c r="D144" s="2">
        <f t="shared" si="10"/>
        <v>297.83337623577358</v>
      </c>
      <c r="E144" s="2">
        <f t="shared" si="14"/>
        <v>13000</v>
      </c>
      <c r="F144" s="2">
        <f t="shared" si="11"/>
        <v>12702.166623764226</v>
      </c>
      <c r="G144">
        <f t="shared" si="12"/>
        <v>12000</v>
      </c>
      <c r="H144" s="2">
        <f t="shared" si="13"/>
        <v>0</v>
      </c>
    </row>
    <row r="145" spans="1:8" x14ac:dyDescent="0.25">
      <c r="A145" s="1">
        <v>42238</v>
      </c>
      <c r="B145">
        <v>18</v>
      </c>
      <c r="C145">
        <v>0</v>
      </c>
      <c r="D145" s="2">
        <f t="shared" si="10"/>
        <v>16.086819710444118</v>
      </c>
      <c r="E145" s="2">
        <f t="shared" si="14"/>
        <v>702.16662376422573</v>
      </c>
      <c r="F145" s="2">
        <f t="shared" si="11"/>
        <v>686.07980405378157</v>
      </c>
      <c r="G145">
        <f t="shared" si="12"/>
        <v>12000</v>
      </c>
      <c r="H145" s="2">
        <f t="shared" si="13"/>
        <v>24313.920195946219</v>
      </c>
    </row>
    <row r="146" spans="1:8" hidden="1" x14ac:dyDescent="0.25">
      <c r="A146" s="1">
        <v>42239</v>
      </c>
      <c r="B146">
        <v>19</v>
      </c>
      <c r="C146">
        <v>0</v>
      </c>
      <c r="D146" s="2">
        <f t="shared" si="10"/>
        <v>322.99441171636374</v>
      </c>
      <c r="E146" s="2">
        <f t="shared" si="14"/>
        <v>13000</v>
      </c>
      <c r="F146" s="2">
        <f t="shared" si="11"/>
        <v>12677.005588283637</v>
      </c>
      <c r="G146">
        <f t="shared" si="12"/>
        <v>12000</v>
      </c>
      <c r="H146" s="2">
        <f t="shared" si="13"/>
        <v>0</v>
      </c>
    </row>
    <row r="147" spans="1:8" hidden="1" x14ac:dyDescent="0.25">
      <c r="A147" s="1">
        <v>42240</v>
      </c>
      <c r="B147">
        <v>21</v>
      </c>
      <c r="C147">
        <v>5.5</v>
      </c>
      <c r="D147" s="2">
        <f t="shared" si="10"/>
        <v>0</v>
      </c>
      <c r="E147" s="2">
        <f t="shared" si="14"/>
        <v>677.00558828363683</v>
      </c>
      <c r="F147" s="2">
        <f t="shared" si="11"/>
        <v>4527.0055882836368</v>
      </c>
      <c r="G147">
        <f t="shared" si="12"/>
        <v>0</v>
      </c>
      <c r="H147" s="2">
        <f t="shared" si="13"/>
        <v>0</v>
      </c>
    </row>
    <row r="148" spans="1:8" hidden="1" x14ac:dyDescent="0.25">
      <c r="A148" s="1">
        <v>42241</v>
      </c>
      <c r="B148">
        <v>18</v>
      </c>
      <c r="C148">
        <v>18</v>
      </c>
      <c r="D148" s="2">
        <f t="shared" si="10"/>
        <v>0</v>
      </c>
      <c r="E148" s="2">
        <f t="shared" si="14"/>
        <v>4527.0055882836368</v>
      </c>
      <c r="F148" s="2">
        <f t="shared" si="11"/>
        <v>17127.005588283639</v>
      </c>
      <c r="G148">
        <f t="shared" si="12"/>
        <v>0</v>
      </c>
      <c r="H148" s="2">
        <f t="shared" si="13"/>
        <v>0</v>
      </c>
    </row>
    <row r="149" spans="1:8" hidden="1" x14ac:dyDescent="0.25">
      <c r="A149" s="1">
        <v>42242</v>
      </c>
      <c r="B149">
        <v>19</v>
      </c>
      <c r="C149">
        <v>12</v>
      </c>
      <c r="D149" s="2">
        <f t="shared" si="10"/>
        <v>0</v>
      </c>
      <c r="E149" s="2">
        <f t="shared" si="14"/>
        <v>17127.005588283639</v>
      </c>
      <c r="F149" s="2">
        <f t="shared" si="11"/>
        <v>25000</v>
      </c>
      <c r="G149">
        <f t="shared" si="12"/>
        <v>0</v>
      </c>
      <c r="H149" s="2">
        <f t="shared" si="13"/>
        <v>0</v>
      </c>
    </row>
    <row r="150" spans="1:8" hidden="1" x14ac:dyDescent="0.25">
      <c r="A150" s="1">
        <v>42243</v>
      </c>
      <c r="B150">
        <v>23</v>
      </c>
      <c r="C150">
        <v>0</v>
      </c>
      <c r="D150" s="2">
        <f t="shared" si="10"/>
        <v>827.28093777144409</v>
      </c>
      <c r="E150" s="2">
        <f t="shared" si="14"/>
        <v>25000</v>
      </c>
      <c r="F150" s="2">
        <f t="shared" si="11"/>
        <v>24172.719062228556</v>
      </c>
      <c r="G150">
        <f t="shared" si="12"/>
        <v>12000</v>
      </c>
      <c r="H150" s="2">
        <f t="shared" si="13"/>
        <v>0</v>
      </c>
    </row>
    <row r="151" spans="1:8" hidden="1" x14ac:dyDescent="0.25">
      <c r="A151" s="1">
        <v>42244</v>
      </c>
      <c r="B151">
        <v>17</v>
      </c>
      <c r="C151">
        <v>0.1</v>
      </c>
      <c r="D151" s="2">
        <f t="shared" si="10"/>
        <v>0</v>
      </c>
      <c r="E151" s="2">
        <f t="shared" si="14"/>
        <v>12172.719062228556</v>
      </c>
      <c r="F151" s="2">
        <f t="shared" si="11"/>
        <v>12242.719062228556</v>
      </c>
      <c r="G151">
        <f t="shared" si="12"/>
        <v>12000</v>
      </c>
      <c r="H151" s="2">
        <f t="shared" si="13"/>
        <v>0</v>
      </c>
    </row>
    <row r="152" spans="1:8" hidden="1" x14ac:dyDescent="0.25">
      <c r="A152" s="1">
        <v>42245</v>
      </c>
      <c r="B152">
        <v>16</v>
      </c>
      <c r="C152">
        <v>14</v>
      </c>
      <c r="D152" s="2">
        <f t="shared" si="10"/>
        <v>0</v>
      </c>
      <c r="E152" s="2">
        <f t="shared" si="14"/>
        <v>242.71906222855614</v>
      </c>
      <c r="F152" s="2">
        <f t="shared" si="11"/>
        <v>10042.719062228556</v>
      </c>
      <c r="G152">
        <f t="shared" si="12"/>
        <v>0</v>
      </c>
      <c r="H152" s="2">
        <f t="shared" si="13"/>
        <v>0</v>
      </c>
    </row>
    <row r="153" spans="1:8" x14ac:dyDescent="0.25">
      <c r="A153" s="1">
        <v>42246</v>
      </c>
      <c r="B153">
        <v>22</v>
      </c>
      <c r="C153">
        <v>0</v>
      </c>
      <c r="D153" s="2">
        <f t="shared" si="10"/>
        <v>310.88988322230966</v>
      </c>
      <c r="E153" s="2">
        <f t="shared" si="14"/>
        <v>10042.719062228556</v>
      </c>
      <c r="F153" s="2">
        <f t="shared" si="11"/>
        <v>9731.8291790062467</v>
      </c>
      <c r="G153">
        <f t="shared" si="12"/>
        <v>12000</v>
      </c>
      <c r="H153" s="2">
        <f t="shared" si="13"/>
        <v>15268.170820993753</v>
      </c>
    </row>
    <row r="154" spans="1:8" hidden="1" x14ac:dyDescent="0.25">
      <c r="A154" s="1">
        <v>42247</v>
      </c>
      <c r="B154">
        <v>26</v>
      </c>
      <c r="C154">
        <v>0</v>
      </c>
      <c r="D154" s="2">
        <f t="shared" si="10"/>
        <v>517.04057867830852</v>
      </c>
      <c r="E154" s="2">
        <f t="shared" si="14"/>
        <v>13000</v>
      </c>
      <c r="F154" s="2">
        <f t="shared" si="11"/>
        <v>12482.959421321691</v>
      </c>
      <c r="G154">
        <f t="shared" si="12"/>
        <v>12000</v>
      </c>
      <c r="H154" s="2">
        <f t="shared" si="13"/>
        <v>0</v>
      </c>
    </row>
    <row r="155" spans="1:8" hidden="1" x14ac:dyDescent="0.25">
      <c r="A155" s="1">
        <v>42248</v>
      </c>
      <c r="B155">
        <v>27</v>
      </c>
      <c r="C155">
        <v>2</v>
      </c>
      <c r="D155" s="2">
        <f t="shared" si="10"/>
        <v>0</v>
      </c>
      <c r="E155" s="2">
        <f t="shared" si="14"/>
        <v>482.95942132169148</v>
      </c>
      <c r="F155" s="2">
        <f t="shared" si="11"/>
        <v>1882.9594213216915</v>
      </c>
      <c r="G155">
        <f t="shared" si="12"/>
        <v>0</v>
      </c>
      <c r="H155" s="2">
        <f t="shared" si="13"/>
        <v>0</v>
      </c>
    </row>
    <row r="156" spans="1:8" x14ac:dyDescent="0.25">
      <c r="A156" s="1">
        <v>42249</v>
      </c>
      <c r="B156">
        <v>18</v>
      </c>
      <c r="C156">
        <v>0</v>
      </c>
      <c r="D156" s="2">
        <f t="shared" si="10"/>
        <v>43.13908936670753</v>
      </c>
      <c r="E156" s="2">
        <f t="shared" si="14"/>
        <v>1882.9594213216915</v>
      </c>
      <c r="F156" s="2">
        <f t="shared" si="11"/>
        <v>1839.8203319549839</v>
      </c>
      <c r="G156">
        <f t="shared" si="12"/>
        <v>12000</v>
      </c>
      <c r="H156" s="2">
        <f t="shared" si="13"/>
        <v>23160.179668045017</v>
      </c>
    </row>
    <row r="157" spans="1:8" hidden="1" x14ac:dyDescent="0.25">
      <c r="A157" s="1">
        <v>42250</v>
      </c>
      <c r="B157">
        <v>17</v>
      </c>
      <c r="C157">
        <v>0</v>
      </c>
      <c r="D157" s="2">
        <f t="shared" si="10"/>
        <v>273.36190297845104</v>
      </c>
      <c r="E157" s="2">
        <f t="shared" si="14"/>
        <v>13000</v>
      </c>
      <c r="F157" s="2">
        <f t="shared" si="11"/>
        <v>12726.638097021549</v>
      </c>
      <c r="G157">
        <f t="shared" si="12"/>
        <v>12000</v>
      </c>
      <c r="H157" s="2">
        <f t="shared" si="13"/>
        <v>0</v>
      </c>
    </row>
    <row r="158" spans="1:8" x14ac:dyDescent="0.25">
      <c r="A158" s="1">
        <v>42251</v>
      </c>
      <c r="B158">
        <v>16</v>
      </c>
      <c r="C158">
        <v>0.1</v>
      </c>
      <c r="D158" s="2">
        <f t="shared" si="10"/>
        <v>0</v>
      </c>
      <c r="E158" s="2">
        <f t="shared" si="14"/>
        <v>726.63809702154867</v>
      </c>
      <c r="F158" s="2">
        <f t="shared" si="11"/>
        <v>796.63809702154867</v>
      </c>
      <c r="G158">
        <f t="shared" si="12"/>
        <v>12000</v>
      </c>
      <c r="H158" s="2">
        <f t="shared" si="13"/>
        <v>24203.361902978453</v>
      </c>
    </row>
    <row r="159" spans="1:8" hidden="1" x14ac:dyDescent="0.25">
      <c r="A159" s="1">
        <v>42252</v>
      </c>
      <c r="B159">
        <v>15</v>
      </c>
      <c r="C159">
        <v>0</v>
      </c>
      <c r="D159" s="2">
        <f t="shared" si="10"/>
        <v>226.56952575313386</v>
      </c>
      <c r="E159" s="2">
        <f t="shared" si="14"/>
        <v>13000.000000000002</v>
      </c>
      <c r="F159" s="2">
        <f t="shared" si="11"/>
        <v>12773.430474246868</v>
      </c>
      <c r="G159">
        <f t="shared" si="12"/>
        <v>0</v>
      </c>
      <c r="H159" s="2">
        <f t="shared" si="13"/>
        <v>0</v>
      </c>
    </row>
    <row r="160" spans="1:8" hidden="1" x14ac:dyDescent="0.25">
      <c r="A160" s="1">
        <v>42253</v>
      </c>
      <c r="B160">
        <v>12</v>
      </c>
      <c r="C160">
        <v>4</v>
      </c>
      <c r="D160" s="2">
        <f t="shared" si="10"/>
        <v>0</v>
      </c>
      <c r="E160" s="2">
        <f t="shared" si="14"/>
        <v>12773.430474246868</v>
      </c>
      <c r="F160" s="2">
        <f t="shared" si="11"/>
        <v>15573.430474246868</v>
      </c>
      <c r="G160">
        <f t="shared" si="12"/>
        <v>0</v>
      </c>
      <c r="H160" s="2">
        <f t="shared" si="13"/>
        <v>0</v>
      </c>
    </row>
    <row r="161" spans="1:8" hidden="1" x14ac:dyDescent="0.25">
      <c r="A161" s="1">
        <v>42254</v>
      </c>
      <c r="B161">
        <v>13</v>
      </c>
      <c r="C161">
        <v>0</v>
      </c>
      <c r="D161" s="2">
        <f t="shared" si="10"/>
        <v>218.98812822810518</v>
      </c>
      <c r="E161" s="2">
        <f t="shared" si="14"/>
        <v>15573.430474246868</v>
      </c>
      <c r="F161" s="2">
        <f t="shared" si="11"/>
        <v>15354.442346018763</v>
      </c>
      <c r="G161">
        <f t="shared" si="12"/>
        <v>0</v>
      </c>
      <c r="H161" s="2">
        <f t="shared" si="13"/>
        <v>0</v>
      </c>
    </row>
    <row r="162" spans="1:8" hidden="1" x14ac:dyDescent="0.25">
      <c r="A162" s="1">
        <v>42255</v>
      </c>
      <c r="B162">
        <v>11</v>
      </c>
      <c r="C162">
        <v>4</v>
      </c>
      <c r="D162" s="2">
        <f t="shared" si="10"/>
        <v>0</v>
      </c>
      <c r="E162" s="2">
        <f t="shared" si="14"/>
        <v>15354.442346018763</v>
      </c>
      <c r="F162" s="2">
        <f t="shared" si="11"/>
        <v>18154.442346018761</v>
      </c>
      <c r="G162">
        <f t="shared" si="12"/>
        <v>0</v>
      </c>
      <c r="H162" s="2">
        <f t="shared" si="13"/>
        <v>0</v>
      </c>
    </row>
    <row r="163" spans="1:8" hidden="1" x14ac:dyDescent="0.25">
      <c r="A163" s="1">
        <v>42256</v>
      </c>
      <c r="B163">
        <v>11</v>
      </c>
      <c r="C163">
        <v>0</v>
      </c>
      <c r="D163" s="2">
        <f t="shared" si="10"/>
        <v>198.69786268161613</v>
      </c>
      <c r="E163" s="2">
        <f t="shared" si="14"/>
        <v>18154.442346018761</v>
      </c>
      <c r="F163" s="2">
        <f t="shared" si="11"/>
        <v>17955.744483337145</v>
      </c>
      <c r="G163">
        <f t="shared" si="12"/>
        <v>0</v>
      </c>
      <c r="H163" s="2">
        <f t="shared" si="13"/>
        <v>0</v>
      </c>
    </row>
    <row r="164" spans="1:8" hidden="1" x14ac:dyDescent="0.25">
      <c r="A164" s="1">
        <v>42257</v>
      </c>
      <c r="B164">
        <v>12</v>
      </c>
      <c r="C164">
        <v>0</v>
      </c>
      <c r="D164" s="2">
        <f t="shared" si="10"/>
        <v>223.92188447662457</v>
      </c>
      <c r="E164" s="2">
        <f t="shared" si="14"/>
        <v>17955.744483337145</v>
      </c>
      <c r="F164" s="2">
        <f t="shared" si="11"/>
        <v>17731.822598860519</v>
      </c>
      <c r="G164">
        <f t="shared" si="12"/>
        <v>0</v>
      </c>
      <c r="H164" s="2">
        <f t="shared" si="13"/>
        <v>0</v>
      </c>
    </row>
    <row r="165" spans="1:8" hidden="1" x14ac:dyDescent="0.25">
      <c r="A165" s="1">
        <v>42258</v>
      </c>
      <c r="B165">
        <v>16</v>
      </c>
      <c r="C165">
        <v>0.1</v>
      </c>
      <c r="D165" s="2">
        <f t="shared" si="10"/>
        <v>0</v>
      </c>
      <c r="E165" s="2">
        <f t="shared" si="14"/>
        <v>17731.822598860519</v>
      </c>
      <c r="F165" s="2">
        <f t="shared" si="11"/>
        <v>17801.822598860519</v>
      </c>
      <c r="G165">
        <f t="shared" si="12"/>
        <v>12000</v>
      </c>
      <c r="H165" s="2">
        <f t="shared" si="13"/>
        <v>0</v>
      </c>
    </row>
    <row r="166" spans="1:8" x14ac:dyDescent="0.25">
      <c r="A166" s="1">
        <v>42259</v>
      </c>
      <c r="B166">
        <v>18</v>
      </c>
      <c r="C166">
        <v>0</v>
      </c>
      <c r="D166" s="2">
        <f t="shared" si="10"/>
        <v>132.92126253381835</v>
      </c>
      <c r="E166" s="2">
        <f t="shared" si="14"/>
        <v>5801.8225988605191</v>
      </c>
      <c r="F166" s="2">
        <f t="shared" si="11"/>
        <v>5668.9013363267004</v>
      </c>
      <c r="G166">
        <f t="shared" si="12"/>
        <v>12000</v>
      </c>
      <c r="H166" s="2">
        <f t="shared" si="13"/>
        <v>19331.0986636733</v>
      </c>
    </row>
    <row r="167" spans="1:8" hidden="1" x14ac:dyDescent="0.25">
      <c r="A167" s="1">
        <v>42260</v>
      </c>
      <c r="B167">
        <v>18</v>
      </c>
      <c r="C167">
        <v>0</v>
      </c>
      <c r="D167" s="2">
        <f t="shared" si="10"/>
        <v>297.83337623577358</v>
      </c>
      <c r="E167" s="2">
        <f t="shared" si="14"/>
        <v>13000</v>
      </c>
      <c r="F167" s="2">
        <f t="shared" si="11"/>
        <v>12702.166623764226</v>
      </c>
      <c r="G167">
        <f t="shared" si="12"/>
        <v>12000</v>
      </c>
      <c r="H167" s="2">
        <f t="shared" si="13"/>
        <v>0</v>
      </c>
    </row>
    <row r="168" spans="1:8" hidden="1" x14ac:dyDescent="0.25">
      <c r="A168" s="1">
        <v>42261</v>
      </c>
      <c r="B168">
        <v>19</v>
      </c>
      <c r="C168">
        <v>3</v>
      </c>
      <c r="D168" s="2">
        <f t="shared" si="10"/>
        <v>0</v>
      </c>
      <c r="E168" s="2">
        <f t="shared" si="14"/>
        <v>702.16662376422573</v>
      </c>
      <c r="F168" s="2">
        <f t="shared" si="11"/>
        <v>2802.1666237642257</v>
      </c>
      <c r="G168">
        <f t="shared" si="12"/>
        <v>0</v>
      </c>
      <c r="H168" s="2">
        <f t="shared" si="13"/>
        <v>0</v>
      </c>
    </row>
    <row r="169" spans="1:8" x14ac:dyDescent="0.25">
      <c r="A169" s="1">
        <v>42262</v>
      </c>
      <c r="B169">
        <v>16</v>
      </c>
      <c r="C169">
        <v>0.1</v>
      </c>
      <c r="D169" s="2">
        <f t="shared" si="10"/>
        <v>0</v>
      </c>
      <c r="E169" s="2">
        <f t="shared" si="14"/>
        <v>2802.1666237642257</v>
      </c>
      <c r="F169" s="2">
        <f t="shared" si="11"/>
        <v>2872.1666237642257</v>
      </c>
      <c r="G169">
        <f t="shared" si="12"/>
        <v>12000</v>
      </c>
      <c r="H169" s="2">
        <f t="shared" si="13"/>
        <v>22127.833376235772</v>
      </c>
    </row>
    <row r="170" spans="1:8" hidden="1" x14ac:dyDescent="0.25">
      <c r="A170" s="1">
        <v>42263</v>
      </c>
      <c r="B170">
        <v>18</v>
      </c>
      <c r="C170">
        <v>0</v>
      </c>
      <c r="D170" s="2">
        <f t="shared" si="10"/>
        <v>297.83337623577353</v>
      </c>
      <c r="E170" s="2">
        <f t="shared" si="14"/>
        <v>12999.999999999998</v>
      </c>
      <c r="F170" s="2">
        <f t="shared" si="11"/>
        <v>12702.166623764224</v>
      </c>
      <c r="G170">
        <f t="shared" si="12"/>
        <v>12000</v>
      </c>
      <c r="H170" s="2">
        <f t="shared" si="13"/>
        <v>0</v>
      </c>
    </row>
    <row r="171" spans="1:8" x14ac:dyDescent="0.25">
      <c r="A171" s="1">
        <v>42264</v>
      </c>
      <c r="B171">
        <v>22</v>
      </c>
      <c r="C171">
        <v>0.5</v>
      </c>
      <c r="D171" s="2">
        <f t="shared" si="10"/>
        <v>0</v>
      </c>
      <c r="E171" s="2">
        <f t="shared" si="14"/>
        <v>702.16662376422391</v>
      </c>
      <c r="F171" s="2">
        <f t="shared" si="11"/>
        <v>1052.1666237642239</v>
      </c>
      <c r="G171">
        <f t="shared" si="12"/>
        <v>12000</v>
      </c>
      <c r="H171" s="2">
        <f t="shared" si="13"/>
        <v>23947.833376235776</v>
      </c>
    </row>
    <row r="172" spans="1:8" hidden="1" x14ac:dyDescent="0.25">
      <c r="A172" s="1">
        <v>42265</v>
      </c>
      <c r="B172">
        <v>16</v>
      </c>
      <c r="C172">
        <v>0</v>
      </c>
      <c r="D172" s="2">
        <f t="shared" si="10"/>
        <v>249.59999999999988</v>
      </c>
      <c r="E172" s="2">
        <f t="shared" si="14"/>
        <v>13000</v>
      </c>
      <c r="F172" s="2">
        <f t="shared" si="11"/>
        <v>12750.4</v>
      </c>
      <c r="G172">
        <f t="shared" si="12"/>
        <v>12000</v>
      </c>
      <c r="H172" s="2">
        <f t="shared" si="13"/>
        <v>0</v>
      </c>
    </row>
    <row r="173" spans="1:8" hidden="1" x14ac:dyDescent="0.25">
      <c r="A173" s="1">
        <v>42266</v>
      </c>
      <c r="B173">
        <v>15</v>
      </c>
      <c r="C173">
        <v>0</v>
      </c>
      <c r="D173" s="2">
        <f t="shared" si="10"/>
        <v>13.078290163473195</v>
      </c>
      <c r="E173" s="2">
        <f t="shared" si="14"/>
        <v>750.39999999999964</v>
      </c>
      <c r="F173" s="2">
        <f t="shared" si="11"/>
        <v>737.32170983652645</v>
      </c>
      <c r="G173">
        <f t="shared" si="12"/>
        <v>0</v>
      </c>
      <c r="H173" s="2">
        <f t="shared" si="13"/>
        <v>0</v>
      </c>
    </row>
    <row r="174" spans="1:8" hidden="1" x14ac:dyDescent="0.25">
      <c r="A174" s="1">
        <v>42267</v>
      </c>
      <c r="B174">
        <v>14</v>
      </c>
      <c r="C174">
        <v>2</v>
      </c>
      <c r="D174" s="2">
        <f t="shared" si="10"/>
        <v>0</v>
      </c>
      <c r="E174" s="2">
        <f t="shared" si="14"/>
        <v>737.32170983652645</v>
      </c>
      <c r="F174" s="2">
        <f t="shared" si="11"/>
        <v>2137.3217098365267</v>
      </c>
      <c r="G174">
        <f t="shared" si="12"/>
        <v>0</v>
      </c>
      <c r="H174" s="2">
        <f t="shared" si="13"/>
        <v>0</v>
      </c>
    </row>
    <row r="175" spans="1:8" hidden="1" x14ac:dyDescent="0.25">
      <c r="A175" s="1">
        <v>42268</v>
      </c>
      <c r="B175">
        <v>12</v>
      </c>
      <c r="C175">
        <v>0</v>
      </c>
      <c r="D175" s="2">
        <f t="shared" si="10"/>
        <v>26.654038513609326</v>
      </c>
      <c r="E175" s="2">
        <f t="shared" si="14"/>
        <v>2137.3217098365267</v>
      </c>
      <c r="F175" s="2">
        <f t="shared" si="11"/>
        <v>2110.6676713229172</v>
      </c>
      <c r="G175">
        <f t="shared" si="12"/>
        <v>0</v>
      </c>
      <c r="H175" s="2">
        <f t="shared" si="13"/>
        <v>0</v>
      </c>
    </row>
    <row r="176" spans="1:8" hidden="1" x14ac:dyDescent="0.25">
      <c r="A176" s="1">
        <v>42269</v>
      </c>
      <c r="B176">
        <v>13</v>
      </c>
      <c r="C176">
        <v>0</v>
      </c>
      <c r="D176" s="2">
        <f t="shared" si="10"/>
        <v>29.679470006233917</v>
      </c>
      <c r="E176" s="2">
        <f t="shared" si="14"/>
        <v>2110.6676713229172</v>
      </c>
      <c r="F176" s="2">
        <f t="shared" si="11"/>
        <v>2080.9882013166834</v>
      </c>
      <c r="G176">
        <f t="shared" si="12"/>
        <v>0</v>
      </c>
      <c r="H176" s="2">
        <f t="shared" si="13"/>
        <v>0</v>
      </c>
    </row>
    <row r="177" spans="1:8" hidden="1" x14ac:dyDescent="0.25">
      <c r="A177" s="1">
        <v>42270</v>
      </c>
      <c r="B177">
        <v>15</v>
      </c>
      <c r="C177">
        <v>0</v>
      </c>
      <c r="D177" s="2">
        <f t="shared" si="10"/>
        <v>36.268346913091378</v>
      </c>
      <c r="E177" s="2">
        <f t="shared" si="14"/>
        <v>2080.9882013166834</v>
      </c>
      <c r="F177" s="2">
        <f t="shared" si="11"/>
        <v>2044.7198544035921</v>
      </c>
      <c r="G177">
        <f t="shared" si="12"/>
        <v>0</v>
      </c>
      <c r="H177" s="2">
        <f t="shared" si="13"/>
        <v>0</v>
      </c>
    </row>
    <row r="178" spans="1:8" hidden="1" x14ac:dyDescent="0.25">
      <c r="A178" s="1">
        <v>42271</v>
      </c>
      <c r="B178">
        <v>15</v>
      </c>
      <c r="C178">
        <v>0</v>
      </c>
      <c r="D178" s="2">
        <f t="shared" si="10"/>
        <v>35.636246746941438</v>
      </c>
      <c r="E178" s="2">
        <f t="shared" si="14"/>
        <v>2044.7198544035921</v>
      </c>
      <c r="F178" s="2">
        <f t="shared" si="11"/>
        <v>2009.0836076566507</v>
      </c>
      <c r="G178">
        <f t="shared" si="12"/>
        <v>0</v>
      </c>
      <c r="H178" s="2">
        <f t="shared" si="13"/>
        <v>0</v>
      </c>
    </row>
    <row r="179" spans="1:8" hidden="1" x14ac:dyDescent="0.25">
      <c r="A179" s="1">
        <v>42272</v>
      </c>
      <c r="B179">
        <v>14</v>
      </c>
      <c r="C179">
        <v>0</v>
      </c>
      <c r="D179" s="2">
        <f t="shared" si="10"/>
        <v>31.572670589186757</v>
      </c>
      <c r="E179" s="2">
        <f t="shared" si="14"/>
        <v>2009.0836076566507</v>
      </c>
      <c r="F179" s="2">
        <f t="shared" si="11"/>
        <v>1977.5109370674638</v>
      </c>
      <c r="G179">
        <f t="shared" si="12"/>
        <v>0</v>
      </c>
      <c r="H179" s="2">
        <f t="shared" si="13"/>
        <v>0</v>
      </c>
    </row>
    <row r="180" spans="1:8" hidden="1" x14ac:dyDescent="0.25">
      <c r="A180" s="1">
        <v>42273</v>
      </c>
      <c r="B180">
        <v>12</v>
      </c>
      <c r="C180">
        <v>0</v>
      </c>
      <c r="D180" s="2">
        <f t="shared" si="10"/>
        <v>24.661075791772721</v>
      </c>
      <c r="E180" s="2">
        <f t="shared" si="14"/>
        <v>1977.5109370674638</v>
      </c>
      <c r="F180" s="2">
        <f t="shared" si="11"/>
        <v>1952.8498612756912</v>
      </c>
      <c r="G180">
        <f t="shared" si="12"/>
        <v>0</v>
      </c>
      <c r="H180" s="2">
        <f t="shared" si="13"/>
        <v>0</v>
      </c>
    </row>
    <row r="181" spans="1:8" hidden="1" x14ac:dyDescent="0.25">
      <c r="A181" s="1">
        <v>42274</v>
      </c>
      <c r="B181">
        <v>11</v>
      </c>
      <c r="C181">
        <v>0</v>
      </c>
      <c r="D181" s="2">
        <f t="shared" si="10"/>
        <v>21.373671863771904</v>
      </c>
      <c r="E181" s="2">
        <f t="shared" si="14"/>
        <v>1952.8498612756912</v>
      </c>
      <c r="F181" s="2">
        <f t="shared" si="11"/>
        <v>1931.4761894119192</v>
      </c>
      <c r="G181">
        <f t="shared" si="12"/>
        <v>0</v>
      </c>
      <c r="H181" s="2">
        <f t="shared" si="13"/>
        <v>0</v>
      </c>
    </row>
    <row r="182" spans="1:8" hidden="1" x14ac:dyDescent="0.25">
      <c r="A182" s="1">
        <v>42275</v>
      </c>
      <c r="B182">
        <v>10</v>
      </c>
      <c r="C182">
        <v>0</v>
      </c>
      <c r="D182" s="2">
        <f t="shared" si="10"/>
        <v>18.323592014773386</v>
      </c>
      <c r="E182" s="2">
        <f t="shared" si="14"/>
        <v>1931.4761894119192</v>
      </c>
      <c r="F182" s="2">
        <f t="shared" si="11"/>
        <v>1913.1525973971459</v>
      </c>
      <c r="G182">
        <f t="shared" si="12"/>
        <v>0</v>
      </c>
      <c r="H182" s="2">
        <f t="shared" si="13"/>
        <v>0</v>
      </c>
    </row>
    <row r="183" spans="1:8" hidden="1" x14ac:dyDescent="0.25">
      <c r="A183" s="1">
        <v>42276</v>
      </c>
      <c r="B183">
        <v>10</v>
      </c>
      <c r="C183">
        <v>0</v>
      </c>
      <c r="D183" s="2">
        <f t="shared" si="10"/>
        <v>18.149759157726315</v>
      </c>
      <c r="E183" s="2">
        <f t="shared" si="14"/>
        <v>1913.1525973971459</v>
      </c>
      <c r="F183" s="2">
        <f t="shared" si="11"/>
        <v>1895.0028382394196</v>
      </c>
      <c r="G183">
        <f t="shared" si="12"/>
        <v>0</v>
      </c>
      <c r="H183" s="2">
        <f t="shared" si="13"/>
        <v>0</v>
      </c>
    </row>
    <row r="184" spans="1:8" hidden="1" x14ac:dyDescent="0.25">
      <c r="A184" s="1">
        <v>42277</v>
      </c>
      <c r="B184">
        <v>10</v>
      </c>
      <c r="C184">
        <v>0</v>
      </c>
      <c r="D184" s="2">
        <f t="shared" si="10"/>
        <v>17.977575423960573</v>
      </c>
      <c r="E184" s="2">
        <f t="shared" si="14"/>
        <v>1895.0028382394196</v>
      </c>
      <c r="F184" s="2">
        <f t="shared" si="11"/>
        <v>1877.025262815459</v>
      </c>
      <c r="G184">
        <f t="shared" si="12"/>
        <v>0</v>
      </c>
      <c r="H184" s="2">
        <f t="shared" si="13"/>
        <v>0</v>
      </c>
    </row>
  </sheetData>
  <autoFilter ref="A1:H184">
    <filterColumn colId="7">
      <filters>
        <filter val="11580"/>
        <filter val="13171"/>
        <filter val="13252"/>
        <filter val="13262"/>
        <filter val="14958"/>
        <filter val="15268"/>
        <filter val="15510"/>
        <filter val="15891"/>
        <filter val="16775"/>
        <filter val="19331"/>
        <filter val="20196"/>
        <filter val="20422"/>
        <filter val="22128"/>
        <filter val="23160"/>
        <filter val="23468"/>
        <filter val="23720"/>
        <filter val="23895"/>
        <filter val="23930"/>
        <filter val="23948"/>
        <filter val="23951"/>
        <filter val="24057"/>
        <filter val="24203"/>
        <filter val="24271"/>
        <filter val="24314"/>
        <filter val="24333"/>
        <filter val="24339"/>
        <filter val="24366"/>
        <filter val="24369"/>
        <filter val="24421"/>
        <filter val="24480"/>
        <filter val="24483"/>
        <filter val="24506"/>
        <filter val="24508"/>
        <filter val="24593"/>
      </filters>
    </filterColumn>
  </autoFilter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zoomScale="115" zoomScaleNormal="115" workbookViewId="0">
      <selection activeCell="T24" sqref="T24"/>
    </sheetView>
  </sheetViews>
  <sheetFormatPr defaultRowHeight="15" x14ac:dyDescent="0.25"/>
  <cols>
    <col min="1" max="1" width="11.140625" bestFit="1" customWidth="1"/>
    <col min="2" max="2" width="20" bestFit="1" customWidth="1"/>
    <col min="3" max="3" width="14.140625" bestFit="1" customWidth="1"/>
    <col min="5" max="5" width="20.85546875" bestFit="1" customWidth="1"/>
    <col min="6" max="6" width="17.7109375" bestFit="1" customWidth="1"/>
    <col min="7" max="8" width="12.85546875" bestFit="1" customWidth="1"/>
  </cols>
  <sheetData>
    <row r="1" spans="1:8" x14ac:dyDescent="0.25">
      <c r="A1" t="s">
        <v>7</v>
      </c>
      <c r="B1" t="s">
        <v>0</v>
      </c>
      <c r="C1" t="s">
        <v>1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25">
      <c r="A2" s="1">
        <v>42095</v>
      </c>
      <c r="B2">
        <v>4</v>
      </c>
      <c r="C2">
        <v>2</v>
      </c>
      <c r="D2" s="2">
        <f>IF(C2 = 0, 0.03%*POWER(B2,1.5)*E2, 0)</f>
        <v>0</v>
      </c>
      <c r="E2" s="2">
        <v>25000</v>
      </c>
      <c r="F2" s="2">
        <f>IF(E2-D2 + 700*C2&gt;25000,25000,E2-D2 + 700*C2)</f>
        <v>25000</v>
      </c>
      <c r="G2">
        <f>IF(AND(B2&gt;15,C2&lt;=0.61),IF(B2&gt;30,24000,12000),0)</f>
        <v>0</v>
      </c>
      <c r="H2" s="2">
        <f>IF(F2&lt;G2,25000-F2,0)</f>
        <v>0</v>
      </c>
    </row>
    <row r="3" spans="1:8" x14ac:dyDescent="0.25">
      <c r="A3" s="1">
        <v>42096</v>
      </c>
      <c r="B3">
        <v>2</v>
      </c>
      <c r="C3">
        <v>6</v>
      </c>
      <c r="D3" s="2">
        <f t="shared" ref="D3:D66" si="0">IF(C3 = 0, 0.03%*POWER(B3,1.5)*E3, 0)</f>
        <v>0</v>
      </c>
      <c r="E3" s="2">
        <f>F2-G2+H2</f>
        <v>25000</v>
      </c>
      <c r="F3" s="2">
        <f t="shared" ref="F3:F66" si="1">IF(E3-D3 + 700*C3&gt;25000,25000,E3-D3 + 700*C3)</f>
        <v>25000</v>
      </c>
      <c r="G3">
        <f t="shared" ref="G3:G66" si="2">IF(AND(B3&gt;15,C3&lt;=0.61),IF(B3&gt;30,24000,12000),0)</f>
        <v>0</v>
      </c>
      <c r="H3" s="2">
        <f t="shared" ref="H3:H66" si="3">IF(F3&lt;G3,25000-F3,0)</f>
        <v>0</v>
      </c>
    </row>
    <row r="4" spans="1:8" x14ac:dyDescent="0.25">
      <c r="A4" s="1">
        <v>42097</v>
      </c>
      <c r="B4">
        <v>4</v>
      </c>
      <c r="C4">
        <v>1</v>
      </c>
      <c r="D4" s="2">
        <f t="shared" si="0"/>
        <v>0</v>
      </c>
      <c r="E4" s="2">
        <f t="shared" ref="E4:E67" si="4">F3-G3+H3</f>
        <v>25000</v>
      </c>
      <c r="F4" s="2">
        <f t="shared" si="1"/>
        <v>25000</v>
      </c>
      <c r="G4">
        <f t="shared" si="2"/>
        <v>0</v>
      </c>
      <c r="H4" s="2">
        <f t="shared" si="3"/>
        <v>0</v>
      </c>
    </row>
    <row r="5" spans="1:8" x14ac:dyDescent="0.25">
      <c r="A5" s="1">
        <v>42098</v>
      </c>
      <c r="B5">
        <v>4</v>
      </c>
      <c r="C5">
        <v>0.8</v>
      </c>
      <c r="D5" s="2">
        <f t="shared" si="0"/>
        <v>0</v>
      </c>
      <c r="E5" s="2">
        <f t="shared" si="4"/>
        <v>25000</v>
      </c>
      <c r="F5" s="2">
        <f t="shared" si="1"/>
        <v>25000</v>
      </c>
      <c r="G5">
        <f t="shared" si="2"/>
        <v>0</v>
      </c>
      <c r="H5" s="2">
        <f t="shared" si="3"/>
        <v>0</v>
      </c>
    </row>
    <row r="6" spans="1:8" x14ac:dyDescent="0.25">
      <c r="A6" s="1">
        <v>42099</v>
      </c>
      <c r="B6">
        <v>3</v>
      </c>
      <c r="C6">
        <v>0</v>
      </c>
      <c r="D6" s="2">
        <f t="shared" si="0"/>
        <v>38.971143170299733</v>
      </c>
      <c r="E6" s="2">
        <f t="shared" si="4"/>
        <v>25000</v>
      </c>
      <c r="F6" s="2">
        <f t="shared" si="1"/>
        <v>24961.0288568297</v>
      </c>
      <c r="G6">
        <f t="shared" si="2"/>
        <v>0</v>
      </c>
      <c r="H6" s="2">
        <f t="shared" si="3"/>
        <v>0</v>
      </c>
    </row>
    <row r="7" spans="1:8" x14ac:dyDescent="0.25">
      <c r="A7" s="1">
        <v>42100</v>
      </c>
      <c r="B7">
        <v>4</v>
      </c>
      <c r="C7">
        <v>0</v>
      </c>
      <c r="D7" s="2">
        <f t="shared" si="0"/>
        <v>59.906469256391262</v>
      </c>
      <c r="E7" s="2">
        <f t="shared" si="4"/>
        <v>24961.0288568297</v>
      </c>
      <c r="F7" s="2">
        <f t="shared" si="1"/>
        <v>24901.122387573309</v>
      </c>
      <c r="G7">
        <f t="shared" si="2"/>
        <v>0</v>
      </c>
      <c r="H7" s="2">
        <f t="shared" si="3"/>
        <v>0</v>
      </c>
    </row>
    <row r="8" spans="1:8" x14ac:dyDescent="0.25">
      <c r="A8" s="1">
        <v>42101</v>
      </c>
      <c r="B8">
        <v>4</v>
      </c>
      <c r="C8">
        <v>1</v>
      </c>
      <c r="D8" s="2">
        <f t="shared" si="0"/>
        <v>0</v>
      </c>
      <c r="E8" s="2">
        <f t="shared" si="4"/>
        <v>24901.122387573309</v>
      </c>
      <c r="F8" s="2">
        <f t="shared" si="1"/>
        <v>25000</v>
      </c>
      <c r="G8">
        <f t="shared" si="2"/>
        <v>0</v>
      </c>
      <c r="H8" s="2">
        <f t="shared" si="3"/>
        <v>0</v>
      </c>
    </row>
    <row r="9" spans="1:8" x14ac:dyDescent="0.25">
      <c r="A9" s="1">
        <v>42102</v>
      </c>
      <c r="B9">
        <v>8</v>
      </c>
      <c r="C9">
        <v>1</v>
      </c>
      <c r="D9" s="2">
        <f t="shared" si="0"/>
        <v>0</v>
      </c>
      <c r="E9" s="2">
        <f t="shared" si="4"/>
        <v>25000</v>
      </c>
      <c r="F9" s="2">
        <f t="shared" si="1"/>
        <v>25000</v>
      </c>
      <c r="G9">
        <f t="shared" si="2"/>
        <v>0</v>
      </c>
      <c r="H9" s="2">
        <f t="shared" si="3"/>
        <v>0</v>
      </c>
    </row>
    <row r="10" spans="1:8" x14ac:dyDescent="0.25">
      <c r="A10" s="1">
        <v>42103</v>
      </c>
      <c r="B10">
        <v>6</v>
      </c>
      <c r="C10">
        <v>2</v>
      </c>
      <c r="D10" s="2">
        <f t="shared" si="0"/>
        <v>0</v>
      </c>
      <c r="E10" s="2">
        <f t="shared" si="4"/>
        <v>25000</v>
      </c>
      <c r="F10" s="2">
        <f t="shared" si="1"/>
        <v>25000</v>
      </c>
      <c r="G10">
        <f t="shared" si="2"/>
        <v>0</v>
      </c>
      <c r="H10" s="2">
        <f t="shared" si="3"/>
        <v>0</v>
      </c>
    </row>
    <row r="11" spans="1:8" x14ac:dyDescent="0.25">
      <c r="A11" s="1">
        <v>42104</v>
      </c>
      <c r="B11">
        <v>9</v>
      </c>
      <c r="C11">
        <v>2</v>
      </c>
      <c r="D11" s="2">
        <f t="shared" si="0"/>
        <v>0</v>
      </c>
      <c r="E11" s="2">
        <f t="shared" si="4"/>
        <v>25000</v>
      </c>
      <c r="F11" s="2">
        <f t="shared" si="1"/>
        <v>25000</v>
      </c>
      <c r="G11">
        <f t="shared" si="2"/>
        <v>0</v>
      </c>
      <c r="H11" s="2">
        <f t="shared" si="3"/>
        <v>0</v>
      </c>
    </row>
    <row r="12" spans="1:8" x14ac:dyDescent="0.25">
      <c r="A12" s="1">
        <v>42105</v>
      </c>
      <c r="B12">
        <v>12</v>
      </c>
      <c r="C12">
        <v>3</v>
      </c>
      <c r="D12" s="2">
        <f t="shared" si="0"/>
        <v>0</v>
      </c>
      <c r="E12" s="2">
        <f t="shared" si="4"/>
        <v>25000</v>
      </c>
      <c r="F12" s="2">
        <f t="shared" si="1"/>
        <v>25000</v>
      </c>
      <c r="G12">
        <f t="shared" si="2"/>
        <v>0</v>
      </c>
      <c r="H12" s="2">
        <f t="shared" si="3"/>
        <v>0</v>
      </c>
    </row>
    <row r="13" spans="1:8" x14ac:dyDescent="0.25">
      <c r="A13" s="1">
        <v>42106</v>
      </c>
      <c r="B13">
        <v>10</v>
      </c>
      <c r="C13">
        <v>2</v>
      </c>
      <c r="D13" s="2">
        <f t="shared" si="0"/>
        <v>0</v>
      </c>
      <c r="E13" s="2">
        <f t="shared" si="4"/>
        <v>25000</v>
      </c>
      <c r="F13" s="2">
        <f t="shared" si="1"/>
        <v>25000</v>
      </c>
      <c r="G13">
        <f t="shared" si="2"/>
        <v>0</v>
      </c>
      <c r="H13" s="2">
        <f t="shared" si="3"/>
        <v>0</v>
      </c>
    </row>
    <row r="14" spans="1:8" x14ac:dyDescent="0.25">
      <c r="A14" s="1">
        <v>42107</v>
      </c>
      <c r="B14">
        <v>8</v>
      </c>
      <c r="C14">
        <v>1</v>
      </c>
      <c r="D14" s="2">
        <f t="shared" si="0"/>
        <v>0</v>
      </c>
      <c r="E14" s="2">
        <f t="shared" si="4"/>
        <v>25000</v>
      </c>
      <c r="F14" s="2">
        <f t="shared" si="1"/>
        <v>25000</v>
      </c>
      <c r="G14">
        <f t="shared" si="2"/>
        <v>0</v>
      </c>
      <c r="H14" s="2">
        <f t="shared" si="3"/>
        <v>0</v>
      </c>
    </row>
    <row r="15" spans="1:8" x14ac:dyDescent="0.25">
      <c r="A15" s="1">
        <v>42108</v>
      </c>
      <c r="B15">
        <v>6</v>
      </c>
      <c r="C15">
        <v>0</v>
      </c>
      <c r="D15" s="2">
        <f t="shared" si="0"/>
        <v>110.22703842524302</v>
      </c>
      <c r="E15" s="2">
        <f t="shared" si="4"/>
        <v>25000</v>
      </c>
      <c r="F15" s="2">
        <f t="shared" si="1"/>
        <v>24889.772961574756</v>
      </c>
      <c r="G15">
        <f t="shared" si="2"/>
        <v>0</v>
      </c>
      <c r="H15" s="2">
        <f t="shared" si="3"/>
        <v>0</v>
      </c>
    </row>
    <row r="16" spans="1:8" x14ac:dyDescent="0.25">
      <c r="A16" s="1">
        <v>42109</v>
      </c>
      <c r="B16">
        <v>14</v>
      </c>
      <c r="C16">
        <v>0</v>
      </c>
      <c r="D16" s="2">
        <f t="shared" si="0"/>
        <v>391.14181199857029</v>
      </c>
      <c r="E16" s="2">
        <f>F15-G15+H15</f>
        <v>24889.772961574756</v>
      </c>
      <c r="F16" s="2">
        <f t="shared" si="1"/>
        <v>24498.631149576184</v>
      </c>
      <c r="G16">
        <f t="shared" si="2"/>
        <v>0</v>
      </c>
      <c r="H16" s="2">
        <f t="shared" si="3"/>
        <v>0</v>
      </c>
    </row>
    <row r="17" spans="1:8" x14ac:dyDescent="0.25">
      <c r="A17" s="1">
        <v>42110</v>
      </c>
      <c r="B17">
        <v>10</v>
      </c>
      <c r="C17">
        <v>0</v>
      </c>
      <c r="D17" s="2">
        <f t="shared" si="0"/>
        <v>232.41442196702988</v>
      </c>
      <c r="E17" s="2">
        <f t="shared" si="4"/>
        <v>24498.631149576184</v>
      </c>
      <c r="F17" s="2">
        <f t="shared" si="1"/>
        <v>24266.216727609153</v>
      </c>
      <c r="G17">
        <f t="shared" si="2"/>
        <v>0</v>
      </c>
      <c r="H17" s="2">
        <f t="shared" si="3"/>
        <v>0</v>
      </c>
    </row>
    <row r="18" spans="1:8" x14ac:dyDescent="0.25">
      <c r="A18" s="1">
        <v>42111</v>
      </c>
      <c r="B18">
        <v>6</v>
      </c>
      <c r="C18">
        <v>0</v>
      </c>
      <c r="D18" s="2">
        <f t="shared" si="0"/>
        <v>106.99172814677797</v>
      </c>
      <c r="E18" s="2">
        <f t="shared" si="4"/>
        <v>24266.216727609153</v>
      </c>
      <c r="F18" s="2">
        <f t="shared" si="1"/>
        <v>24159.224999462374</v>
      </c>
      <c r="G18">
        <f t="shared" si="2"/>
        <v>0</v>
      </c>
      <c r="H18" s="2">
        <f t="shared" si="3"/>
        <v>0</v>
      </c>
    </row>
    <row r="19" spans="1:8" x14ac:dyDescent="0.25">
      <c r="A19" s="1">
        <v>42112</v>
      </c>
      <c r="B19">
        <v>4</v>
      </c>
      <c r="C19">
        <v>0</v>
      </c>
      <c r="D19" s="2">
        <f t="shared" si="0"/>
        <v>57.982139998709684</v>
      </c>
      <c r="E19" s="2">
        <f t="shared" si="4"/>
        <v>24159.224999462374</v>
      </c>
      <c r="F19" s="2">
        <f t="shared" si="1"/>
        <v>24101.242859463666</v>
      </c>
      <c r="G19">
        <f t="shared" si="2"/>
        <v>0</v>
      </c>
      <c r="H19" s="2">
        <f t="shared" si="3"/>
        <v>0</v>
      </c>
    </row>
    <row r="20" spans="1:8" x14ac:dyDescent="0.25">
      <c r="A20" s="1">
        <v>42113</v>
      </c>
      <c r="B20">
        <v>7</v>
      </c>
      <c r="C20">
        <v>0</v>
      </c>
      <c r="D20" s="2">
        <f t="shared" si="0"/>
        <v>133.90837927679536</v>
      </c>
      <c r="E20" s="2">
        <f t="shared" si="4"/>
        <v>24101.242859463666</v>
      </c>
      <c r="F20" s="2">
        <f t="shared" si="1"/>
        <v>23967.33448018687</v>
      </c>
      <c r="G20">
        <f t="shared" si="2"/>
        <v>0</v>
      </c>
      <c r="H20" s="2">
        <f t="shared" si="3"/>
        <v>0</v>
      </c>
    </row>
    <row r="21" spans="1:8" x14ac:dyDescent="0.25">
      <c r="A21" s="1">
        <v>42114</v>
      </c>
      <c r="B21">
        <v>10</v>
      </c>
      <c r="C21">
        <v>1</v>
      </c>
      <c r="D21" s="2">
        <f t="shared" si="0"/>
        <v>0</v>
      </c>
      <c r="E21" s="2">
        <f t="shared" si="4"/>
        <v>23967.33448018687</v>
      </c>
      <c r="F21" s="2">
        <f t="shared" si="1"/>
        <v>24667.33448018687</v>
      </c>
      <c r="G21">
        <f t="shared" si="2"/>
        <v>0</v>
      </c>
      <c r="H21" s="2">
        <f t="shared" si="3"/>
        <v>0</v>
      </c>
    </row>
    <row r="22" spans="1:8" x14ac:dyDescent="0.25">
      <c r="A22" s="1">
        <v>42115</v>
      </c>
      <c r="B22">
        <v>11</v>
      </c>
      <c r="C22">
        <v>3.2</v>
      </c>
      <c r="D22" s="2">
        <f t="shared" si="0"/>
        <v>0</v>
      </c>
      <c r="E22" s="2">
        <f t="shared" si="4"/>
        <v>24667.33448018687</v>
      </c>
      <c r="F22" s="2">
        <f t="shared" si="1"/>
        <v>25000</v>
      </c>
      <c r="G22">
        <f t="shared" si="2"/>
        <v>0</v>
      </c>
      <c r="H22" s="2">
        <f t="shared" si="3"/>
        <v>0</v>
      </c>
    </row>
    <row r="23" spans="1:8" x14ac:dyDescent="0.25">
      <c r="A23" s="1">
        <v>42116</v>
      </c>
      <c r="B23">
        <v>8</v>
      </c>
      <c r="C23">
        <v>2.2000000000000002</v>
      </c>
      <c r="D23" s="2">
        <f t="shared" si="0"/>
        <v>0</v>
      </c>
      <c r="E23" s="2">
        <f t="shared" si="4"/>
        <v>25000</v>
      </c>
      <c r="F23" s="2">
        <f t="shared" si="1"/>
        <v>25000</v>
      </c>
      <c r="G23">
        <f t="shared" si="2"/>
        <v>0</v>
      </c>
      <c r="H23" s="2">
        <f t="shared" si="3"/>
        <v>0</v>
      </c>
    </row>
    <row r="24" spans="1:8" x14ac:dyDescent="0.25">
      <c r="A24" s="1">
        <v>42117</v>
      </c>
      <c r="B24">
        <v>11</v>
      </c>
      <c r="C24">
        <v>1</v>
      </c>
      <c r="D24" s="2">
        <f t="shared" si="0"/>
        <v>0</v>
      </c>
      <c r="E24" s="2">
        <f t="shared" si="4"/>
        <v>25000</v>
      </c>
      <c r="F24" s="2">
        <f t="shared" si="1"/>
        <v>25000</v>
      </c>
      <c r="G24">
        <f t="shared" si="2"/>
        <v>0</v>
      </c>
      <c r="H24" s="2">
        <f t="shared" si="3"/>
        <v>0</v>
      </c>
    </row>
    <row r="25" spans="1:8" x14ac:dyDescent="0.25">
      <c r="A25" s="1">
        <v>42118</v>
      </c>
      <c r="B25">
        <v>12</v>
      </c>
      <c r="C25">
        <v>1</v>
      </c>
      <c r="D25" s="2">
        <f t="shared" si="0"/>
        <v>0</v>
      </c>
      <c r="E25" s="2">
        <f t="shared" si="4"/>
        <v>25000</v>
      </c>
      <c r="F25" s="2">
        <f t="shared" si="1"/>
        <v>25000</v>
      </c>
      <c r="G25">
        <f t="shared" si="2"/>
        <v>0</v>
      </c>
      <c r="H25" s="2">
        <f t="shared" si="3"/>
        <v>0</v>
      </c>
    </row>
    <row r="26" spans="1:8" x14ac:dyDescent="0.25">
      <c r="A26" s="1">
        <v>42119</v>
      </c>
      <c r="B26">
        <v>14</v>
      </c>
      <c r="C26">
        <v>1</v>
      </c>
      <c r="D26" s="2">
        <f t="shared" si="0"/>
        <v>0</v>
      </c>
      <c r="E26" s="2">
        <f t="shared" si="4"/>
        <v>25000</v>
      </c>
      <c r="F26" s="2">
        <f t="shared" si="1"/>
        <v>25000</v>
      </c>
      <c r="G26">
        <f t="shared" si="2"/>
        <v>0</v>
      </c>
      <c r="H26" s="2">
        <f t="shared" si="3"/>
        <v>0</v>
      </c>
    </row>
    <row r="27" spans="1:8" x14ac:dyDescent="0.25">
      <c r="A27" s="1">
        <v>42120</v>
      </c>
      <c r="B27">
        <v>16</v>
      </c>
      <c r="C27">
        <v>0</v>
      </c>
      <c r="D27" s="2">
        <f t="shared" si="0"/>
        <v>479.99999999999977</v>
      </c>
      <c r="E27" s="2">
        <f t="shared" si="4"/>
        <v>25000</v>
      </c>
      <c r="F27" s="2">
        <f t="shared" si="1"/>
        <v>24520</v>
      </c>
      <c r="G27">
        <f t="shared" si="2"/>
        <v>12000</v>
      </c>
      <c r="H27" s="2">
        <f t="shared" si="3"/>
        <v>0</v>
      </c>
    </row>
    <row r="28" spans="1:8" x14ac:dyDescent="0.25">
      <c r="A28" s="1">
        <v>42121</v>
      </c>
      <c r="B28">
        <v>16</v>
      </c>
      <c r="C28">
        <v>1</v>
      </c>
      <c r="D28" s="2">
        <f t="shared" si="0"/>
        <v>0</v>
      </c>
      <c r="E28" s="2">
        <f t="shared" si="4"/>
        <v>12520</v>
      </c>
      <c r="F28" s="2">
        <f t="shared" si="1"/>
        <v>13220</v>
      </c>
      <c r="G28">
        <f t="shared" si="2"/>
        <v>0</v>
      </c>
      <c r="H28" s="2">
        <f t="shared" si="3"/>
        <v>0</v>
      </c>
    </row>
    <row r="29" spans="1:8" x14ac:dyDescent="0.25">
      <c r="A29" s="1">
        <v>42122</v>
      </c>
      <c r="B29">
        <v>6</v>
      </c>
      <c r="C29">
        <v>2</v>
      </c>
      <c r="D29" s="2">
        <f t="shared" si="0"/>
        <v>0</v>
      </c>
      <c r="E29" s="2">
        <f t="shared" si="4"/>
        <v>13220</v>
      </c>
      <c r="F29" s="2">
        <f t="shared" si="1"/>
        <v>14620</v>
      </c>
      <c r="G29">
        <f t="shared" si="2"/>
        <v>0</v>
      </c>
      <c r="H29" s="2">
        <f t="shared" si="3"/>
        <v>0</v>
      </c>
    </row>
    <row r="30" spans="1:8" x14ac:dyDescent="0.25">
      <c r="A30" s="1">
        <v>42123</v>
      </c>
      <c r="B30">
        <v>7</v>
      </c>
      <c r="C30">
        <v>0</v>
      </c>
      <c r="D30" s="2">
        <f t="shared" si="0"/>
        <v>81.229856752305039</v>
      </c>
      <c r="E30" s="2">
        <f t="shared" si="4"/>
        <v>14620</v>
      </c>
      <c r="F30" s="2">
        <f t="shared" si="1"/>
        <v>14538.770143247695</v>
      </c>
      <c r="G30">
        <f t="shared" si="2"/>
        <v>0</v>
      </c>
      <c r="H30" s="2">
        <f t="shared" si="3"/>
        <v>0</v>
      </c>
    </row>
    <row r="31" spans="1:8" x14ac:dyDescent="0.25">
      <c r="A31" s="1">
        <v>42124</v>
      </c>
      <c r="B31">
        <v>10</v>
      </c>
      <c r="C31">
        <v>0</v>
      </c>
      <c r="D31" s="2">
        <f t="shared" si="0"/>
        <v>137.92688409094566</v>
      </c>
      <c r="E31" s="2">
        <f t="shared" si="4"/>
        <v>14538.770143247695</v>
      </c>
      <c r="F31" s="2">
        <f t="shared" si="1"/>
        <v>14400.843259156749</v>
      </c>
      <c r="G31">
        <f t="shared" si="2"/>
        <v>0</v>
      </c>
      <c r="H31" s="2">
        <f t="shared" si="3"/>
        <v>0</v>
      </c>
    </row>
    <row r="32" spans="1:8" x14ac:dyDescent="0.25">
      <c r="A32" s="1">
        <v>42125</v>
      </c>
      <c r="B32">
        <v>10</v>
      </c>
      <c r="C32">
        <v>4</v>
      </c>
      <c r="D32" s="2">
        <f t="shared" si="0"/>
        <v>0</v>
      </c>
      <c r="E32" s="2">
        <f t="shared" si="4"/>
        <v>14400.843259156749</v>
      </c>
      <c r="F32" s="2">
        <f t="shared" si="1"/>
        <v>17200.843259156747</v>
      </c>
      <c r="G32">
        <f t="shared" si="2"/>
        <v>0</v>
      </c>
      <c r="H32" s="2">
        <f t="shared" si="3"/>
        <v>0</v>
      </c>
    </row>
    <row r="33" spans="1:8" x14ac:dyDescent="0.25">
      <c r="A33" s="1">
        <v>42126</v>
      </c>
      <c r="B33">
        <v>7</v>
      </c>
      <c r="C33">
        <v>5</v>
      </c>
      <c r="D33" s="2">
        <f t="shared" si="0"/>
        <v>0</v>
      </c>
      <c r="E33" s="2">
        <f t="shared" si="4"/>
        <v>17200.843259156747</v>
      </c>
      <c r="F33" s="2">
        <f t="shared" si="1"/>
        <v>20700.843259156747</v>
      </c>
      <c r="G33">
        <f t="shared" si="2"/>
        <v>0</v>
      </c>
      <c r="H33" s="2">
        <f t="shared" si="3"/>
        <v>0</v>
      </c>
    </row>
    <row r="34" spans="1:8" x14ac:dyDescent="0.25">
      <c r="A34" s="1">
        <v>42127</v>
      </c>
      <c r="B34">
        <v>9</v>
      </c>
      <c r="C34">
        <v>4</v>
      </c>
      <c r="D34" s="2">
        <f t="shared" si="0"/>
        <v>0</v>
      </c>
      <c r="E34" s="2">
        <f t="shared" si="4"/>
        <v>20700.843259156747</v>
      </c>
      <c r="F34" s="2">
        <f t="shared" si="1"/>
        <v>23500.843259156747</v>
      </c>
      <c r="G34">
        <f t="shared" si="2"/>
        <v>0</v>
      </c>
      <c r="H34" s="2">
        <f t="shared" si="3"/>
        <v>0</v>
      </c>
    </row>
    <row r="35" spans="1:8" x14ac:dyDescent="0.25">
      <c r="A35" s="1">
        <v>42128</v>
      </c>
      <c r="B35">
        <v>15</v>
      </c>
      <c r="C35">
        <v>0.4</v>
      </c>
      <c r="D35" s="2">
        <f t="shared" si="0"/>
        <v>0</v>
      </c>
      <c r="E35" s="2">
        <f t="shared" si="4"/>
        <v>23500.843259156747</v>
      </c>
      <c r="F35" s="2">
        <f t="shared" si="1"/>
        <v>23780.843259156747</v>
      </c>
      <c r="G35">
        <f t="shared" si="2"/>
        <v>0</v>
      </c>
      <c r="H35" s="2">
        <f t="shared" si="3"/>
        <v>0</v>
      </c>
    </row>
    <row r="36" spans="1:8" x14ac:dyDescent="0.25">
      <c r="A36" s="1">
        <v>42129</v>
      </c>
      <c r="B36">
        <v>18</v>
      </c>
      <c r="C36">
        <v>0.4</v>
      </c>
      <c r="D36" s="2">
        <f t="shared" si="0"/>
        <v>0</v>
      </c>
      <c r="E36" s="2">
        <f t="shared" si="4"/>
        <v>23780.843259156747</v>
      </c>
      <c r="F36" s="2">
        <f t="shared" si="1"/>
        <v>24060.843259156747</v>
      </c>
      <c r="G36">
        <f t="shared" si="2"/>
        <v>12000</v>
      </c>
      <c r="H36" s="2">
        <f t="shared" si="3"/>
        <v>0</v>
      </c>
    </row>
    <row r="37" spans="1:8" x14ac:dyDescent="0.25">
      <c r="A37" s="1">
        <v>42130</v>
      </c>
      <c r="B37">
        <v>16</v>
      </c>
      <c r="C37">
        <v>0</v>
      </c>
      <c r="D37" s="2">
        <f t="shared" si="0"/>
        <v>231.56819057580944</v>
      </c>
      <c r="E37" s="2">
        <f t="shared" si="4"/>
        <v>12060.843259156747</v>
      </c>
      <c r="F37" s="2">
        <f t="shared" si="1"/>
        <v>11829.275068580937</v>
      </c>
      <c r="G37">
        <f t="shared" si="2"/>
        <v>12000</v>
      </c>
      <c r="H37" s="2">
        <f t="shared" si="3"/>
        <v>13170.724931419063</v>
      </c>
    </row>
    <row r="38" spans="1:8" x14ac:dyDescent="0.25">
      <c r="A38" s="1">
        <v>42131</v>
      </c>
      <c r="B38">
        <v>14</v>
      </c>
      <c r="C38">
        <v>0</v>
      </c>
      <c r="D38" s="2">
        <f t="shared" si="0"/>
        <v>204.29449331785707</v>
      </c>
      <c r="E38" s="2">
        <f t="shared" si="4"/>
        <v>13000</v>
      </c>
      <c r="F38" s="2">
        <f t="shared" si="1"/>
        <v>12795.705506682143</v>
      </c>
      <c r="G38">
        <f t="shared" si="2"/>
        <v>0</v>
      </c>
      <c r="H38" s="2">
        <f t="shared" si="3"/>
        <v>0</v>
      </c>
    </row>
    <row r="39" spans="1:8" x14ac:dyDescent="0.25">
      <c r="A39" s="1">
        <v>42132</v>
      </c>
      <c r="B39">
        <v>10</v>
      </c>
      <c r="C39">
        <v>0</v>
      </c>
      <c r="D39" s="2">
        <f t="shared" si="0"/>
        <v>121.39072100962338</v>
      </c>
      <c r="E39" s="2">
        <f t="shared" si="4"/>
        <v>12795.705506682143</v>
      </c>
      <c r="F39" s="2">
        <f t="shared" si="1"/>
        <v>12674.314785672519</v>
      </c>
      <c r="G39">
        <f t="shared" si="2"/>
        <v>0</v>
      </c>
      <c r="H39" s="2">
        <f t="shared" si="3"/>
        <v>0</v>
      </c>
    </row>
    <row r="40" spans="1:8" x14ac:dyDescent="0.25">
      <c r="A40" s="1">
        <v>42133</v>
      </c>
      <c r="B40">
        <v>14</v>
      </c>
      <c r="C40">
        <v>0.3</v>
      </c>
      <c r="D40" s="2">
        <f t="shared" si="0"/>
        <v>0</v>
      </c>
      <c r="E40" s="2">
        <f t="shared" si="4"/>
        <v>12674.314785672519</v>
      </c>
      <c r="F40" s="2">
        <f t="shared" si="1"/>
        <v>12884.314785672519</v>
      </c>
      <c r="G40">
        <f t="shared" si="2"/>
        <v>0</v>
      </c>
      <c r="H40" s="2">
        <f t="shared" si="3"/>
        <v>0</v>
      </c>
    </row>
    <row r="41" spans="1:8" x14ac:dyDescent="0.25">
      <c r="A41" s="1">
        <v>42134</v>
      </c>
      <c r="B41">
        <v>12</v>
      </c>
      <c r="C41">
        <v>0.1</v>
      </c>
      <c r="D41" s="2">
        <f t="shared" si="0"/>
        <v>0</v>
      </c>
      <c r="E41" s="2">
        <f t="shared" si="4"/>
        <v>12884.314785672519</v>
      </c>
      <c r="F41" s="2">
        <f t="shared" si="1"/>
        <v>12954.314785672519</v>
      </c>
      <c r="G41">
        <f t="shared" si="2"/>
        <v>0</v>
      </c>
      <c r="H41" s="2">
        <f t="shared" si="3"/>
        <v>0</v>
      </c>
    </row>
    <row r="42" spans="1:8" x14ac:dyDescent="0.25">
      <c r="A42" s="1">
        <v>42135</v>
      </c>
      <c r="B42">
        <v>11</v>
      </c>
      <c r="C42">
        <v>0</v>
      </c>
      <c r="D42" s="2">
        <f t="shared" si="0"/>
        <v>141.78318514875562</v>
      </c>
      <c r="E42" s="2">
        <f t="shared" si="4"/>
        <v>12954.314785672519</v>
      </c>
      <c r="F42" s="2">
        <f t="shared" si="1"/>
        <v>12812.531600523764</v>
      </c>
      <c r="G42">
        <f t="shared" si="2"/>
        <v>0</v>
      </c>
      <c r="H42" s="2">
        <f t="shared" si="3"/>
        <v>0</v>
      </c>
    </row>
    <row r="43" spans="1:8" x14ac:dyDescent="0.25">
      <c r="A43" s="1">
        <v>42136</v>
      </c>
      <c r="B43">
        <v>16</v>
      </c>
      <c r="C43">
        <v>3</v>
      </c>
      <c r="D43" s="2">
        <f t="shared" si="0"/>
        <v>0</v>
      </c>
      <c r="E43" s="2">
        <f t="shared" si="4"/>
        <v>12812.531600523764</v>
      </c>
      <c r="F43" s="2">
        <f t="shared" si="1"/>
        <v>14912.531600523764</v>
      </c>
      <c r="G43">
        <f t="shared" si="2"/>
        <v>0</v>
      </c>
      <c r="H43" s="2">
        <f t="shared" si="3"/>
        <v>0</v>
      </c>
    </row>
    <row r="44" spans="1:8" x14ac:dyDescent="0.25">
      <c r="A44" s="1">
        <v>42137</v>
      </c>
      <c r="B44">
        <v>12</v>
      </c>
      <c r="C44">
        <v>0</v>
      </c>
      <c r="D44" s="2">
        <f t="shared" si="0"/>
        <v>185.9706892914019</v>
      </c>
      <c r="E44" s="2">
        <f t="shared" si="4"/>
        <v>14912.531600523764</v>
      </c>
      <c r="F44" s="2">
        <f t="shared" si="1"/>
        <v>14726.560911232362</v>
      </c>
      <c r="G44">
        <f t="shared" si="2"/>
        <v>0</v>
      </c>
      <c r="H44" s="2">
        <f t="shared" si="3"/>
        <v>0</v>
      </c>
    </row>
    <row r="45" spans="1:8" x14ac:dyDescent="0.25">
      <c r="A45" s="1">
        <v>42138</v>
      </c>
      <c r="B45">
        <v>10</v>
      </c>
      <c r="C45">
        <v>0</v>
      </c>
      <c r="D45" s="2">
        <f t="shared" si="0"/>
        <v>139.70842374209698</v>
      </c>
      <c r="E45" s="2">
        <f t="shared" si="4"/>
        <v>14726.560911232362</v>
      </c>
      <c r="F45" s="2">
        <f t="shared" si="1"/>
        <v>14586.852487490265</v>
      </c>
      <c r="G45">
        <f t="shared" si="2"/>
        <v>0</v>
      </c>
      <c r="H45" s="2">
        <f t="shared" si="3"/>
        <v>0</v>
      </c>
    </row>
    <row r="46" spans="1:8" x14ac:dyDescent="0.25">
      <c r="A46" s="1">
        <v>42139</v>
      </c>
      <c r="B46">
        <v>12</v>
      </c>
      <c r="C46">
        <v>0</v>
      </c>
      <c r="D46" s="2">
        <f t="shared" si="0"/>
        <v>181.90922134208839</v>
      </c>
      <c r="E46" s="2">
        <f t="shared" si="4"/>
        <v>14586.852487490265</v>
      </c>
      <c r="F46" s="2">
        <f t="shared" si="1"/>
        <v>14404.943266148177</v>
      </c>
      <c r="G46">
        <f t="shared" si="2"/>
        <v>0</v>
      </c>
      <c r="H46" s="2">
        <f t="shared" si="3"/>
        <v>0</v>
      </c>
    </row>
    <row r="47" spans="1:8" x14ac:dyDescent="0.25">
      <c r="A47" s="1">
        <v>42140</v>
      </c>
      <c r="B47">
        <v>10</v>
      </c>
      <c r="C47">
        <v>1.8</v>
      </c>
      <c r="D47" s="2">
        <f t="shared" si="0"/>
        <v>0</v>
      </c>
      <c r="E47" s="2">
        <f t="shared" si="4"/>
        <v>14404.943266148177</v>
      </c>
      <c r="F47" s="2">
        <f t="shared" si="1"/>
        <v>15664.943266148177</v>
      </c>
      <c r="G47">
        <f t="shared" si="2"/>
        <v>0</v>
      </c>
      <c r="H47" s="2">
        <f t="shared" si="3"/>
        <v>0</v>
      </c>
    </row>
    <row r="48" spans="1:8" x14ac:dyDescent="0.25">
      <c r="A48" s="1">
        <v>42141</v>
      </c>
      <c r="B48">
        <v>11</v>
      </c>
      <c r="C48">
        <v>2.8</v>
      </c>
      <c r="D48" s="2">
        <f t="shared" si="0"/>
        <v>0</v>
      </c>
      <c r="E48" s="2">
        <f t="shared" si="4"/>
        <v>15664.943266148177</v>
      </c>
      <c r="F48" s="2">
        <f t="shared" si="1"/>
        <v>17624.943266148177</v>
      </c>
      <c r="G48">
        <f t="shared" si="2"/>
        <v>0</v>
      </c>
      <c r="H48" s="2">
        <f t="shared" si="3"/>
        <v>0</v>
      </c>
    </row>
    <row r="49" spans="1:8" x14ac:dyDescent="0.25">
      <c r="A49" s="1">
        <v>42142</v>
      </c>
      <c r="B49">
        <v>12</v>
      </c>
      <c r="C49">
        <v>1.9</v>
      </c>
      <c r="D49" s="2">
        <f t="shared" si="0"/>
        <v>0</v>
      </c>
      <c r="E49" s="2">
        <f t="shared" si="4"/>
        <v>17624.943266148177</v>
      </c>
      <c r="F49" s="2">
        <f t="shared" si="1"/>
        <v>18954.943266148177</v>
      </c>
      <c r="G49">
        <f t="shared" si="2"/>
        <v>0</v>
      </c>
      <c r="H49" s="2">
        <f t="shared" si="3"/>
        <v>0</v>
      </c>
    </row>
    <row r="50" spans="1:8" x14ac:dyDescent="0.25">
      <c r="A50" s="1">
        <v>42143</v>
      </c>
      <c r="B50">
        <v>16</v>
      </c>
      <c r="C50">
        <v>2.2000000000000002</v>
      </c>
      <c r="D50" s="2">
        <f t="shared" si="0"/>
        <v>0</v>
      </c>
      <c r="E50" s="2">
        <f t="shared" si="4"/>
        <v>18954.943266148177</v>
      </c>
      <c r="F50" s="2">
        <f t="shared" si="1"/>
        <v>20494.943266148177</v>
      </c>
      <c r="G50">
        <f t="shared" si="2"/>
        <v>0</v>
      </c>
      <c r="H50" s="2">
        <f t="shared" si="3"/>
        <v>0</v>
      </c>
    </row>
    <row r="51" spans="1:8" x14ac:dyDescent="0.25">
      <c r="A51" s="1">
        <v>42144</v>
      </c>
      <c r="B51">
        <v>13</v>
      </c>
      <c r="C51">
        <v>2.2999999999999998</v>
      </c>
      <c r="D51" s="2">
        <f t="shared" si="0"/>
        <v>0</v>
      </c>
      <c r="E51" s="2">
        <f t="shared" si="4"/>
        <v>20494.943266148177</v>
      </c>
      <c r="F51" s="2">
        <f t="shared" si="1"/>
        <v>22104.943266148177</v>
      </c>
      <c r="G51">
        <f t="shared" si="2"/>
        <v>0</v>
      </c>
      <c r="H51" s="2">
        <f t="shared" si="3"/>
        <v>0</v>
      </c>
    </row>
    <row r="52" spans="1:8" x14ac:dyDescent="0.25">
      <c r="A52" s="1">
        <v>42145</v>
      </c>
      <c r="B52">
        <v>11</v>
      </c>
      <c r="C52">
        <v>5.4</v>
      </c>
      <c r="D52" s="2">
        <f t="shared" si="0"/>
        <v>0</v>
      </c>
      <c r="E52" s="2">
        <f t="shared" si="4"/>
        <v>22104.943266148177</v>
      </c>
      <c r="F52" s="2">
        <f t="shared" si="1"/>
        <v>25000</v>
      </c>
      <c r="G52">
        <f t="shared" si="2"/>
        <v>0</v>
      </c>
      <c r="H52" s="2">
        <f t="shared" si="3"/>
        <v>0</v>
      </c>
    </row>
    <row r="53" spans="1:8" x14ac:dyDescent="0.25">
      <c r="A53" s="1">
        <v>42146</v>
      </c>
      <c r="B53">
        <v>12</v>
      </c>
      <c r="C53">
        <v>5.5</v>
      </c>
      <c r="D53" s="2">
        <f t="shared" si="0"/>
        <v>0</v>
      </c>
      <c r="E53" s="2">
        <f t="shared" si="4"/>
        <v>25000</v>
      </c>
      <c r="F53" s="2">
        <f t="shared" si="1"/>
        <v>25000</v>
      </c>
      <c r="G53">
        <f t="shared" si="2"/>
        <v>0</v>
      </c>
      <c r="H53" s="2">
        <f t="shared" si="3"/>
        <v>0</v>
      </c>
    </row>
    <row r="54" spans="1:8" x14ac:dyDescent="0.25">
      <c r="A54" s="1">
        <v>42147</v>
      </c>
      <c r="B54">
        <v>12</v>
      </c>
      <c r="C54">
        <v>5.2</v>
      </c>
      <c r="D54" s="2">
        <f t="shared" si="0"/>
        <v>0</v>
      </c>
      <c r="E54" s="2">
        <f t="shared" si="4"/>
        <v>25000</v>
      </c>
      <c r="F54" s="2">
        <f t="shared" si="1"/>
        <v>25000</v>
      </c>
      <c r="G54">
        <f t="shared" si="2"/>
        <v>0</v>
      </c>
      <c r="H54" s="2">
        <f t="shared" si="3"/>
        <v>0</v>
      </c>
    </row>
    <row r="55" spans="1:8" x14ac:dyDescent="0.25">
      <c r="A55" s="1">
        <v>42148</v>
      </c>
      <c r="B55">
        <v>14</v>
      </c>
      <c r="C55">
        <v>3</v>
      </c>
      <c r="D55" s="2">
        <f t="shared" si="0"/>
        <v>0</v>
      </c>
      <c r="E55" s="2">
        <f t="shared" si="4"/>
        <v>25000</v>
      </c>
      <c r="F55" s="2">
        <f t="shared" si="1"/>
        <v>25000</v>
      </c>
      <c r="G55">
        <f t="shared" si="2"/>
        <v>0</v>
      </c>
      <c r="H55" s="2">
        <f t="shared" si="3"/>
        <v>0</v>
      </c>
    </row>
    <row r="56" spans="1:8" x14ac:dyDescent="0.25">
      <c r="A56" s="1">
        <v>42149</v>
      </c>
      <c r="B56">
        <v>15</v>
      </c>
      <c r="C56">
        <v>0</v>
      </c>
      <c r="D56" s="2">
        <f t="shared" si="0"/>
        <v>435.71062644833427</v>
      </c>
      <c r="E56" s="2">
        <f t="shared" si="4"/>
        <v>25000</v>
      </c>
      <c r="F56" s="2">
        <f t="shared" si="1"/>
        <v>24564.289373551666</v>
      </c>
      <c r="G56">
        <f t="shared" si="2"/>
        <v>0</v>
      </c>
      <c r="H56" s="2">
        <f t="shared" si="3"/>
        <v>0</v>
      </c>
    </row>
    <row r="57" spans="1:8" x14ac:dyDescent="0.25">
      <c r="A57" s="1">
        <v>42150</v>
      </c>
      <c r="B57">
        <v>14</v>
      </c>
      <c r="C57">
        <v>0</v>
      </c>
      <c r="D57" s="2">
        <f t="shared" si="0"/>
        <v>386.02685009868912</v>
      </c>
      <c r="E57" s="2">
        <f t="shared" si="4"/>
        <v>24564.289373551666</v>
      </c>
      <c r="F57" s="2">
        <f t="shared" si="1"/>
        <v>24178.262523452977</v>
      </c>
      <c r="G57">
        <f t="shared" si="2"/>
        <v>0</v>
      </c>
      <c r="H57" s="2">
        <f t="shared" si="3"/>
        <v>0</v>
      </c>
    </row>
    <row r="58" spans="1:8" x14ac:dyDescent="0.25">
      <c r="A58" s="1">
        <v>42151</v>
      </c>
      <c r="B58">
        <v>10</v>
      </c>
      <c r="C58">
        <v>0</v>
      </c>
      <c r="D58" s="2">
        <f t="shared" si="0"/>
        <v>229.37513831880511</v>
      </c>
      <c r="E58" s="2">
        <f t="shared" si="4"/>
        <v>24178.262523452977</v>
      </c>
      <c r="F58" s="2">
        <f t="shared" si="1"/>
        <v>23948.88738513417</v>
      </c>
      <c r="G58">
        <f t="shared" si="2"/>
        <v>0</v>
      </c>
      <c r="H58" s="2">
        <f t="shared" si="3"/>
        <v>0</v>
      </c>
    </row>
    <row r="59" spans="1:8" x14ac:dyDescent="0.25">
      <c r="A59" s="1">
        <v>42152</v>
      </c>
      <c r="B59">
        <v>12</v>
      </c>
      <c r="C59">
        <v>0.1</v>
      </c>
      <c r="D59" s="2">
        <f t="shared" si="0"/>
        <v>0</v>
      </c>
      <c r="E59" s="2">
        <f t="shared" si="4"/>
        <v>23948.88738513417</v>
      </c>
      <c r="F59" s="2">
        <f t="shared" si="1"/>
        <v>24018.88738513417</v>
      </c>
      <c r="G59">
        <f t="shared" si="2"/>
        <v>0</v>
      </c>
      <c r="H59" s="2">
        <f t="shared" si="3"/>
        <v>0</v>
      </c>
    </row>
    <row r="60" spans="1:8" x14ac:dyDescent="0.25">
      <c r="A60" s="1">
        <v>42153</v>
      </c>
      <c r="B60">
        <v>14</v>
      </c>
      <c r="C60">
        <v>0</v>
      </c>
      <c r="D60" s="2">
        <f t="shared" si="0"/>
        <v>377.45587910805034</v>
      </c>
      <c r="E60" s="2">
        <f t="shared" si="4"/>
        <v>24018.88738513417</v>
      </c>
      <c r="F60" s="2">
        <f t="shared" si="1"/>
        <v>23641.431506026121</v>
      </c>
      <c r="G60">
        <f t="shared" si="2"/>
        <v>0</v>
      </c>
      <c r="H60" s="2">
        <f t="shared" si="3"/>
        <v>0</v>
      </c>
    </row>
    <row r="61" spans="1:8" x14ac:dyDescent="0.25">
      <c r="A61" s="1">
        <v>42154</v>
      </c>
      <c r="B61">
        <v>13</v>
      </c>
      <c r="C61">
        <v>0</v>
      </c>
      <c r="D61" s="2">
        <f t="shared" si="0"/>
        <v>332.43753472935339</v>
      </c>
      <c r="E61" s="2">
        <f t="shared" si="4"/>
        <v>23641.431506026121</v>
      </c>
      <c r="F61" s="2">
        <f t="shared" si="1"/>
        <v>23308.993971296768</v>
      </c>
      <c r="G61">
        <f t="shared" si="2"/>
        <v>0</v>
      </c>
      <c r="H61" s="2">
        <f t="shared" si="3"/>
        <v>0</v>
      </c>
    </row>
    <row r="62" spans="1:8" x14ac:dyDescent="0.25">
      <c r="A62" s="1">
        <v>42155</v>
      </c>
      <c r="B62">
        <v>12</v>
      </c>
      <c r="C62">
        <v>0</v>
      </c>
      <c r="D62" s="2">
        <f t="shared" si="0"/>
        <v>290.68100518753926</v>
      </c>
      <c r="E62" s="2">
        <f t="shared" si="4"/>
        <v>23308.993971296768</v>
      </c>
      <c r="F62" s="2">
        <f t="shared" si="1"/>
        <v>23018.312966109228</v>
      </c>
      <c r="G62">
        <f t="shared" si="2"/>
        <v>0</v>
      </c>
      <c r="H62" s="2">
        <f t="shared" si="3"/>
        <v>0</v>
      </c>
    </row>
    <row r="63" spans="1:8" x14ac:dyDescent="0.25">
      <c r="A63" s="1">
        <v>42156</v>
      </c>
      <c r="B63">
        <v>18</v>
      </c>
      <c r="C63">
        <v>4</v>
      </c>
      <c r="D63" s="2">
        <f t="shared" si="0"/>
        <v>0</v>
      </c>
      <c r="E63" s="2">
        <f t="shared" si="4"/>
        <v>23018.312966109228</v>
      </c>
      <c r="F63" s="2">
        <f t="shared" si="1"/>
        <v>25000</v>
      </c>
      <c r="G63">
        <f t="shared" si="2"/>
        <v>0</v>
      </c>
      <c r="H63" s="2">
        <f t="shared" si="3"/>
        <v>0</v>
      </c>
    </row>
    <row r="64" spans="1:8" x14ac:dyDescent="0.25">
      <c r="A64" s="1">
        <v>42157</v>
      </c>
      <c r="B64">
        <v>18</v>
      </c>
      <c r="C64">
        <v>3</v>
      </c>
      <c r="D64" s="2">
        <f t="shared" si="0"/>
        <v>0</v>
      </c>
      <c r="E64" s="2">
        <f t="shared" si="4"/>
        <v>25000</v>
      </c>
      <c r="F64" s="2">
        <f t="shared" si="1"/>
        <v>25000</v>
      </c>
      <c r="G64">
        <f t="shared" si="2"/>
        <v>0</v>
      </c>
      <c r="H64" s="2">
        <f t="shared" si="3"/>
        <v>0</v>
      </c>
    </row>
    <row r="65" spans="1:8" x14ac:dyDescent="0.25">
      <c r="A65" s="1">
        <v>42158</v>
      </c>
      <c r="B65">
        <v>22</v>
      </c>
      <c r="C65">
        <v>0</v>
      </c>
      <c r="D65" s="2">
        <f t="shared" si="0"/>
        <v>773.9186003708661</v>
      </c>
      <c r="E65" s="2">
        <f t="shared" si="4"/>
        <v>25000</v>
      </c>
      <c r="F65" s="2">
        <f t="shared" si="1"/>
        <v>24226.081399629133</v>
      </c>
      <c r="G65">
        <f t="shared" si="2"/>
        <v>12000</v>
      </c>
      <c r="H65" s="2">
        <f t="shared" si="3"/>
        <v>0</v>
      </c>
    </row>
    <row r="66" spans="1:8" x14ac:dyDescent="0.25">
      <c r="A66" s="1">
        <v>42159</v>
      </c>
      <c r="B66">
        <v>15</v>
      </c>
      <c r="C66">
        <v>0</v>
      </c>
      <c r="D66" s="2">
        <f t="shared" si="0"/>
        <v>213.08134342562948</v>
      </c>
      <c r="E66" s="2">
        <f t="shared" si="4"/>
        <v>12226.081399629133</v>
      </c>
      <c r="F66" s="2">
        <f t="shared" si="1"/>
        <v>12013.000056203504</v>
      </c>
      <c r="G66">
        <f t="shared" si="2"/>
        <v>0</v>
      </c>
      <c r="H66" s="2">
        <f t="shared" si="3"/>
        <v>0</v>
      </c>
    </row>
    <row r="67" spans="1:8" x14ac:dyDescent="0.25">
      <c r="A67" s="1">
        <v>42160</v>
      </c>
      <c r="B67">
        <v>18</v>
      </c>
      <c r="C67">
        <v>0</v>
      </c>
      <c r="D67" s="2">
        <f t="shared" ref="D67:D130" si="5">IF(C67 = 0, 0.03%*POWER(B67,1.5)*E67, 0)</f>
        <v>275.22095118920214</v>
      </c>
      <c r="E67" s="2">
        <f t="shared" si="4"/>
        <v>12013.000056203504</v>
      </c>
      <c r="F67" s="2">
        <f t="shared" ref="F67:F130" si="6">IF(E67-D67 + 700*C67&gt;25000,25000,E67-D67 + 700*C67)</f>
        <v>11737.779105014302</v>
      </c>
      <c r="G67">
        <f t="shared" ref="G67:G130" si="7">IF(AND(B67&gt;15,C67&lt;=0.61),IF(B67&gt;30,24000,12000),0)</f>
        <v>12000</v>
      </c>
      <c r="H67" s="2">
        <f t="shared" ref="H67:H130" si="8">IF(F67&lt;G67,25000-F67,0)</f>
        <v>13262.220894985698</v>
      </c>
    </row>
    <row r="68" spans="1:8" x14ac:dyDescent="0.25">
      <c r="A68" s="1">
        <v>42161</v>
      </c>
      <c r="B68">
        <v>22</v>
      </c>
      <c r="C68">
        <v>0</v>
      </c>
      <c r="D68" s="2">
        <f t="shared" si="5"/>
        <v>402.43767219285041</v>
      </c>
      <c r="E68" s="2">
        <f t="shared" ref="E68:E131" si="9">F67-G67+H67</f>
        <v>13000</v>
      </c>
      <c r="F68" s="2">
        <f t="shared" si="6"/>
        <v>12597.562327807149</v>
      </c>
      <c r="G68">
        <f t="shared" si="7"/>
        <v>12000</v>
      </c>
      <c r="H68" s="2">
        <f t="shared" si="8"/>
        <v>0</v>
      </c>
    </row>
    <row r="69" spans="1:8" x14ac:dyDescent="0.25">
      <c r="A69" s="1">
        <v>42162</v>
      </c>
      <c r="B69">
        <v>14</v>
      </c>
      <c r="C69">
        <v>8</v>
      </c>
      <c r="D69" s="2">
        <f t="shared" si="5"/>
        <v>0</v>
      </c>
      <c r="E69" s="2">
        <f t="shared" si="9"/>
        <v>597.5623278071489</v>
      </c>
      <c r="F69" s="2">
        <f t="shared" si="6"/>
        <v>6197.5623278071489</v>
      </c>
      <c r="G69">
        <f t="shared" si="7"/>
        <v>0</v>
      </c>
      <c r="H69" s="2">
        <f t="shared" si="8"/>
        <v>0</v>
      </c>
    </row>
    <row r="70" spans="1:8" x14ac:dyDescent="0.25">
      <c r="A70" s="1">
        <v>42163</v>
      </c>
      <c r="B70">
        <v>14</v>
      </c>
      <c r="C70">
        <v>5.9</v>
      </c>
      <c r="D70" s="2">
        <f t="shared" si="5"/>
        <v>0</v>
      </c>
      <c r="E70" s="2">
        <f t="shared" si="9"/>
        <v>6197.5623278071489</v>
      </c>
      <c r="F70" s="2">
        <f t="shared" si="6"/>
        <v>10327.562327807149</v>
      </c>
      <c r="G70">
        <f t="shared" si="7"/>
        <v>0</v>
      </c>
      <c r="H70" s="2">
        <f t="shared" si="8"/>
        <v>0</v>
      </c>
    </row>
    <row r="71" spans="1:8" x14ac:dyDescent="0.25">
      <c r="A71" s="1">
        <v>42164</v>
      </c>
      <c r="B71">
        <v>12</v>
      </c>
      <c r="C71">
        <v>5</v>
      </c>
      <c r="D71" s="2">
        <f t="shared" si="5"/>
        <v>0</v>
      </c>
      <c r="E71" s="2">
        <f t="shared" si="9"/>
        <v>10327.562327807149</v>
      </c>
      <c r="F71" s="2">
        <f t="shared" si="6"/>
        <v>13827.562327807149</v>
      </c>
      <c r="G71">
        <f t="shared" si="7"/>
        <v>0</v>
      </c>
      <c r="H71" s="2">
        <f t="shared" si="8"/>
        <v>0</v>
      </c>
    </row>
    <row r="72" spans="1:8" x14ac:dyDescent="0.25">
      <c r="A72" s="1">
        <v>42165</v>
      </c>
      <c r="B72">
        <v>16</v>
      </c>
      <c r="C72">
        <v>0</v>
      </c>
      <c r="D72" s="2">
        <f t="shared" si="5"/>
        <v>265.48919669389716</v>
      </c>
      <c r="E72" s="2">
        <f t="shared" si="9"/>
        <v>13827.562327807149</v>
      </c>
      <c r="F72" s="2">
        <f t="shared" si="6"/>
        <v>13562.073131113251</v>
      </c>
      <c r="G72">
        <f t="shared" si="7"/>
        <v>12000</v>
      </c>
      <c r="H72" s="2">
        <f t="shared" si="8"/>
        <v>0</v>
      </c>
    </row>
    <row r="73" spans="1:8" x14ac:dyDescent="0.25">
      <c r="A73" s="1">
        <v>42166</v>
      </c>
      <c r="B73">
        <v>16</v>
      </c>
      <c r="C73">
        <v>0</v>
      </c>
      <c r="D73" s="2">
        <f t="shared" si="5"/>
        <v>29.991804117374411</v>
      </c>
      <c r="E73" s="2">
        <f t="shared" si="9"/>
        <v>1562.0731311132513</v>
      </c>
      <c r="F73" s="2">
        <f t="shared" si="6"/>
        <v>1532.0813269958769</v>
      </c>
      <c r="G73">
        <f t="shared" si="7"/>
        <v>12000</v>
      </c>
      <c r="H73" s="2">
        <f t="shared" si="8"/>
        <v>23467.918673004122</v>
      </c>
    </row>
    <row r="74" spans="1:8" x14ac:dyDescent="0.25">
      <c r="A74" s="1">
        <v>42167</v>
      </c>
      <c r="B74">
        <v>18</v>
      </c>
      <c r="C74">
        <v>5</v>
      </c>
      <c r="D74" s="2">
        <f t="shared" si="5"/>
        <v>0</v>
      </c>
      <c r="E74" s="2">
        <f t="shared" si="9"/>
        <v>12999.999999999998</v>
      </c>
      <c r="F74" s="2">
        <f t="shared" si="6"/>
        <v>16500</v>
      </c>
      <c r="G74">
        <f t="shared" si="7"/>
        <v>0</v>
      </c>
      <c r="H74" s="2">
        <f t="shared" si="8"/>
        <v>0</v>
      </c>
    </row>
    <row r="75" spans="1:8" x14ac:dyDescent="0.25">
      <c r="A75" s="1">
        <v>42168</v>
      </c>
      <c r="B75">
        <v>19</v>
      </c>
      <c r="C75">
        <v>1</v>
      </c>
      <c r="D75" s="2">
        <f t="shared" si="5"/>
        <v>0</v>
      </c>
      <c r="E75" s="2">
        <f t="shared" si="9"/>
        <v>16500</v>
      </c>
      <c r="F75" s="2">
        <f t="shared" si="6"/>
        <v>17200</v>
      </c>
      <c r="G75">
        <f t="shared" si="7"/>
        <v>0</v>
      </c>
      <c r="H75" s="2">
        <f t="shared" si="8"/>
        <v>0</v>
      </c>
    </row>
    <row r="76" spans="1:8" x14ac:dyDescent="0.25">
      <c r="A76" s="1">
        <v>42169</v>
      </c>
      <c r="B76">
        <v>22</v>
      </c>
      <c r="C76">
        <v>0</v>
      </c>
      <c r="D76" s="2">
        <f t="shared" si="5"/>
        <v>532.45599705515588</v>
      </c>
      <c r="E76" s="2">
        <f t="shared" si="9"/>
        <v>17200</v>
      </c>
      <c r="F76" s="2">
        <f t="shared" si="6"/>
        <v>16667.544002944844</v>
      </c>
      <c r="G76">
        <f t="shared" si="7"/>
        <v>12000</v>
      </c>
      <c r="H76" s="2">
        <f t="shared" si="8"/>
        <v>0</v>
      </c>
    </row>
    <row r="77" spans="1:8" x14ac:dyDescent="0.25">
      <c r="A77" s="1">
        <v>42170</v>
      </c>
      <c r="B77">
        <v>16</v>
      </c>
      <c r="C77">
        <v>0</v>
      </c>
      <c r="D77" s="2">
        <f t="shared" si="5"/>
        <v>89.616844856540965</v>
      </c>
      <c r="E77" s="2">
        <f t="shared" si="9"/>
        <v>4667.5440029448437</v>
      </c>
      <c r="F77" s="2">
        <f t="shared" si="6"/>
        <v>4577.9271580883023</v>
      </c>
      <c r="G77">
        <f t="shared" si="7"/>
        <v>12000</v>
      </c>
      <c r="H77" s="2">
        <f t="shared" si="8"/>
        <v>20422.072841911697</v>
      </c>
    </row>
    <row r="78" spans="1:8" x14ac:dyDescent="0.25">
      <c r="A78" s="1">
        <v>42171</v>
      </c>
      <c r="B78">
        <v>12</v>
      </c>
      <c r="C78">
        <v>0</v>
      </c>
      <c r="D78" s="2">
        <f t="shared" si="5"/>
        <v>162.11995558844697</v>
      </c>
      <c r="E78" s="2">
        <f t="shared" si="9"/>
        <v>13000</v>
      </c>
      <c r="F78" s="2">
        <f t="shared" si="6"/>
        <v>12837.880044411553</v>
      </c>
      <c r="G78">
        <f t="shared" si="7"/>
        <v>0</v>
      </c>
      <c r="H78" s="2">
        <f t="shared" si="8"/>
        <v>0</v>
      </c>
    </row>
    <row r="79" spans="1:8" x14ac:dyDescent="0.25">
      <c r="A79" s="1">
        <v>42172</v>
      </c>
      <c r="B79">
        <v>14</v>
      </c>
      <c r="C79">
        <v>0</v>
      </c>
      <c r="D79" s="2">
        <f t="shared" si="5"/>
        <v>201.746784534499</v>
      </c>
      <c r="E79" s="2">
        <f t="shared" si="9"/>
        <v>12837.880044411553</v>
      </c>
      <c r="F79" s="2">
        <f t="shared" si="6"/>
        <v>12636.133259877055</v>
      </c>
      <c r="G79">
        <f t="shared" si="7"/>
        <v>0</v>
      </c>
      <c r="H79" s="2">
        <f t="shared" si="8"/>
        <v>0</v>
      </c>
    </row>
    <row r="80" spans="1:8" x14ac:dyDescent="0.25">
      <c r="A80" s="1">
        <v>42173</v>
      </c>
      <c r="B80">
        <v>16</v>
      </c>
      <c r="C80">
        <v>0.3</v>
      </c>
      <c r="D80" s="2">
        <f t="shared" si="5"/>
        <v>0</v>
      </c>
      <c r="E80" s="2">
        <f t="shared" si="9"/>
        <v>12636.133259877055</v>
      </c>
      <c r="F80" s="2">
        <f t="shared" si="6"/>
        <v>12846.133259877055</v>
      </c>
      <c r="G80">
        <f t="shared" si="7"/>
        <v>12000</v>
      </c>
      <c r="H80" s="2">
        <f t="shared" si="8"/>
        <v>0</v>
      </c>
    </row>
    <row r="81" spans="1:8" x14ac:dyDescent="0.25">
      <c r="A81" s="1">
        <v>42174</v>
      </c>
      <c r="B81">
        <v>12</v>
      </c>
      <c r="C81">
        <v>3</v>
      </c>
      <c r="D81" s="2">
        <f t="shared" si="5"/>
        <v>0</v>
      </c>
      <c r="E81" s="2">
        <f t="shared" si="9"/>
        <v>846.13325987705502</v>
      </c>
      <c r="F81" s="2">
        <f t="shared" si="6"/>
        <v>2946.133259877055</v>
      </c>
      <c r="G81">
        <f t="shared" si="7"/>
        <v>0</v>
      </c>
      <c r="H81" s="2">
        <f t="shared" si="8"/>
        <v>0</v>
      </c>
    </row>
    <row r="82" spans="1:8" x14ac:dyDescent="0.25">
      <c r="A82" s="1">
        <v>42175</v>
      </c>
      <c r="B82">
        <v>13</v>
      </c>
      <c r="C82">
        <v>2</v>
      </c>
      <c r="D82" s="2">
        <f t="shared" si="5"/>
        <v>0</v>
      </c>
      <c r="E82" s="2">
        <f t="shared" si="9"/>
        <v>2946.133259877055</v>
      </c>
      <c r="F82" s="2">
        <f t="shared" si="6"/>
        <v>4346.133259877055</v>
      </c>
      <c r="G82">
        <f t="shared" si="7"/>
        <v>0</v>
      </c>
      <c r="H82" s="2">
        <f t="shared" si="8"/>
        <v>0</v>
      </c>
    </row>
    <row r="83" spans="1:8" x14ac:dyDescent="0.25">
      <c r="A83" s="1">
        <v>42176</v>
      </c>
      <c r="B83">
        <v>12</v>
      </c>
      <c r="C83">
        <v>0</v>
      </c>
      <c r="D83" s="2">
        <f t="shared" si="5"/>
        <v>54.19961008251849</v>
      </c>
      <c r="E83" s="2">
        <f t="shared" si="9"/>
        <v>4346.133259877055</v>
      </c>
      <c r="F83" s="2">
        <f t="shared" si="6"/>
        <v>4291.9336497945369</v>
      </c>
      <c r="G83">
        <f t="shared" si="7"/>
        <v>0</v>
      </c>
      <c r="H83" s="2">
        <f t="shared" si="8"/>
        <v>0</v>
      </c>
    </row>
    <row r="84" spans="1:8" x14ac:dyDescent="0.25">
      <c r="A84" s="1">
        <v>42177</v>
      </c>
      <c r="B84">
        <v>12</v>
      </c>
      <c r="C84">
        <v>3</v>
      </c>
      <c r="D84" s="2">
        <f t="shared" si="5"/>
        <v>0</v>
      </c>
      <c r="E84" s="2">
        <f t="shared" si="9"/>
        <v>4291.9336497945369</v>
      </c>
      <c r="F84" s="2">
        <f t="shared" si="6"/>
        <v>6391.9336497945369</v>
      </c>
      <c r="G84">
        <f t="shared" si="7"/>
        <v>0</v>
      </c>
      <c r="H84" s="2">
        <f t="shared" si="8"/>
        <v>0</v>
      </c>
    </row>
    <row r="85" spans="1:8" x14ac:dyDescent="0.25">
      <c r="A85" s="1">
        <v>42178</v>
      </c>
      <c r="B85">
        <v>13</v>
      </c>
      <c r="C85">
        <v>3</v>
      </c>
      <c r="D85" s="2">
        <f t="shared" si="5"/>
        <v>0</v>
      </c>
      <c r="E85" s="2">
        <f t="shared" si="9"/>
        <v>6391.9336497945369</v>
      </c>
      <c r="F85" s="2">
        <f t="shared" si="6"/>
        <v>8491.9336497945369</v>
      </c>
      <c r="G85">
        <f t="shared" si="7"/>
        <v>0</v>
      </c>
      <c r="H85" s="2">
        <f t="shared" si="8"/>
        <v>0</v>
      </c>
    </row>
    <row r="86" spans="1:8" x14ac:dyDescent="0.25">
      <c r="A86" s="1">
        <v>42179</v>
      </c>
      <c r="B86">
        <v>12</v>
      </c>
      <c r="C86">
        <v>0</v>
      </c>
      <c r="D86" s="2">
        <f t="shared" si="5"/>
        <v>105.90091585882529</v>
      </c>
      <c r="E86" s="2">
        <f t="shared" si="9"/>
        <v>8491.9336497945369</v>
      </c>
      <c r="F86" s="2">
        <f t="shared" si="6"/>
        <v>8386.0327339357118</v>
      </c>
      <c r="G86">
        <f t="shared" si="7"/>
        <v>0</v>
      </c>
      <c r="H86" s="2">
        <f t="shared" si="8"/>
        <v>0</v>
      </c>
    </row>
    <row r="87" spans="1:8" x14ac:dyDescent="0.25">
      <c r="A87" s="1">
        <v>42180</v>
      </c>
      <c r="B87">
        <v>16</v>
      </c>
      <c r="C87">
        <v>0</v>
      </c>
      <c r="D87" s="2">
        <f t="shared" si="5"/>
        <v>161.01182849156558</v>
      </c>
      <c r="E87" s="2">
        <f t="shared" si="9"/>
        <v>8386.0327339357118</v>
      </c>
      <c r="F87" s="2">
        <f t="shared" si="6"/>
        <v>8225.0209054441457</v>
      </c>
      <c r="G87">
        <f t="shared" si="7"/>
        <v>12000</v>
      </c>
      <c r="H87" s="2">
        <f t="shared" si="8"/>
        <v>16774.979094555856</v>
      </c>
    </row>
    <row r="88" spans="1:8" x14ac:dyDescent="0.25">
      <c r="A88" s="1">
        <v>42181</v>
      </c>
      <c r="B88">
        <v>16</v>
      </c>
      <c r="C88">
        <v>7</v>
      </c>
      <c r="D88" s="2">
        <f t="shared" si="5"/>
        <v>0</v>
      </c>
      <c r="E88" s="2">
        <f t="shared" si="9"/>
        <v>13000.000000000002</v>
      </c>
      <c r="F88" s="2">
        <f t="shared" si="6"/>
        <v>17900</v>
      </c>
      <c r="G88">
        <f t="shared" si="7"/>
        <v>0</v>
      </c>
      <c r="H88" s="2">
        <f t="shared" si="8"/>
        <v>0</v>
      </c>
    </row>
    <row r="89" spans="1:8" x14ac:dyDescent="0.25">
      <c r="A89" s="1">
        <v>42182</v>
      </c>
      <c r="B89">
        <v>18</v>
      </c>
      <c r="C89">
        <v>6</v>
      </c>
      <c r="D89" s="2">
        <f t="shared" si="5"/>
        <v>0</v>
      </c>
      <c r="E89" s="2">
        <f t="shared" si="9"/>
        <v>17900</v>
      </c>
      <c r="F89" s="2">
        <f t="shared" si="6"/>
        <v>22100</v>
      </c>
      <c r="G89">
        <f t="shared" si="7"/>
        <v>0</v>
      </c>
      <c r="H89" s="2">
        <f t="shared" si="8"/>
        <v>0</v>
      </c>
    </row>
    <row r="90" spans="1:8" x14ac:dyDescent="0.25">
      <c r="A90" s="1">
        <v>42183</v>
      </c>
      <c r="B90">
        <v>16</v>
      </c>
      <c r="C90">
        <v>0</v>
      </c>
      <c r="D90" s="2">
        <f t="shared" si="5"/>
        <v>424.31999999999982</v>
      </c>
      <c r="E90" s="2">
        <f t="shared" si="9"/>
        <v>22100</v>
      </c>
      <c r="F90" s="2">
        <f t="shared" si="6"/>
        <v>21675.68</v>
      </c>
      <c r="G90">
        <f t="shared" si="7"/>
        <v>12000</v>
      </c>
      <c r="H90" s="2">
        <f t="shared" si="8"/>
        <v>0</v>
      </c>
    </row>
    <row r="91" spans="1:8" x14ac:dyDescent="0.25">
      <c r="A91" s="1">
        <v>42184</v>
      </c>
      <c r="B91">
        <v>16</v>
      </c>
      <c r="C91">
        <v>0</v>
      </c>
      <c r="D91" s="2">
        <f t="shared" si="5"/>
        <v>185.77305599999991</v>
      </c>
      <c r="E91" s="2">
        <f t="shared" si="9"/>
        <v>9675.68</v>
      </c>
      <c r="F91" s="2">
        <f t="shared" si="6"/>
        <v>9489.9069440000003</v>
      </c>
      <c r="G91">
        <f t="shared" si="7"/>
        <v>12000</v>
      </c>
      <c r="H91" s="2">
        <f t="shared" si="8"/>
        <v>15510.093056</v>
      </c>
    </row>
    <row r="92" spans="1:8" x14ac:dyDescent="0.25">
      <c r="A92" s="1">
        <v>42185</v>
      </c>
      <c r="B92">
        <v>19</v>
      </c>
      <c r="C92">
        <v>0</v>
      </c>
      <c r="D92" s="2">
        <f t="shared" si="5"/>
        <v>322.99441171636374</v>
      </c>
      <c r="E92" s="2">
        <f t="shared" si="9"/>
        <v>13000</v>
      </c>
      <c r="F92" s="2">
        <f t="shared" si="6"/>
        <v>12677.005588283637</v>
      </c>
      <c r="G92">
        <f t="shared" si="7"/>
        <v>12000</v>
      </c>
      <c r="H92" s="2">
        <f t="shared" si="8"/>
        <v>0</v>
      </c>
    </row>
    <row r="93" spans="1:8" x14ac:dyDescent="0.25">
      <c r="A93" s="1">
        <v>42186</v>
      </c>
      <c r="B93">
        <v>18</v>
      </c>
      <c r="C93">
        <v>0</v>
      </c>
      <c r="D93" s="2">
        <f t="shared" si="5"/>
        <v>15.510373853000127</v>
      </c>
      <c r="E93" s="2">
        <f t="shared" si="9"/>
        <v>677.00558828363683</v>
      </c>
      <c r="F93" s="2">
        <f t="shared" si="6"/>
        <v>661.49521443063668</v>
      </c>
      <c r="G93">
        <f t="shared" si="7"/>
        <v>12000</v>
      </c>
      <c r="H93" s="2">
        <f t="shared" si="8"/>
        <v>24338.504785569363</v>
      </c>
    </row>
    <row r="94" spans="1:8" x14ac:dyDescent="0.25">
      <c r="A94" s="1">
        <v>42187</v>
      </c>
      <c r="B94">
        <v>20</v>
      </c>
      <c r="C94">
        <v>0</v>
      </c>
      <c r="D94" s="2">
        <f t="shared" si="5"/>
        <v>348.82660448996717</v>
      </c>
      <c r="E94" s="2">
        <f t="shared" si="9"/>
        <v>13000</v>
      </c>
      <c r="F94" s="2">
        <f t="shared" si="6"/>
        <v>12651.173395510034</v>
      </c>
      <c r="G94">
        <f t="shared" si="7"/>
        <v>12000</v>
      </c>
      <c r="H94" s="2">
        <f t="shared" si="8"/>
        <v>0</v>
      </c>
    </row>
    <row r="95" spans="1:8" x14ac:dyDescent="0.25">
      <c r="A95" s="1">
        <v>42188</v>
      </c>
      <c r="B95">
        <v>22</v>
      </c>
      <c r="C95">
        <v>0</v>
      </c>
      <c r="D95" s="2">
        <f t="shared" si="5"/>
        <v>20.158208114074782</v>
      </c>
      <c r="E95" s="2">
        <f t="shared" si="9"/>
        <v>651.17339551003352</v>
      </c>
      <c r="F95" s="2">
        <f t="shared" si="6"/>
        <v>631.01518739595872</v>
      </c>
      <c r="G95">
        <f t="shared" si="7"/>
        <v>12000</v>
      </c>
      <c r="H95" s="2">
        <f t="shared" si="8"/>
        <v>24368.984812604042</v>
      </c>
    </row>
    <row r="96" spans="1:8" x14ac:dyDescent="0.25">
      <c r="A96" s="1">
        <v>42189</v>
      </c>
      <c r="B96">
        <v>25</v>
      </c>
      <c r="C96">
        <v>0</v>
      </c>
      <c r="D96" s="2">
        <f t="shared" si="5"/>
        <v>487.49999999999972</v>
      </c>
      <c r="E96" s="2">
        <f t="shared" si="9"/>
        <v>13000</v>
      </c>
      <c r="F96" s="2">
        <f t="shared" si="6"/>
        <v>12512.5</v>
      </c>
      <c r="G96">
        <f t="shared" si="7"/>
        <v>12000</v>
      </c>
      <c r="H96" s="2">
        <f t="shared" si="8"/>
        <v>0</v>
      </c>
    </row>
    <row r="97" spans="1:8" x14ac:dyDescent="0.25">
      <c r="A97" s="1">
        <v>42190</v>
      </c>
      <c r="B97">
        <v>26</v>
      </c>
      <c r="C97">
        <v>0</v>
      </c>
      <c r="D97" s="2">
        <f t="shared" si="5"/>
        <v>20.383330505587164</v>
      </c>
      <c r="E97" s="2">
        <f t="shared" si="9"/>
        <v>512.5</v>
      </c>
      <c r="F97" s="2">
        <f t="shared" si="6"/>
        <v>492.11666949441286</v>
      </c>
      <c r="G97">
        <f t="shared" si="7"/>
        <v>12000</v>
      </c>
      <c r="H97" s="2">
        <f t="shared" si="8"/>
        <v>24507.883330505589</v>
      </c>
    </row>
    <row r="98" spans="1:8" x14ac:dyDescent="0.25">
      <c r="A98" s="1">
        <v>42191</v>
      </c>
      <c r="B98">
        <v>22</v>
      </c>
      <c r="C98">
        <v>0</v>
      </c>
      <c r="D98" s="2">
        <f t="shared" si="5"/>
        <v>402.43767219285047</v>
      </c>
      <c r="E98" s="2">
        <f t="shared" si="9"/>
        <v>13000.000000000002</v>
      </c>
      <c r="F98" s="2">
        <f t="shared" si="6"/>
        <v>12597.562327807151</v>
      </c>
      <c r="G98">
        <f t="shared" si="7"/>
        <v>12000</v>
      </c>
      <c r="H98" s="2">
        <f t="shared" si="8"/>
        <v>0</v>
      </c>
    </row>
    <row r="99" spans="1:8" x14ac:dyDescent="0.25">
      <c r="A99" s="1">
        <v>42192</v>
      </c>
      <c r="B99">
        <v>22</v>
      </c>
      <c r="C99">
        <v>18</v>
      </c>
      <c r="D99" s="2">
        <f t="shared" si="5"/>
        <v>0</v>
      </c>
      <c r="E99" s="2">
        <f t="shared" si="9"/>
        <v>597.56232780715072</v>
      </c>
      <c r="F99" s="2">
        <f t="shared" si="6"/>
        <v>13197.562327807151</v>
      </c>
      <c r="G99">
        <f t="shared" si="7"/>
        <v>0</v>
      </c>
      <c r="H99" s="2">
        <f t="shared" si="8"/>
        <v>0</v>
      </c>
    </row>
    <row r="100" spans="1:8" x14ac:dyDescent="0.25">
      <c r="A100" s="1">
        <v>42193</v>
      </c>
      <c r="B100">
        <v>20</v>
      </c>
      <c r="C100">
        <v>3</v>
      </c>
      <c r="D100" s="2">
        <f t="shared" si="5"/>
        <v>0</v>
      </c>
      <c r="E100" s="2">
        <f t="shared" si="9"/>
        <v>13197.562327807151</v>
      </c>
      <c r="F100" s="2">
        <f t="shared" si="6"/>
        <v>15297.562327807151</v>
      </c>
      <c r="G100">
        <f t="shared" si="7"/>
        <v>0</v>
      </c>
      <c r="H100" s="2">
        <f t="shared" si="8"/>
        <v>0</v>
      </c>
    </row>
    <row r="101" spans="1:8" x14ac:dyDescent="0.25">
      <c r="A101" s="1">
        <v>42194</v>
      </c>
      <c r="B101">
        <v>16</v>
      </c>
      <c r="C101">
        <v>0.2</v>
      </c>
      <c r="D101" s="2">
        <f t="shared" si="5"/>
        <v>0</v>
      </c>
      <c r="E101" s="2">
        <f t="shared" si="9"/>
        <v>15297.562327807151</v>
      </c>
      <c r="F101" s="2">
        <f t="shared" si="6"/>
        <v>15437.562327807151</v>
      </c>
      <c r="G101">
        <f t="shared" si="7"/>
        <v>12000</v>
      </c>
      <c r="H101" s="2">
        <f t="shared" si="8"/>
        <v>0</v>
      </c>
    </row>
    <row r="102" spans="1:8" x14ac:dyDescent="0.25">
      <c r="A102" s="1">
        <v>42195</v>
      </c>
      <c r="B102">
        <v>13</v>
      </c>
      <c r="C102">
        <v>12.2</v>
      </c>
      <c r="D102" s="2">
        <f t="shared" si="5"/>
        <v>0</v>
      </c>
      <c r="E102" s="2">
        <f t="shared" si="9"/>
        <v>3437.5623278071507</v>
      </c>
      <c r="F102" s="2">
        <f t="shared" si="6"/>
        <v>11977.562327807151</v>
      </c>
      <c r="G102">
        <f t="shared" si="7"/>
        <v>0</v>
      </c>
      <c r="H102" s="2">
        <f t="shared" si="8"/>
        <v>0</v>
      </c>
    </row>
    <row r="103" spans="1:8" x14ac:dyDescent="0.25">
      <c r="A103" s="1">
        <v>42196</v>
      </c>
      <c r="B103">
        <v>16</v>
      </c>
      <c r="C103">
        <v>0</v>
      </c>
      <c r="D103" s="2">
        <f t="shared" si="5"/>
        <v>229.9691966938972</v>
      </c>
      <c r="E103" s="2">
        <f t="shared" si="9"/>
        <v>11977.562327807151</v>
      </c>
      <c r="F103" s="2">
        <f t="shared" si="6"/>
        <v>11747.593131113254</v>
      </c>
      <c r="G103">
        <f t="shared" si="7"/>
        <v>12000</v>
      </c>
      <c r="H103" s="2">
        <f t="shared" si="8"/>
        <v>13252.406868886746</v>
      </c>
    </row>
    <row r="104" spans="1:8" x14ac:dyDescent="0.25">
      <c r="A104" s="1">
        <v>42197</v>
      </c>
      <c r="B104">
        <v>18</v>
      </c>
      <c r="C104">
        <v>2</v>
      </c>
      <c r="D104" s="2">
        <f t="shared" si="5"/>
        <v>0</v>
      </c>
      <c r="E104" s="2">
        <f t="shared" si="9"/>
        <v>13000</v>
      </c>
      <c r="F104" s="2">
        <f t="shared" si="6"/>
        <v>14400</v>
      </c>
      <c r="G104">
        <f t="shared" si="7"/>
        <v>0</v>
      </c>
      <c r="H104" s="2">
        <f t="shared" si="8"/>
        <v>0</v>
      </c>
    </row>
    <row r="105" spans="1:8" x14ac:dyDescent="0.25">
      <c r="A105" s="1">
        <v>42198</v>
      </c>
      <c r="B105">
        <v>18</v>
      </c>
      <c r="C105">
        <v>12</v>
      </c>
      <c r="D105" s="2">
        <f t="shared" si="5"/>
        <v>0</v>
      </c>
      <c r="E105" s="2">
        <f t="shared" si="9"/>
        <v>14400</v>
      </c>
      <c r="F105" s="2">
        <f t="shared" si="6"/>
        <v>22800</v>
      </c>
      <c r="G105">
        <f t="shared" si="7"/>
        <v>0</v>
      </c>
      <c r="H105" s="2">
        <f t="shared" si="8"/>
        <v>0</v>
      </c>
    </row>
    <row r="106" spans="1:8" x14ac:dyDescent="0.25">
      <c r="A106" s="1">
        <v>42199</v>
      </c>
      <c r="B106">
        <v>18</v>
      </c>
      <c r="C106">
        <v>0</v>
      </c>
      <c r="D106" s="2">
        <f t="shared" si="5"/>
        <v>522.35392139812598</v>
      </c>
      <c r="E106" s="2">
        <f t="shared" si="9"/>
        <v>22800</v>
      </c>
      <c r="F106" s="2">
        <f t="shared" si="6"/>
        <v>22277.646078601872</v>
      </c>
      <c r="G106">
        <f t="shared" si="7"/>
        <v>12000</v>
      </c>
      <c r="H106" s="2">
        <f t="shared" si="8"/>
        <v>0</v>
      </c>
    </row>
    <row r="107" spans="1:8" x14ac:dyDescent="0.25">
      <c r="A107" s="1">
        <v>42200</v>
      </c>
      <c r="B107">
        <v>18</v>
      </c>
      <c r="C107">
        <v>0</v>
      </c>
      <c r="D107" s="2">
        <f t="shared" si="5"/>
        <v>235.4635408727965</v>
      </c>
      <c r="E107" s="2">
        <f t="shared" si="9"/>
        <v>10277.646078601872</v>
      </c>
      <c r="F107" s="2">
        <f t="shared" si="6"/>
        <v>10042.182537729075</v>
      </c>
      <c r="G107">
        <f t="shared" si="7"/>
        <v>12000</v>
      </c>
      <c r="H107" s="2">
        <f t="shared" si="8"/>
        <v>14957.817462270925</v>
      </c>
    </row>
    <row r="108" spans="1:8" x14ac:dyDescent="0.25">
      <c r="A108" s="1">
        <v>42201</v>
      </c>
      <c r="B108">
        <v>16</v>
      </c>
      <c r="C108">
        <v>0</v>
      </c>
      <c r="D108" s="2">
        <f t="shared" si="5"/>
        <v>249.59999999999988</v>
      </c>
      <c r="E108" s="2">
        <f t="shared" si="9"/>
        <v>13000</v>
      </c>
      <c r="F108" s="2">
        <f t="shared" si="6"/>
        <v>12750.4</v>
      </c>
      <c r="G108">
        <f t="shared" si="7"/>
        <v>12000</v>
      </c>
      <c r="H108" s="2">
        <f t="shared" si="8"/>
        <v>0</v>
      </c>
    </row>
    <row r="109" spans="1:8" x14ac:dyDescent="0.25">
      <c r="A109" s="1">
        <v>42202</v>
      </c>
      <c r="B109">
        <v>21</v>
      </c>
      <c r="C109">
        <v>0</v>
      </c>
      <c r="D109" s="2">
        <f t="shared" si="5"/>
        <v>21.66421824941763</v>
      </c>
      <c r="E109" s="2">
        <f t="shared" si="9"/>
        <v>750.39999999999964</v>
      </c>
      <c r="F109" s="2">
        <f t="shared" si="6"/>
        <v>728.73578175058196</v>
      </c>
      <c r="G109">
        <f t="shared" si="7"/>
        <v>12000</v>
      </c>
      <c r="H109" s="2">
        <f t="shared" si="8"/>
        <v>24271.264218249416</v>
      </c>
    </row>
    <row r="110" spans="1:8" x14ac:dyDescent="0.25">
      <c r="A110" s="1">
        <v>42203</v>
      </c>
      <c r="B110">
        <v>26</v>
      </c>
      <c r="C110">
        <v>0</v>
      </c>
      <c r="D110" s="2">
        <f t="shared" si="5"/>
        <v>517.04057867830852</v>
      </c>
      <c r="E110" s="2">
        <f t="shared" si="9"/>
        <v>12999.999999999998</v>
      </c>
      <c r="F110" s="2">
        <f t="shared" si="6"/>
        <v>12482.95942132169</v>
      </c>
      <c r="G110">
        <f t="shared" si="7"/>
        <v>12000</v>
      </c>
      <c r="H110" s="2">
        <f t="shared" si="8"/>
        <v>0</v>
      </c>
    </row>
    <row r="111" spans="1:8" x14ac:dyDescent="0.25">
      <c r="A111" s="1">
        <v>42204</v>
      </c>
      <c r="B111">
        <v>23</v>
      </c>
      <c r="C111">
        <v>18</v>
      </c>
      <c r="D111" s="2">
        <f t="shared" si="5"/>
        <v>0</v>
      </c>
      <c r="E111" s="2">
        <f t="shared" si="9"/>
        <v>482.95942132168966</v>
      </c>
      <c r="F111" s="2">
        <f t="shared" si="6"/>
        <v>13082.95942132169</v>
      </c>
      <c r="G111">
        <f t="shared" si="7"/>
        <v>0</v>
      </c>
      <c r="H111" s="2">
        <f t="shared" si="8"/>
        <v>0</v>
      </c>
    </row>
    <row r="112" spans="1:8" x14ac:dyDescent="0.25">
      <c r="A112" s="1">
        <v>42205</v>
      </c>
      <c r="B112">
        <v>19</v>
      </c>
      <c r="C112">
        <v>0</v>
      </c>
      <c r="D112" s="2">
        <f t="shared" si="5"/>
        <v>325.05559859991217</v>
      </c>
      <c r="E112" s="2">
        <f t="shared" si="9"/>
        <v>13082.95942132169</v>
      </c>
      <c r="F112" s="2">
        <f t="shared" si="6"/>
        <v>12757.903822721777</v>
      </c>
      <c r="G112">
        <f t="shared" si="7"/>
        <v>12000</v>
      </c>
      <c r="H112" s="2">
        <f t="shared" si="8"/>
        <v>0</v>
      </c>
    </row>
    <row r="113" spans="1:8" x14ac:dyDescent="0.25">
      <c r="A113" s="1">
        <v>42206</v>
      </c>
      <c r="B113">
        <v>20</v>
      </c>
      <c r="C113">
        <v>6</v>
      </c>
      <c r="D113" s="2">
        <f t="shared" si="5"/>
        <v>0</v>
      </c>
      <c r="E113" s="2">
        <f t="shared" si="9"/>
        <v>757.90382272177703</v>
      </c>
      <c r="F113" s="2">
        <f t="shared" si="6"/>
        <v>4957.903822721777</v>
      </c>
      <c r="G113">
        <f t="shared" si="7"/>
        <v>0</v>
      </c>
      <c r="H113" s="2">
        <f t="shared" si="8"/>
        <v>0</v>
      </c>
    </row>
    <row r="114" spans="1:8" x14ac:dyDescent="0.25">
      <c r="A114" s="1">
        <v>42207</v>
      </c>
      <c r="B114">
        <v>22</v>
      </c>
      <c r="C114">
        <v>0</v>
      </c>
      <c r="D114" s="2">
        <f t="shared" si="5"/>
        <v>153.48055949016819</v>
      </c>
      <c r="E114" s="2">
        <f t="shared" si="9"/>
        <v>4957.903822721777</v>
      </c>
      <c r="F114" s="2">
        <f t="shared" si="6"/>
        <v>4804.4232632316089</v>
      </c>
      <c r="G114">
        <f t="shared" si="7"/>
        <v>12000</v>
      </c>
      <c r="H114" s="2">
        <f t="shared" si="8"/>
        <v>20195.576736768391</v>
      </c>
    </row>
    <row r="115" spans="1:8" x14ac:dyDescent="0.25">
      <c r="A115" s="1">
        <v>42208</v>
      </c>
      <c r="B115">
        <v>20</v>
      </c>
      <c r="C115">
        <v>0</v>
      </c>
      <c r="D115" s="2">
        <f t="shared" si="5"/>
        <v>348.82660448996717</v>
      </c>
      <c r="E115" s="2">
        <f t="shared" si="9"/>
        <v>13000</v>
      </c>
      <c r="F115" s="2">
        <f t="shared" si="6"/>
        <v>12651.173395510034</v>
      </c>
      <c r="G115">
        <f t="shared" si="7"/>
        <v>12000</v>
      </c>
      <c r="H115" s="2">
        <f t="shared" si="8"/>
        <v>0</v>
      </c>
    </row>
    <row r="116" spans="1:8" x14ac:dyDescent="0.25">
      <c r="A116" s="1">
        <v>42209</v>
      </c>
      <c r="B116">
        <v>20</v>
      </c>
      <c r="C116">
        <v>0</v>
      </c>
      <c r="D116" s="2">
        <f t="shared" si="5"/>
        <v>17.472815729997496</v>
      </c>
      <c r="E116" s="2">
        <f t="shared" si="9"/>
        <v>651.17339551003352</v>
      </c>
      <c r="F116" s="2">
        <f t="shared" si="6"/>
        <v>633.70057978003604</v>
      </c>
      <c r="G116">
        <f t="shared" si="7"/>
        <v>12000</v>
      </c>
      <c r="H116" s="2">
        <f t="shared" si="8"/>
        <v>24366.299420219962</v>
      </c>
    </row>
    <row r="117" spans="1:8" x14ac:dyDescent="0.25">
      <c r="A117" s="1">
        <v>42210</v>
      </c>
      <c r="B117">
        <v>23</v>
      </c>
      <c r="C117">
        <v>0.1</v>
      </c>
      <c r="D117" s="2">
        <f t="shared" si="5"/>
        <v>0</v>
      </c>
      <c r="E117" s="2">
        <f t="shared" si="9"/>
        <v>12999.999999999998</v>
      </c>
      <c r="F117" s="2">
        <f t="shared" si="6"/>
        <v>13069.999999999998</v>
      </c>
      <c r="G117">
        <f t="shared" si="7"/>
        <v>12000</v>
      </c>
      <c r="H117" s="2">
        <f t="shared" si="8"/>
        <v>0</v>
      </c>
    </row>
    <row r="118" spans="1:8" x14ac:dyDescent="0.25">
      <c r="A118" s="1">
        <v>42211</v>
      </c>
      <c r="B118">
        <v>16</v>
      </c>
      <c r="C118">
        <v>0</v>
      </c>
      <c r="D118" s="2">
        <f t="shared" si="5"/>
        <v>20.543999999999954</v>
      </c>
      <c r="E118" s="2">
        <f t="shared" si="9"/>
        <v>1069.9999999999982</v>
      </c>
      <c r="F118" s="2">
        <f t="shared" si="6"/>
        <v>1049.4559999999983</v>
      </c>
      <c r="G118">
        <f t="shared" si="7"/>
        <v>12000</v>
      </c>
      <c r="H118" s="2">
        <f t="shared" si="8"/>
        <v>23950.544000000002</v>
      </c>
    </row>
    <row r="119" spans="1:8" x14ac:dyDescent="0.25">
      <c r="A119" s="1">
        <v>42212</v>
      </c>
      <c r="B119">
        <v>16</v>
      </c>
      <c r="C119">
        <v>0.1</v>
      </c>
      <c r="D119" s="2">
        <f t="shared" si="5"/>
        <v>0</v>
      </c>
      <c r="E119" s="2">
        <f t="shared" si="9"/>
        <v>13000</v>
      </c>
      <c r="F119" s="2">
        <f t="shared" si="6"/>
        <v>13070</v>
      </c>
      <c r="G119">
        <f t="shared" si="7"/>
        <v>12000</v>
      </c>
      <c r="H119" s="2">
        <f t="shared" si="8"/>
        <v>0</v>
      </c>
    </row>
    <row r="120" spans="1:8" x14ac:dyDescent="0.25">
      <c r="A120" s="1">
        <v>42213</v>
      </c>
      <c r="B120">
        <v>18</v>
      </c>
      <c r="C120">
        <v>0.3</v>
      </c>
      <c r="D120" s="2">
        <f t="shared" si="5"/>
        <v>0</v>
      </c>
      <c r="E120" s="2">
        <f t="shared" si="9"/>
        <v>1070</v>
      </c>
      <c r="F120" s="2">
        <f t="shared" si="6"/>
        <v>1280</v>
      </c>
      <c r="G120">
        <f t="shared" si="7"/>
        <v>12000</v>
      </c>
      <c r="H120" s="2">
        <f t="shared" si="8"/>
        <v>23720</v>
      </c>
    </row>
    <row r="121" spans="1:8" x14ac:dyDescent="0.25">
      <c r="A121" s="1">
        <v>42214</v>
      </c>
      <c r="B121">
        <v>18</v>
      </c>
      <c r="C121">
        <v>0</v>
      </c>
      <c r="D121" s="2">
        <f t="shared" si="5"/>
        <v>297.83337623577358</v>
      </c>
      <c r="E121" s="2">
        <f t="shared" si="9"/>
        <v>13000</v>
      </c>
      <c r="F121" s="2">
        <f t="shared" si="6"/>
        <v>12702.166623764226</v>
      </c>
      <c r="G121">
        <f t="shared" si="7"/>
        <v>12000</v>
      </c>
      <c r="H121" s="2">
        <f t="shared" si="8"/>
        <v>0</v>
      </c>
    </row>
    <row r="122" spans="1:8" x14ac:dyDescent="0.25">
      <c r="A122" s="1">
        <v>42215</v>
      </c>
      <c r="B122">
        <v>14</v>
      </c>
      <c r="C122">
        <v>0</v>
      </c>
      <c r="D122" s="2">
        <f t="shared" si="5"/>
        <v>11.034521125124838</v>
      </c>
      <c r="E122" s="2">
        <f t="shared" si="9"/>
        <v>702.16662376422573</v>
      </c>
      <c r="F122" s="2">
        <f t="shared" si="6"/>
        <v>691.13210263910094</v>
      </c>
      <c r="G122">
        <f t="shared" si="7"/>
        <v>0</v>
      </c>
      <c r="H122" s="2">
        <f t="shared" si="8"/>
        <v>0</v>
      </c>
    </row>
    <row r="123" spans="1:8" x14ac:dyDescent="0.25">
      <c r="A123" s="1">
        <v>42216</v>
      </c>
      <c r="B123">
        <v>14</v>
      </c>
      <c r="C123">
        <v>0</v>
      </c>
      <c r="D123" s="2">
        <f t="shared" si="5"/>
        <v>10.861114055720025</v>
      </c>
      <c r="E123" s="2">
        <f t="shared" si="9"/>
        <v>691.13210263910094</v>
      </c>
      <c r="F123" s="2">
        <f t="shared" si="6"/>
        <v>680.27098858338093</v>
      </c>
      <c r="G123">
        <f t="shared" si="7"/>
        <v>0</v>
      </c>
      <c r="H123" s="2">
        <f t="shared" si="8"/>
        <v>0</v>
      </c>
    </row>
    <row r="124" spans="1:8" x14ac:dyDescent="0.25">
      <c r="A124" s="1">
        <v>42217</v>
      </c>
      <c r="B124">
        <v>16</v>
      </c>
      <c r="C124">
        <v>0</v>
      </c>
      <c r="D124" s="2">
        <f t="shared" si="5"/>
        <v>13.061202980800909</v>
      </c>
      <c r="E124" s="2">
        <f t="shared" si="9"/>
        <v>680.27098858338093</v>
      </c>
      <c r="F124" s="2">
        <f t="shared" si="6"/>
        <v>667.20978560258004</v>
      </c>
      <c r="G124">
        <f t="shared" si="7"/>
        <v>12000</v>
      </c>
      <c r="H124" s="2">
        <f t="shared" si="8"/>
        <v>24332.790214397421</v>
      </c>
    </row>
    <row r="125" spans="1:8" x14ac:dyDescent="0.25">
      <c r="A125" s="1">
        <v>42218</v>
      </c>
      <c r="B125">
        <v>22</v>
      </c>
      <c r="C125">
        <v>0</v>
      </c>
      <c r="D125" s="2">
        <f t="shared" si="5"/>
        <v>402.43767219285041</v>
      </c>
      <c r="E125" s="2">
        <f t="shared" si="9"/>
        <v>13000</v>
      </c>
      <c r="F125" s="2">
        <f t="shared" si="6"/>
        <v>12597.562327807149</v>
      </c>
      <c r="G125">
        <f t="shared" si="7"/>
        <v>12000</v>
      </c>
      <c r="H125" s="2">
        <f t="shared" si="8"/>
        <v>0</v>
      </c>
    </row>
    <row r="126" spans="1:8" x14ac:dyDescent="0.25">
      <c r="A126" s="1">
        <v>42219</v>
      </c>
      <c r="B126">
        <v>22</v>
      </c>
      <c r="C126">
        <v>0</v>
      </c>
      <c r="D126" s="2">
        <f t="shared" si="5"/>
        <v>18.498584014834616</v>
      </c>
      <c r="E126" s="2">
        <f t="shared" si="9"/>
        <v>597.5623278071489</v>
      </c>
      <c r="F126" s="2">
        <f t="shared" si="6"/>
        <v>579.06374379231431</v>
      </c>
      <c r="G126">
        <f t="shared" si="7"/>
        <v>12000</v>
      </c>
      <c r="H126" s="2">
        <f t="shared" si="8"/>
        <v>24420.936256207686</v>
      </c>
    </row>
    <row r="127" spans="1:8" x14ac:dyDescent="0.25">
      <c r="A127" s="1">
        <v>42220</v>
      </c>
      <c r="B127">
        <v>25</v>
      </c>
      <c r="C127">
        <v>0</v>
      </c>
      <c r="D127" s="2">
        <f t="shared" si="5"/>
        <v>487.49999999999972</v>
      </c>
      <c r="E127" s="2">
        <f t="shared" si="9"/>
        <v>13000</v>
      </c>
      <c r="F127" s="2">
        <f t="shared" si="6"/>
        <v>12512.5</v>
      </c>
      <c r="G127">
        <f t="shared" si="7"/>
        <v>12000</v>
      </c>
      <c r="H127" s="2">
        <f t="shared" si="8"/>
        <v>0</v>
      </c>
    </row>
    <row r="128" spans="1:8" x14ac:dyDescent="0.25">
      <c r="A128" s="1">
        <v>42221</v>
      </c>
      <c r="B128">
        <v>24</v>
      </c>
      <c r="C128">
        <v>0</v>
      </c>
      <c r="D128" s="2">
        <f t="shared" si="5"/>
        <v>18.07723430173986</v>
      </c>
      <c r="E128" s="2">
        <f t="shared" si="9"/>
        <v>512.5</v>
      </c>
      <c r="F128" s="2">
        <f t="shared" si="6"/>
        <v>494.42276569826015</v>
      </c>
      <c r="G128">
        <f t="shared" si="7"/>
        <v>12000</v>
      </c>
      <c r="H128" s="2">
        <f t="shared" si="8"/>
        <v>24505.577234301742</v>
      </c>
    </row>
    <row r="129" spans="1:8" x14ac:dyDescent="0.25">
      <c r="A129" s="1">
        <v>42222</v>
      </c>
      <c r="B129">
        <v>24</v>
      </c>
      <c r="C129">
        <v>0</v>
      </c>
      <c r="D129" s="2">
        <f t="shared" si="5"/>
        <v>458.54447984901111</v>
      </c>
      <c r="E129" s="2">
        <f t="shared" si="9"/>
        <v>13000.000000000002</v>
      </c>
      <c r="F129" s="2">
        <f t="shared" si="6"/>
        <v>12541.45552015099</v>
      </c>
      <c r="G129">
        <f t="shared" si="7"/>
        <v>12000</v>
      </c>
      <c r="H129" s="2">
        <f t="shared" si="8"/>
        <v>0</v>
      </c>
    </row>
    <row r="130" spans="1:8" x14ac:dyDescent="0.25">
      <c r="A130" s="1">
        <v>42223</v>
      </c>
      <c r="B130">
        <v>28</v>
      </c>
      <c r="C130">
        <v>0</v>
      </c>
      <c r="D130" s="2">
        <f t="shared" si="5"/>
        <v>24.066951759020377</v>
      </c>
      <c r="E130" s="2">
        <f t="shared" si="9"/>
        <v>541.4555201509902</v>
      </c>
      <c r="F130" s="2">
        <f t="shared" si="6"/>
        <v>517.38856839196978</v>
      </c>
      <c r="G130">
        <f t="shared" si="7"/>
        <v>12000</v>
      </c>
      <c r="H130" s="2">
        <f t="shared" si="8"/>
        <v>24482.611431608031</v>
      </c>
    </row>
    <row r="131" spans="1:8" x14ac:dyDescent="0.25">
      <c r="A131" s="1">
        <v>42224</v>
      </c>
      <c r="B131">
        <v>28</v>
      </c>
      <c r="C131">
        <v>0</v>
      </c>
      <c r="D131" s="2">
        <f t="shared" ref="D131:D184" si="10">IF(C131 = 0, 0.03%*POWER(B131,1.5)*E131, 0)</f>
        <v>577.83208633650634</v>
      </c>
      <c r="E131" s="2">
        <f t="shared" si="9"/>
        <v>13000</v>
      </c>
      <c r="F131" s="2">
        <f t="shared" ref="F131:F184" si="11">IF(E131-D131 + 700*C131&gt;25000,25000,E131-D131 + 700*C131)</f>
        <v>12422.167913663494</v>
      </c>
      <c r="G131">
        <f t="shared" ref="G131:G184" si="12">IF(AND(B131&gt;15,C131&lt;=0.61),IF(B131&gt;30,24000,12000),0)</f>
        <v>12000</v>
      </c>
      <c r="H131" s="2">
        <f t="shared" ref="H131:H184" si="13">IF(F131&lt;G131,25000-F131,0)</f>
        <v>0</v>
      </c>
    </row>
    <row r="132" spans="1:8" x14ac:dyDescent="0.25">
      <c r="A132" s="1">
        <v>42225</v>
      </c>
      <c r="B132">
        <v>24</v>
      </c>
      <c r="C132">
        <v>0</v>
      </c>
      <c r="D132" s="2">
        <f t="shared" si="10"/>
        <v>14.890982029213001</v>
      </c>
      <c r="E132" s="2">
        <f t="shared" ref="E132:E184" si="14">F131-G131+H131</f>
        <v>422.16791366349389</v>
      </c>
      <c r="F132" s="2">
        <f t="shared" si="11"/>
        <v>407.27693163428091</v>
      </c>
      <c r="G132">
        <f t="shared" si="12"/>
        <v>12000</v>
      </c>
      <c r="H132" s="2">
        <f t="shared" si="13"/>
        <v>24592.723068365718</v>
      </c>
    </row>
    <row r="133" spans="1:8" x14ac:dyDescent="0.25">
      <c r="A133" s="1">
        <v>42226</v>
      </c>
      <c r="B133">
        <v>24</v>
      </c>
      <c r="C133">
        <v>0</v>
      </c>
      <c r="D133" s="2">
        <f t="shared" si="10"/>
        <v>458.544479849011</v>
      </c>
      <c r="E133" s="2">
        <f t="shared" si="14"/>
        <v>12999.999999999998</v>
      </c>
      <c r="F133" s="2">
        <f t="shared" si="11"/>
        <v>12541.455520150987</v>
      </c>
      <c r="G133">
        <f t="shared" si="12"/>
        <v>12000</v>
      </c>
      <c r="H133" s="2">
        <f t="shared" si="13"/>
        <v>0</v>
      </c>
    </row>
    <row r="134" spans="1:8" x14ac:dyDescent="0.25">
      <c r="A134" s="1">
        <v>42227</v>
      </c>
      <c r="B134">
        <v>26</v>
      </c>
      <c r="C134">
        <v>0</v>
      </c>
      <c r="D134" s="2">
        <f t="shared" si="10"/>
        <v>21.53495965134082</v>
      </c>
      <c r="E134" s="2">
        <f t="shared" si="14"/>
        <v>541.45552015098656</v>
      </c>
      <c r="F134" s="2">
        <f t="shared" si="11"/>
        <v>519.92056049964572</v>
      </c>
      <c r="G134">
        <f t="shared" si="12"/>
        <v>12000</v>
      </c>
      <c r="H134" s="2">
        <f t="shared" si="13"/>
        <v>24480.079439500354</v>
      </c>
    </row>
    <row r="135" spans="1:8" x14ac:dyDescent="0.25">
      <c r="A135" s="1">
        <v>42228</v>
      </c>
      <c r="B135">
        <v>32</v>
      </c>
      <c r="C135">
        <v>0.6</v>
      </c>
      <c r="D135" s="2">
        <f t="shared" si="10"/>
        <v>0</v>
      </c>
      <c r="E135" s="2">
        <f t="shared" si="14"/>
        <v>13000</v>
      </c>
      <c r="F135" s="2">
        <f t="shared" si="11"/>
        <v>13420</v>
      </c>
      <c r="G135">
        <f t="shared" si="12"/>
        <v>24000</v>
      </c>
      <c r="H135" s="2">
        <f t="shared" si="13"/>
        <v>11580</v>
      </c>
    </row>
    <row r="136" spans="1:8" x14ac:dyDescent="0.25">
      <c r="A136" s="1">
        <v>42229</v>
      </c>
      <c r="B136">
        <v>31</v>
      </c>
      <c r="C136">
        <v>0.1</v>
      </c>
      <c r="D136" s="2">
        <f t="shared" si="10"/>
        <v>0</v>
      </c>
      <c r="E136" s="2">
        <f t="shared" si="14"/>
        <v>1000</v>
      </c>
      <c r="F136" s="2">
        <f t="shared" si="11"/>
        <v>1070</v>
      </c>
      <c r="G136">
        <f t="shared" si="12"/>
        <v>24000</v>
      </c>
      <c r="H136" s="2">
        <f t="shared" si="13"/>
        <v>23930</v>
      </c>
    </row>
    <row r="137" spans="1:8" x14ac:dyDescent="0.25">
      <c r="A137" s="1">
        <v>42230</v>
      </c>
      <c r="B137">
        <v>33</v>
      </c>
      <c r="C137">
        <v>0</v>
      </c>
      <c r="D137" s="2">
        <f t="shared" si="10"/>
        <v>56.871170200726489</v>
      </c>
      <c r="E137" s="2">
        <f t="shared" si="14"/>
        <v>1000</v>
      </c>
      <c r="F137" s="2">
        <f t="shared" si="11"/>
        <v>943.12882979927349</v>
      </c>
      <c r="G137">
        <f t="shared" si="12"/>
        <v>24000</v>
      </c>
      <c r="H137" s="2">
        <f t="shared" si="13"/>
        <v>24056.871170200728</v>
      </c>
    </row>
    <row r="138" spans="1:8" x14ac:dyDescent="0.25">
      <c r="A138" s="1">
        <v>42231</v>
      </c>
      <c r="B138">
        <v>31</v>
      </c>
      <c r="C138">
        <v>12</v>
      </c>
      <c r="D138" s="2">
        <f t="shared" si="10"/>
        <v>0</v>
      </c>
      <c r="E138" s="2">
        <f t="shared" si="14"/>
        <v>1000</v>
      </c>
      <c r="F138" s="2">
        <f t="shared" si="11"/>
        <v>9400</v>
      </c>
      <c r="G138">
        <f t="shared" si="12"/>
        <v>0</v>
      </c>
      <c r="H138" s="2">
        <f t="shared" si="13"/>
        <v>0</v>
      </c>
    </row>
    <row r="139" spans="1:8" x14ac:dyDescent="0.25">
      <c r="A139" s="1">
        <v>42232</v>
      </c>
      <c r="B139">
        <v>22</v>
      </c>
      <c r="C139">
        <v>0</v>
      </c>
      <c r="D139" s="2">
        <f t="shared" si="10"/>
        <v>290.99339373944565</v>
      </c>
      <c r="E139" s="2">
        <f t="shared" si="14"/>
        <v>9400</v>
      </c>
      <c r="F139" s="2">
        <f t="shared" si="11"/>
        <v>9109.0066062605547</v>
      </c>
      <c r="G139">
        <f t="shared" si="12"/>
        <v>12000</v>
      </c>
      <c r="H139" s="2">
        <f t="shared" si="13"/>
        <v>15890.993393739445</v>
      </c>
    </row>
    <row r="140" spans="1:8" x14ac:dyDescent="0.25">
      <c r="A140" s="1">
        <v>42233</v>
      </c>
      <c r="B140">
        <v>24</v>
      </c>
      <c r="C140">
        <v>0.2</v>
      </c>
      <c r="D140" s="2">
        <f t="shared" si="10"/>
        <v>0</v>
      </c>
      <c r="E140" s="2">
        <f t="shared" si="14"/>
        <v>13000</v>
      </c>
      <c r="F140" s="2">
        <f t="shared" si="11"/>
        <v>13140</v>
      </c>
      <c r="G140">
        <f t="shared" si="12"/>
        <v>12000</v>
      </c>
      <c r="H140" s="2">
        <f t="shared" si="13"/>
        <v>0</v>
      </c>
    </row>
    <row r="141" spans="1:8" x14ac:dyDescent="0.25">
      <c r="A141" s="1">
        <v>42234</v>
      </c>
      <c r="B141">
        <v>22</v>
      </c>
      <c r="C141">
        <v>0</v>
      </c>
      <c r="D141" s="2">
        <f t="shared" si="10"/>
        <v>35.290688176911495</v>
      </c>
      <c r="E141" s="2">
        <f t="shared" si="14"/>
        <v>1140</v>
      </c>
      <c r="F141" s="2">
        <f t="shared" si="11"/>
        <v>1104.7093118230885</v>
      </c>
      <c r="G141">
        <f t="shared" si="12"/>
        <v>12000</v>
      </c>
      <c r="H141" s="2">
        <f t="shared" si="13"/>
        <v>23895.290688176912</v>
      </c>
    </row>
    <row r="142" spans="1:8" x14ac:dyDescent="0.25">
      <c r="A142" s="1">
        <v>42235</v>
      </c>
      <c r="B142">
        <v>19</v>
      </c>
      <c r="C142">
        <v>0</v>
      </c>
      <c r="D142" s="2">
        <f t="shared" si="10"/>
        <v>322.99441171636374</v>
      </c>
      <c r="E142" s="2">
        <f t="shared" si="14"/>
        <v>13000</v>
      </c>
      <c r="F142" s="2">
        <f t="shared" si="11"/>
        <v>12677.005588283637</v>
      </c>
      <c r="G142">
        <f t="shared" si="12"/>
        <v>12000</v>
      </c>
      <c r="H142" s="2">
        <f t="shared" si="13"/>
        <v>0</v>
      </c>
    </row>
    <row r="143" spans="1:8" x14ac:dyDescent="0.25">
      <c r="A143" s="1">
        <v>42236</v>
      </c>
      <c r="B143">
        <v>18</v>
      </c>
      <c r="C143">
        <v>0</v>
      </c>
      <c r="D143" s="2">
        <f t="shared" si="10"/>
        <v>15.510373853000127</v>
      </c>
      <c r="E143" s="2">
        <f t="shared" si="14"/>
        <v>677.00558828363683</v>
      </c>
      <c r="F143" s="2">
        <f t="shared" si="11"/>
        <v>661.49521443063668</v>
      </c>
      <c r="G143">
        <f t="shared" si="12"/>
        <v>12000</v>
      </c>
      <c r="H143" s="2">
        <f t="shared" si="13"/>
        <v>24338.504785569363</v>
      </c>
    </row>
    <row r="144" spans="1:8" x14ac:dyDescent="0.25">
      <c r="A144" s="1">
        <v>42237</v>
      </c>
      <c r="B144">
        <v>18</v>
      </c>
      <c r="C144">
        <v>0</v>
      </c>
      <c r="D144" s="2">
        <f t="shared" si="10"/>
        <v>297.83337623577358</v>
      </c>
      <c r="E144" s="2">
        <f t="shared" si="14"/>
        <v>13000</v>
      </c>
      <c r="F144" s="2">
        <f t="shared" si="11"/>
        <v>12702.166623764226</v>
      </c>
      <c r="G144">
        <f t="shared" si="12"/>
        <v>12000</v>
      </c>
      <c r="H144" s="2">
        <f t="shared" si="13"/>
        <v>0</v>
      </c>
    </row>
    <row r="145" spans="1:8" x14ac:dyDescent="0.25">
      <c r="A145" s="1">
        <v>42238</v>
      </c>
      <c r="B145">
        <v>18</v>
      </c>
      <c r="C145">
        <v>0</v>
      </c>
      <c r="D145" s="2">
        <f t="shared" si="10"/>
        <v>16.086819710444118</v>
      </c>
      <c r="E145" s="2">
        <f t="shared" si="14"/>
        <v>702.16662376422573</v>
      </c>
      <c r="F145" s="2">
        <f t="shared" si="11"/>
        <v>686.07980405378157</v>
      </c>
      <c r="G145">
        <f t="shared" si="12"/>
        <v>12000</v>
      </c>
      <c r="H145" s="2">
        <f t="shared" si="13"/>
        <v>24313.920195946219</v>
      </c>
    </row>
    <row r="146" spans="1:8" x14ac:dyDescent="0.25">
      <c r="A146" s="1">
        <v>42239</v>
      </c>
      <c r="B146">
        <v>19</v>
      </c>
      <c r="C146">
        <v>0</v>
      </c>
      <c r="D146" s="2">
        <f t="shared" si="10"/>
        <v>322.99441171636374</v>
      </c>
      <c r="E146" s="2">
        <f t="shared" si="14"/>
        <v>13000</v>
      </c>
      <c r="F146" s="2">
        <f t="shared" si="11"/>
        <v>12677.005588283637</v>
      </c>
      <c r="G146">
        <f t="shared" si="12"/>
        <v>12000</v>
      </c>
      <c r="H146" s="2">
        <f t="shared" si="13"/>
        <v>0</v>
      </c>
    </row>
    <row r="147" spans="1:8" x14ac:dyDescent="0.25">
      <c r="A147" s="1">
        <v>42240</v>
      </c>
      <c r="B147">
        <v>21</v>
      </c>
      <c r="C147">
        <v>5.5</v>
      </c>
      <c r="D147" s="2">
        <f t="shared" si="10"/>
        <v>0</v>
      </c>
      <c r="E147" s="2">
        <f t="shared" si="14"/>
        <v>677.00558828363683</v>
      </c>
      <c r="F147" s="2">
        <f t="shared" si="11"/>
        <v>4527.0055882836368</v>
      </c>
      <c r="G147">
        <f t="shared" si="12"/>
        <v>0</v>
      </c>
      <c r="H147" s="2">
        <f t="shared" si="13"/>
        <v>0</v>
      </c>
    </row>
    <row r="148" spans="1:8" x14ac:dyDescent="0.25">
      <c r="A148" s="1">
        <v>42241</v>
      </c>
      <c r="B148">
        <v>18</v>
      </c>
      <c r="C148">
        <v>18</v>
      </c>
      <c r="D148" s="2">
        <f t="shared" si="10"/>
        <v>0</v>
      </c>
      <c r="E148" s="2">
        <f t="shared" si="14"/>
        <v>4527.0055882836368</v>
      </c>
      <c r="F148" s="2">
        <f t="shared" si="11"/>
        <v>17127.005588283639</v>
      </c>
      <c r="G148">
        <f t="shared" si="12"/>
        <v>0</v>
      </c>
      <c r="H148" s="2">
        <f t="shared" si="13"/>
        <v>0</v>
      </c>
    </row>
    <row r="149" spans="1:8" x14ac:dyDescent="0.25">
      <c r="A149" s="1">
        <v>42242</v>
      </c>
      <c r="B149">
        <v>19</v>
      </c>
      <c r="C149">
        <v>12</v>
      </c>
      <c r="D149" s="2">
        <f t="shared" si="10"/>
        <v>0</v>
      </c>
      <c r="E149" s="2">
        <f t="shared" si="14"/>
        <v>17127.005588283639</v>
      </c>
      <c r="F149" s="2">
        <f t="shared" si="11"/>
        <v>25000</v>
      </c>
      <c r="G149">
        <f t="shared" si="12"/>
        <v>0</v>
      </c>
      <c r="H149" s="2">
        <f t="shared" si="13"/>
        <v>0</v>
      </c>
    </row>
    <row r="150" spans="1:8" x14ac:dyDescent="0.25">
      <c r="A150" s="1">
        <v>42243</v>
      </c>
      <c r="B150">
        <v>23</v>
      </c>
      <c r="C150">
        <v>0</v>
      </c>
      <c r="D150" s="2">
        <f t="shared" si="10"/>
        <v>827.28093777144409</v>
      </c>
      <c r="E150" s="2">
        <f t="shared" si="14"/>
        <v>25000</v>
      </c>
      <c r="F150" s="2">
        <f t="shared" si="11"/>
        <v>24172.719062228556</v>
      </c>
      <c r="G150">
        <f t="shared" si="12"/>
        <v>12000</v>
      </c>
      <c r="H150" s="2">
        <f t="shared" si="13"/>
        <v>0</v>
      </c>
    </row>
    <row r="151" spans="1:8" x14ac:dyDescent="0.25">
      <c r="A151" s="1">
        <v>42244</v>
      </c>
      <c r="B151">
        <v>17</v>
      </c>
      <c r="C151">
        <v>0.1</v>
      </c>
      <c r="D151" s="2">
        <f t="shared" si="10"/>
        <v>0</v>
      </c>
      <c r="E151" s="2">
        <f t="shared" si="14"/>
        <v>12172.719062228556</v>
      </c>
      <c r="F151" s="2">
        <f t="shared" si="11"/>
        <v>12242.719062228556</v>
      </c>
      <c r="G151">
        <f t="shared" si="12"/>
        <v>12000</v>
      </c>
      <c r="H151" s="2">
        <f t="shared" si="13"/>
        <v>0</v>
      </c>
    </row>
    <row r="152" spans="1:8" x14ac:dyDescent="0.25">
      <c r="A152" s="1">
        <v>42245</v>
      </c>
      <c r="B152">
        <v>16</v>
      </c>
      <c r="C152">
        <v>14</v>
      </c>
      <c r="D152" s="2">
        <f t="shared" si="10"/>
        <v>0</v>
      </c>
      <c r="E152" s="2">
        <f t="shared" si="14"/>
        <v>242.71906222855614</v>
      </c>
      <c r="F152" s="2">
        <f t="shared" si="11"/>
        <v>10042.719062228556</v>
      </c>
      <c r="G152">
        <f t="shared" si="12"/>
        <v>0</v>
      </c>
      <c r="H152" s="2">
        <f t="shared" si="13"/>
        <v>0</v>
      </c>
    </row>
    <row r="153" spans="1:8" x14ac:dyDescent="0.25">
      <c r="A153" s="1">
        <v>42246</v>
      </c>
      <c r="B153">
        <v>22</v>
      </c>
      <c r="C153">
        <v>0</v>
      </c>
      <c r="D153" s="2">
        <f t="shared" si="10"/>
        <v>310.88988322230966</v>
      </c>
      <c r="E153" s="2">
        <f t="shared" si="14"/>
        <v>10042.719062228556</v>
      </c>
      <c r="F153" s="2">
        <f t="shared" si="11"/>
        <v>9731.8291790062467</v>
      </c>
      <c r="G153">
        <f t="shared" si="12"/>
        <v>12000</v>
      </c>
      <c r="H153" s="2">
        <f t="shared" si="13"/>
        <v>15268.170820993753</v>
      </c>
    </row>
    <row r="154" spans="1:8" x14ac:dyDescent="0.25">
      <c r="A154" s="1">
        <v>42247</v>
      </c>
      <c r="B154">
        <v>26</v>
      </c>
      <c r="C154">
        <v>0</v>
      </c>
      <c r="D154" s="2">
        <f t="shared" si="10"/>
        <v>517.04057867830852</v>
      </c>
      <c r="E154" s="2">
        <f t="shared" si="14"/>
        <v>13000</v>
      </c>
      <c r="F154" s="2">
        <f t="shared" si="11"/>
        <v>12482.959421321691</v>
      </c>
      <c r="G154">
        <f t="shared" si="12"/>
        <v>12000</v>
      </c>
      <c r="H154" s="2">
        <f t="shared" si="13"/>
        <v>0</v>
      </c>
    </row>
    <row r="155" spans="1:8" x14ac:dyDescent="0.25">
      <c r="A155" s="1">
        <v>42248</v>
      </c>
      <c r="B155">
        <v>27</v>
      </c>
      <c r="C155">
        <v>2</v>
      </c>
      <c r="D155" s="2">
        <f t="shared" si="10"/>
        <v>0</v>
      </c>
      <c r="E155" s="2">
        <f t="shared" si="14"/>
        <v>482.95942132169148</v>
      </c>
      <c r="F155" s="2">
        <f t="shared" si="11"/>
        <v>1882.9594213216915</v>
      </c>
      <c r="G155">
        <f t="shared" si="12"/>
        <v>0</v>
      </c>
      <c r="H155" s="2">
        <f t="shared" si="13"/>
        <v>0</v>
      </c>
    </row>
    <row r="156" spans="1:8" x14ac:dyDescent="0.25">
      <c r="A156" s="1">
        <v>42249</v>
      </c>
      <c r="B156">
        <v>18</v>
      </c>
      <c r="C156">
        <v>0</v>
      </c>
      <c r="D156" s="2">
        <f t="shared" si="10"/>
        <v>43.13908936670753</v>
      </c>
      <c r="E156" s="2">
        <f t="shared" si="14"/>
        <v>1882.9594213216915</v>
      </c>
      <c r="F156" s="2">
        <f t="shared" si="11"/>
        <v>1839.8203319549839</v>
      </c>
      <c r="G156">
        <f t="shared" si="12"/>
        <v>12000</v>
      </c>
      <c r="H156" s="2">
        <f t="shared" si="13"/>
        <v>23160.179668045017</v>
      </c>
    </row>
    <row r="157" spans="1:8" x14ac:dyDescent="0.25">
      <c r="A157" s="1">
        <v>42250</v>
      </c>
      <c r="B157">
        <v>17</v>
      </c>
      <c r="C157">
        <v>0</v>
      </c>
      <c r="D157" s="2">
        <f t="shared" si="10"/>
        <v>273.36190297845104</v>
      </c>
      <c r="E157" s="2">
        <f t="shared" si="14"/>
        <v>13000</v>
      </c>
      <c r="F157" s="2">
        <f t="shared" si="11"/>
        <v>12726.638097021549</v>
      </c>
      <c r="G157">
        <f t="shared" si="12"/>
        <v>12000</v>
      </c>
      <c r="H157" s="2">
        <f t="shared" si="13"/>
        <v>0</v>
      </c>
    </row>
    <row r="158" spans="1:8" x14ac:dyDescent="0.25">
      <c r="A158" s="1">
        <v>42251</v>
      </c>
      <c r="B158">
        <v>16</v>
      </c>
      <c r="C158">
        <v>0.1</v>
      </c>
      <c r="D158" s="2">
        <f t="shared" si="10"/>
        <v>0</v>
      </c>
      <c r="E158" s="2">
        <f t="shared" si="14"/>
        <v>726.63809702154867</v>
      </c>
      <c r="F158" s="2">
        <f t="shared" si="11"/>
        <v>796.63809702154867</v>
      </c>
      <c r="G158">
        <f t="shared" si="12"/>
        <v>12000</v>
      </c>
      <c r="H158" s="2">
        <f t="shared" si="13"/>
        <v>24203.361902978453</v>
      </c>
    </row>
    <row r="159" spans="1:8" x14ac:dyDescent="0.25">
      <c r="A159" s="1">
        <v>42252</v>
      </c>
      <c r="B159">
        <v>15</v>
      </c>
      <c r="C159">
        <v>0</v>
      </c>
      <c r="D159" s="2">
        <f t="shared" si="10"/>
        <v>226.56952575313386</v>
      </c>
      <c r="E159" s="2">
        <f t="shared" si="14"/>
        <v>13000.000000000002</v>
      </c>
      <c r="F159" s="2">
        <f t="shared" si="11"/>
        <v>12773.430474246868</v>
      </c>
      <c r="G159">
        <f t="shared" si="12"/>
        <v>0</v>
      </c>
      <c r="H159" s="2">
        <f t="shared" si="13"/>
        <v>0</v>
      </c>
    </row>
    <row r="160" spans="1:8" x14ac:dyDescent="0.25">
      <c r="A160" s="1">
        <v>42253</v>
      </c>
      <c r="B160">
        <v>12</v>
      </c>
      <c r="C160">
        <v>4</v>
      </c>
      <c r="D160" s="2">
        <f t="shared" si="10"/>
        <v>0</v>
      </c>
      <c r="E160" s="2">
        <f t="shared" si="14"/>
        <v>12773.430474246868</v>
      </c>
      <c r="F160" s="2">
        <f t="shared" si="11"/>
        <v>15573.430474246868</v>
      </c>
      <c r="G160">
        <f t="shared" si="12"/>
        <v>0</v>
      </c>
      <c r="H160" s="2">
        <f t="shared" si="13"/>
        <v>0</v>
      </c>
    </row>
    <row r="161" spans="1:8" x14ac:dyDescent="0.25">
      <c r="A161" s="1">
        <v>42254</v>
      </c>
      <c r="B161">
        <v>13</v>
      </c>
      <c r="C161">
        <v>0</v>
      </c>
      <c r="D161" s="2">
        <f t="shared" si="10"/>
        <v>218.98812822810518</v>
      </c>
      <c r="E161" s="2">
        <f t="shared" si="14"/>
        <v>15573.430474246868</v>
      </c>
      <c r="F161" s="2">
        <f t="shared" si="11"/>
        <v>15354.442346018763</v>
      </c>
      <c r="G161">
        <f t="shared" si="12"/>
        <v>0</v>
      </c>
      <c r="H161" s="2">
        <f t="shared" si="13"/>
        <v>0</v>
      </c>
    </row>
    <row r="162" spans="1:8" x14ac:dyDescent="0.25">
      <c r="A162" s="1">
        <v>42255</v>
      </c>
      <c r="B162">
        <v>11</v>
      </c>
      <c r="C162">
        <v>4</v>
      </c>
      <c r="D162" s="2">
        <f t="shared" si="10"/>
        <v>0</v>
      </c>
      <c r="E162" s="2">
        <f t="shared" si="14"/>
        <v>15354.442346018763</v>
      </c>
      <c r="F162" s="2">
        <f t="shared" si="11"/>
        <v>18154.442346018761</v>
      </c>
      <c r="G162">
        <f t="shared" si="12"/>
        <v>0</v>
      </c>
      <c r="H162" s="2">
        <f t="shared" si="13"/>
        <v>0</v>
      </c>
    </row>
    <row r="163" spans="1:8" x14ac:dyDescent="0.25">
      <c r="A163" s="1">
        <v>42256</v>
      </c>
      <c r="B163">
        <v>11</v>
      </c>
      <c r="C163">
        <v>0</v>
      </c>
      <c r="D163" s="2">
        <f t="shared" si="10"/>
        <v>198.69786268161613</v>
      </c>
      <c r="E163" s="2">
        <f t="shared" si="14"/>
        <v>18154.442346018761</v>
      </c>
      <c r="F163" s="2">
        <f t="shared" si="11"/>
        <v>17955.744483337145</v>
      </c>
      <c r="G163">
        <f t="shared" si="12"/>
        <v>0</v>
      </c>
      <c r="H163" s="2">
        <f t="shared" si="13"/>
        <v>0</v>
      </c>
    </row>
    <row r="164" spans="1:8" x14ac:dyDescent="0.25">
      <c r="A164" s="1">
        <v>42257</v>
      </c>
      <c r="B164">
        <v>12</v>
      </c>
      <c r="C164">
        <v>0</v>
      </c>
      <c r="D164" s="2">
        <f t="shared" si="10"/>
        <v>223.92188447662457</v>
      </c>
      <c r="E164" s="2">
        <f t="shared" si="14"/>
        <v>17955.744483337145</v>
      </c>
      <c r="F164" s="2">
        <f t="shared" si="11"/>
        <v>17731.822598860519</v>
      </c>
      <c r="G164">
        <f t="shared" si="12"/>
        <v>0</v>
      </c>
      <c r="H164" s="2">
        <f t="shared" si="13"/>
        <v>0</v>
      </c>
    </row>
    <row r="165" spans="1:8" x14ac:dyDescent="0.25">
      <c r="A165" s="1">
        <v>42258</v>
      </c>
      <c r="B165">
        <v>16</v>
      </c>
      <c r="C165">
        <v>0.1</v>
      </c>
      <c r="D165" s="2">
        <f t="shared" si="10"/>
        <v>0</v>
      </c>
      <c r="E165" s="2">
        <f t="shared" si="14"/>
        <v>17731.822598860519</v>
      </c>
      <c r="F165" s="2">
        <f t="shared" si="11"/>
        <v>17801.822598860519</v>
      </c>
      <c r="G165">
        <f t="shared" si="12"/>
        <v>12000</v>
      </c>
      <c r="H165" s="2">
        <f t="shared" si="13"/>
        <v>0</v>
      </c>
    </row>
    <row r="166" spans="1:8" x14ac:dyDescent="0.25">
      <c r="A166" s="1">
        <v>42259</v>
      </c>
      <c r="B166">
        <v>18</v>
      </c>
      <c r="C166">
        <v>0</v>
      </c>
      <c r="D166" s="2">
        <f t="shared" si="10"/>
        <v>132.92126253381835</v>
      </c>
      <c r="E166" s="2">
        <f t="shared" si="14"/>
        <v>5801.8225988605191</v>
      </c>
      <c r="F166" s="2">
        <f t="shared" si="11"/>
        <v>5668.9013363267004</v>
      </c>
      <c r="G166">
        <f t="shared" si="12"/>
        <v>12000</v>
      </c>
      <c r="H166" s="2">
        <f t="shared" si="13"/>
        <v>19331.0986636733</v>
      </c>
    </row>
    <row r="167" spans="1:8" x14ac:dyDescent="0.25">
      <c r="A167" s="1">
        <v>42260</v>
      </c>
      <c r="B167">
        <v>18</v>
      </c>
      <c r="C167">
        <v>0</v>
      </c>
      <c r="D167" s="2">
        <f t="shared" si="10"/>
        <v>297.83337623577358</v>
      </c>
      <c r="E167" s="2">
        <f t="shared" si="14"/>
        <v>13000</v>
      </c>
      <c r="F167" s="2">
        <f t="shared" si="11"/>
        <v>12702.166623764226</v>
      </c>
      <c r="G167">
        <f t="shared" si="12"/>
        <v>12000</v>
      </c>
      <c r="H167" s="2">
        <f t="shared" si="13"/>
        <v>0</v>
      </c>
    </row>
    <row r="168" spans="1:8" x14ac:dyDescent="0.25">
      <c r="A168" s="1">
        <v>42261</v>
      </c>
      <c r="B168">
        <v>19</v>
      </c>
      <c r="C168">
        <v>3</v>
      </c>
      <c r="D168" s="2">
        <f t="shared" si="10"/>
        <v>0</v>
      </c>
      <c r="E168" s="2">
        <f t="shared" si="14"/>
        <v>702.16662376422573</v>
      </c>
      <c r="F168" s="2">
        <f t="shared" si="11"/>
        <v>2802.1666237642257</v>
      </c>
      <c r="G168">
        <f t="shared" si="12"/>
        <v>0</v>
      </c>
      <c r="H168" s="2">
        <f t="shared" si="13"/>
        <v>0</v>
      </c>
    </row>
    <row r="169" spans="1:8" x14ac:dyDescent="0.25">
      <c r="A169" s="1">
        <v>42262</v>
      </c>
      <c r="B169">
        <v>16</v>
      </c>
      <c r="C169">
        <v>0.1</v>
      </c>
      <c r="D169" s="2">
        <f t="shared" si="10"/>
        <v>0</v>
      </c>
      <c r="E169" s="2">
        <f t="shared" si="14"/>
        <v>2802.1666237642257</v>
      </c>
      <c r="F169" s="2">
        <f t="shared" si="11"/>
        <v>2872.1666237642257</v>
      </c>
      <c r="G169">
        <f t="shared" si="12"/>
        <v>12000</v>
      </c>
      <c r="H169" s="2">
        <f t="shared" si="13"/>
        <v>22127.833376235772</v>
      </c>
    </row>
    <row r="170" spans="1:8" x14ac:dyDescent="0.25">
      <c r="A170" s="1">
        <v>42263</v>
      </c>
      <c r="B170">
        <v>18</v>
      </c>
      <c r="C170">
        <v>0</v>
      </c>
      <c r="D170" s="2">
        <f t="shared" si="10"/>
        <v>297.83337623577353</v>
      </c>
      <c r="E170" s="2">
        <f t="shared" si="14"/>
        <v>12999.999999999998</v>
      </c>
      <c r="F170" s="2">
        <f t="shared" si="11"/>
        <v>12702.166623764224</v>
      </c>
      <c r="G170">
        <f t="shared" si="12"/>
        <v>12000</v>
      </c>
      <c r="H170" s="2">
        <f t="shared" si="13"/>
        <v>0</v>
      </c>
    </row>
    <row r="171" spans="1:8" x14ac:dyDescent="0.25">
      <c r="A171" s="1">
        <v>42264</v>
      </c>
      <c r="B171">
        <v>22</v>
      </c>
      <c r="C171">
        <v>0.5</v>
      </c>
      <c r="D171" s="2">
        <f t="shared" si="10"/>
        <v>0</v>
      </c>
      <c r="E171" s="2">
        <f t="shared" si="14"/>
        <v>702.16662376422391</v>
      </c>
      <c r="F171" s="2">
        <f t="shared" si="11"/>
        <v>1052.1666237642239</v>
      </c>
      <c r="G171">
        <f t="shared" si="12"/>
        <v>12000</v>
      </c>
      <c r="H171" s="2">
        <f t="shared" si="13"/>
        <v>23947.833376235776</v>
      </c>
    </row>
    <row r="172" spans="1:8" x14ac:dyDescent="0.25">
      <c r="A172" s="1">
        <v>42265</v>
      </c>
      <c r="B172">
        <v>16</v>
      </c>
      <c r="C172">
        <v>0</v>
      </c>
      <c r="D172" s="2">
        <f t="shared" si="10"/>
        <v>249.59999999999988</v>
      </c>
      <c r="E172" s="2">
        <f t="shared" si="14"/>
        <v>13000</v>
      </c>
      <c r="F172" s="2">
        <f t="shared" si="11"/>
        <v>12750.4</v>
      </c>
      <c r="G172">
        <f t="shared" si="12"/>
        <v>12000</v>
      </c>
      <c r="H172" s="2">
        <f t="shared" si="13"/>
        <v>0</v>
      </c>
    </row>
    <row r="173" spans="1:8" x14ac:dyDescent="0.25">
      <c r="A173" s="1">
        <v>42266</v>
      </c>
      <c r="B173">
        <v>15</v>
      </c>
      <c r="C173">
        <v>0</v>
      </c>
      <c r="D173" s="2">
        <f t="shared" si="10"/>
        <v>13.078290163473195</v>
      </c>
      <c r="E173" s="2">
        <f t="shared" si="14"/>
        <v>750.39999999999964</v>
      </c>
      <c r="F173" s="2">
        <f t="shared" si="11"/>
        <v>737.32170983652645</v>
      </c>
      <c r="G173">
        <f t="shared" si="12"/>
        <v>0</v>
      </c>
      <c r="H173" s="2">
        <f t="shared" si="13"/>
        <v>0</v>
      </c>
    </row>
    <row r="174" spans="1:8" x14ac:dyDescent="0.25">
      <c r="A174" s="1">
        <v>42267</v>
      </c>
      <c r="B174">
        <v>14</v>
      </c>
      <c r="C174">
        <v>2</v>
      </c>
      <c r="D174" s="2">
        <f t="shared" si="10"/>
        <v>0</v>
      </c>
      <c r="E174" s="2">
        <f t="shared" si="14"/>
        <v>737.32170983652645</v>
      </c>
      <c r="F174" s="2">
        <f t="shared" si="11"/>
        <v>2137.3217098365267</v>
      </c>
      <c r="G174">
        <f t="shared" si="12"/>
        <v>0</v>
      </c>
      <c r="H174" s="2">
        <f t="shared" si="13"/>
        <v>0</v>
      </c>
    </row>
    <row r="175" spans="1:8" x14ac:dyDescent="0.25">
      <c r="A175" s="1">
        <v>42268</v>
      </c>
      <c r="B175">
        <v>12</v>
      </c>
      <c r="C175">
        <v>0</v>
      </c>
      <c r="D175" s="2">
        <f t="shared" si="10"/>
        <v>26.654038513609326</v>
      </c>
      <c r="E175" s="2">
        <f t="shared" si="14"/>
        <v>2137.3217098365267</v>
      </c>
      <c r="F175" s="2">
        <f t="shared" si="11"/>
        <v>2110.6676713229172</v>
      </c>
      <c r="G175">
        <f t="shared" si="12"/>
        <v>0</v>
      </c>
      <c r="H175" s="2">
        <f t="shared" si="13"/>
        <v>0</v>
      </c>
    </row>
    <row r="176" spans="1:8" x14ac:dyDescent="0.25">
      <c r="A176" s="1">
        <v>42269</v>
      </c>
      <c r="B176">
        <v>13</v>
      </c>
      <c r="C176">
        <v>0</v>
      </c>
      <c r="D176" s="2">
        <f t="shared" si="10"/>
        <v>29.679470006233917</v>
      </c>
      <c r="E176" s="2">
        <f t="shared" si="14"/>
        <v>2110.6676713229172</v>
      </c>
      <c r="F176" s="2">
        <f t="shared" si="11"/>
        <v>2080.9882013166834</v>
      </c>
      <c r="G176">
        <f t="shared" si="12"/>
        <v>0</v>
      </c>
      <c r="H176" s="2">
        <f t="shared" si="13"/>
        <v>0</v>
      </c>
    </row>
    <row r="177" spans="1:8" x14ac:dyDescent="0.25">
      <c r="A177" s="1">
        <v>42270</v>
      </c>
      <c r="B177">
        <v>15</v>
      </c>
      <c r="C177">
        <v>0</v>
      </c>
      <c r="D177" s="2">
        <f t="shared" si="10"/>
        <v>36.268346913091378</v>
      </c>
      <c r="E177" s="2">
        <f t="shared" si="14"/>
        <v>2080.9882013166834</v>
      </c>
      <c r="F177" s="2">
        <f t="shared" si="11"/>
        <v>2044.7198544035921</v>
      </c>
      <c r="G177">
        <f t="shared" si="12"/>
        <v>0</v>
      </c>
      <c r="H177" s="2">
        <f t="shared" si="13"/>
        <v>0</v>
      </c>
    </row>
    <row r="178" spans="1:8" x14ac:dyDescent="0.25">
      <c r="A178" s="1">
        <v>42271</v>
      </c>
      <c r="B178">
        <v>15</v>
      </c>
      <c r="C178">
        <v>0</v>
      </c>
      <c r="D178" s="2">
        <f t="shared" si="10"/>
        <v>35.636246746941438</v>
      </c>
      <c r="E178" s="2">
        <f t="shared" si="14"/>
        <v>2044.7198544035921</v>
      </c>
      <c r="F178" s="2">
        <f t="shared" si="11"/>
        <v>2009.0836076566507</v>
      </c>
      <c r="G178">
        <f t="shared" si="12"/>
        <v>0</v>
      </c>
      <c r="H178" s="2">
        <f t="shared" si="13"/>
        <v>0</v>
      </c>
    </row>
    <row r="179" spans="1:8" x14ac:dyDescent="0.25">
      <c r="A179" s="1">
        <v>42272</v>
      </c>
      <c r="B179">
        <v>14</v>
      </c>
      <c r="C179">
        <v>0</v>
      </c>
      <c r="D179" s="2">
        <f t="shared" si="10"/>
        <v>31.572670589186757</v>
      </c>
      <c r="E179" s="2">
        <f t="shared" si="14"/>
        <v>2009.0836076566507</v>
      </c>
      <c r="F179" s="2">
        <f t="shared" si="11"/>
        <v>1977.5109370674638</v>
      </c>
      <c r="G179">
        <f t="shared" si="12"/>
        <v>0</v>
      </c>
      <c r="H179" s="2">
        <f t="shared" si="13"/>
        <v>0</v>
      </c>
    </row>
    <row r="180" spans="1:8" x14ac:dyDescent="0.25">
      <c r="A180" s="1">
        <v>42273</v>
      </c>
      <c r="B180">
        <v>12</v>
      </c>
      <c r="C180">
        <v>0</v>
      </c>
      <c r="D180" s="2">
        <f t="shared" si="10"/>
        <v>24.661075791772721</v>
      </c>
      <c r="E180" s="2">
        <f t="shared" si="14"/>
        <v>1977.5109370674638</v>
      </c>
      <c r="F180" s="2">
        <f t="shared" si="11"/>
        <v>1952.8498612756912</v>
      </c>
      <c r="G180">
        <f t="shared" si="12"/>
        <v>0</v>
      </c>
      <c r="H180" s="2">
        <f t="shared" si="13"/>
        <v>0</v>
      </c>
    </row>
    <row r="181" spans="1:8" x14ac:dyDescent="0.25">
      <c r="A181" s="1">
        <v>42274</v>
      </c>
      <c r="B181">
        <v>11</v>
      </c>
      <c r="C181">
        <v>0</v>
      </c>
      <c r="D181" s="2">
        <f t="shared" si="10"/>
        <v>21.373671863771904</v>
      </c>
      <c r="E181" s="2">
        <f t="shared" si="14"/>
        <v>1952.8498612756912</v>
      </c>
      <c r="F181" s="2">
        <f t="shared" si="11"/>
        <v>1931.4761894119192</v>
      </c>
      <c r="G181">
        <f t="shared" si="12"/>
        <v>0</v>
      </c>
      <c r="H181" s="2">
        <f t="shared" si="13"/>
        <v>0</v>
      </c>
    </row>
    <row r="182" spans="1:8" x14ac:dyDescent="0.25">
      <c r="A182" s="1">
        <v>42275</v>
      </c>
      <c r="B182">
        <v>10</v>
      </c>
      <c r="C182">
        <v>0</v>
      </c>
      <c r="D182" s="2">
        <f t="shared" si="10"/>
        <v>18.323592014773386</v>
      </c>
      <c r="E182" s="2">
        <f t="shared" si="14"/>
        <v>1931.4761894119192</v>
      </c>
      <c r="F182" s="2">
        <f t="shared" si="11"/>
        <v>1913.1525973971459</v>
      </c>
      <c r="G182">
        <f t="shared" si="12"/>
        <v>0</v>
      </c>
      <c r="H182" s="2">
        <f t="shared" si="13"/>
        <v>0</v>
      </c>
    </row>
    <row r="183" spans="1:8" x14ac:dyDescent="0.25">
      <c r="A183" s="1">
        <v>42276</v>
      </c>
      <c r="B183">
        <v>10</v>
      </c>
      <c r="C183">
        <v>0</v>
      </c>
      <c r="D183" s="2">
        <f t="shared" si="10"/>
        <v>18.149759157726315</v>
      </c>
      <c r="E183" s="2">
        <f t="shared" si="14"/>
        <v>1913.1525973971459</v>
      </c>
      <c r="F183" s="2">
        <f t="shared" si="11"/>
        <v>1895.0028382394196</v>
      </c>
      <c r="G183">
        <f t="shared" si="12"/>
        <v>0</v>
      </c>
      <c r="H183" s="2">
        <f t="shared" si="13"/>
        <v>0</v>
      </c>
    </row>
    <row r="184" spans="1:8" x14ac:dyDescent="0.25">
      <c r="A184" s="1">
        <v>42277</v>
      </c>
      <c r="B184">
        <v>10</v>
      </c>
      <c r="C184">
        <v>0</v>
      </c>
      <c r="D184" s="2">
        <f t="shared" si="10"/>
        <v>17.977575423960573</v>
      </c>
      <c r="E184" s="2">
        <f t="shared" si="14"/>
        <v>1895.0028382394196</v>
      </c>
      <c r="F184" s="2">
        <f t="shared" si="11"/>
        <v>1877.025262815459</v>
      </c>
      <c r="G184">
        <f t="shared" si="12"/>
        <v>0</v>
      </c>
      <c r="H184" s="2">
        <f t="shared" si="13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4"/>
  <sheetViews>
    <sheetView workbookViewId="0">
      <selection activeCell="P15" sqref="P15:Q21"/>
    </sheetView>
  </sheetViews>
  <sheetFormatPr defaultRowHeight="15" x14ac:dyDescent="0.25"/>
  <cols>
    <col min="1" max="1" width="10.140625" bestFit="1" customWidth="1"/>
    <col min="2" max="2" width="20" bestFit="1" customWidth="1"/>
    <col min="3" max="3" width="14.140625" bestFit="1" customWidth="1"/>
    <col min="5" max="5" width="20.85546875" bestFit="1" customWidth="1"/>
    <col min="7" max="8" width="12.85546875" bestFit="1" customWidth="1"/>
    <col min="9" max="9" width="10.140625" style="7" bestFit="1" customWidth="1"/>
    <col min="11" max="11" width="12.5703125" customWidth="1"/>
    <col min="12" max="12" width="11.140625" style="7" bestFit="1" customWidth="1"/>
    <col min="13" max="13" width="10.85546875" bestFit="1" customWidth="1"/>
    <col min="14" max="14" width="16.42578125" bestFit="1" customWidth="1"/>
    <col min="15" max="15" width="23.5703125" bestFit="1" customWidth="1"/>
    <col min="16" max="16" width="19.7109375" customWidth="1"/>
    <col min="17" max="17" width="25.85546875" customWidth="1"/>
  </cols>
  <sheetData>
    <row r="1" spans="1:17" x14ac:dyDescent="0.25">
      <c r="A1" t="s">
        <v>7</v>
      </c>
      <c r="B1" t="s">
        <v>0</v>
      </c>
      <c r="C1" t="s">
        <v>1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7" t="s">
        <v>16</v>
      </c>
    </row>
    <row r="2" spans="1:17" x14ac:dyDescent="0.25">
      <c r="A2" s="1">
        <v>42095</v>
      </c>
      <c r="B2">
        <v>4</v>
      </c>
      <c r="C2">
        <v>2</v>
      </c>
      <c r="D2" s="2">
        <f>IF(C2 = 0, 0.03%*POWER(B2,1.5)*E2, 0)</f>
        <v>0</v>
      </c>
      <c r="E2" s="2">
        <v>25000</v>
      </c>
      <c r="F2" s="2">
        <f>IF(E2-D2 + 700*C2&gt;25000,25000,E2-D2 + 700*C2)</f>
        <v>25000</v>
      </c>
      <c r="G2">
        <f>IF(AND(B2&gt;15,C2&lt;=0.61),IF(B2&gt;30,24000,12000),0)</f>
        <v>0</v>
      </c>
      <c r="H2" s="2">
        <f>IF(F2&lt;G2,25000-F2,0)</f>
        <v>0</v>
      </c>
      <c r="I2" s="7">
        <f>MONTH(A2)</f>
        <v>4</v>
      </c>
    </row>
    <row r="3" spans="1:17" x14ac:dyDescent="0.25">
      <c r="A3" s="1">
        <v>42096</v>
      </c>
      <c r="B3">
        <v>2</v>
      </c>
      <c r="C3">
        <v>6</v>
      </c>
      <c r="D3" s="2">
        <f t="shared" ref="D3:D66" si="0">IF(C3 = 0, 0.03%*POWER(B3,1.5)*E3, 0)</f>
        <v>0</v>
      </c>
      <c r="E3" s="2">
        <f>F2-G2+H2</f>
        <v>25000</v>
      </c>
      <c r="F3" s="2">
        <f t="shared" ref="F3:F66" si="1">IF(E3-D3 + 700*C3&gt;25000,25000,E3-D3 + 700*C3)</f>
        <v>25000</v>
      </c>
      <c r="G3">
        <f t="shared" ref="G3:G66" si="2">IF(AND(B3&gt;15,C3&lt;=0.61),IF(B3&gt;30,24000,12000),0)</f>
        <v>0</v>
      </c>
      <c r="H3" s="2">
        <f t="shared" ref="H3:H66" si="3">IF(F3&lt;G3,25000-F3,0)</f>
        <v>0</v>
      </c>
      <c r="I3" s="7">
        <f t="shared" ref="I3:I66" si="4">MONTH(A3)</f>
        <v>4</v>
      </c>
      <c r="L3" t="s">
        <v>18</v>
      </c>
      <c r="M3" t="s">
        <v>17</v>
      </c>
      <c r="N3" t="s">
        <v>19</v>
      </c>
    </row>
    <row r="4" spans="1:17" x14ac:dyDescent="0.25">
      <c r="A4" s="1">
        <v>42097</v>
      </c>
      <c r="B4">
        <v>4</v>
      </c>
      <c r="C4">
        <v>1</v>
      </c>
      <c r="D4" s="2">
        <f t="shared" si="0"/>
        <v>0</v>
      </c>
      <c r="E4" s="2">
        <f t="shared" ref="E4:E67" si="5">F3-G3+H3</f>
        <v>25000</v>
      </c>
      <c r="F4" s="2">
        <f t="shared" si="1"/>
        <v>25000</v>
      </c>
      <c r="G4">
        <f t="shared" si="2"/>
        <v>0</v>
      </c>
      <c r="H4" s="2">
        <f t="shared" si="3"/>
        <v>0</v>
      </c>
      <c r="I4" s="7">
        <f t="shared" si="4"/>
        <v>4</v>
      </c>
      <c r="L4">
        <v>96</v>
      </c>
      <c r="M4">
        <f t="shared" ref="M4:M9" si="6">ROUNDUP(SUMIF($I$2:$I$184,MONTH($L4),$H$2:$H$184),-3)</f>
        <v>0</v>
      </c>
      <c r="N4">
        <f t="shared" ref="N4:N9" si="7">M4*$M$13</f>
        <v>0</v>
      </c>
    </row>
    <row r="5" spans="1:17" x14ac:dyDescent="0.25">
      <c r="A5" s="1">
        <v>42098</v>
      </c>
      <c r="B5">
        <v>4</v>
      </c>
      <c r="C5">
        <v>0.8</v>
      </c>
      <c r="D5" s="2">
        <f t="shared" si="0"/>
        <v>0</v>
      </c>
      <c r="E5" s="2">
        <f t="shared" si="5"/>
        <v>25000</v>
      </c>
      <c r="F5" s="2">
        <f t="shared" si="1"/>
        <v>25000</v>
      </c>
      <c r="G5">
        <f t="shared" si="2"/>
        <v>0</v>
      </c>
      <c r="H5" s="2">
        <f t="shared" si="3"/>
        <v>0</v>
      </c>
      <c r="I5" s="7">
        <f t="shared" si="4"/>
        <v>4</v>
      </c>
      <c r="L5">
        <v>126</v>
      </c>
      <c r="M5">
        <f t="shared" si="6"/>
        <v>14000</v>
      </c>
      <c r="N5">
        <f t="shared" si="7"/>
        <v>164.36</v>
      </c>
    </row>
    <row r="6" spans="1:17" x14ac:dyDescent="0.25">
      <c r="A6" s="1">
        <v>42099</v>
      </c>
      <c r="B6">
        <v>3</v>
      </c>
      <c r="C6">
        <v>0</v>
      </c>
      <c r="D6" s="2">
        <f t="shared" si="0"/>
        <v>38.971143170299733</v>
      </c>
      <c r="E6" s="2">
        <f t="shared" si="5"/>
        <v>25000</v>
      </c>
      <c r="F6" s="2">
        <f t="shared" si="1"/>
        <v>24961.0288568297</v>
      </c>
      <c r="G6">
        <f t="shared" si="2"/>
        <v>0</v>
      </c>
      <c r="H6" s="2">
        <f t="shared" si="3"/>
        <v>0</v>
      </c>
      <c r="I6" s="7">
        <f t="shared" si="4"/>
        <v>4</v>
      </c>
      <c r="L6">
        <v>158</v>
      </c>
      <c r="M6">
        <f t="shared" si="6"/>
        <v>90000</v>
      </c>
      <c r="N6">
        <f t="shared" si="7"/>
        <v>1056.6000000000001</v>
      </c>
    </row>
    <row r="7" spans="1:17" x14ac:dyDescent="0.25">
      <c r="A7" s="1">
        <v>42100</v>
      </c>
      <c r="B7">
        <v>4</v>
      </c>
      <c r="C7">
        <v>0</v>
      </c>
      <c r="D7" s="2">
        <f t="shared" si="0"/>
        <v>59.906469256391262</v>
      </c>
      <c r="E7" s="2">
        <f t="shared" si="5"/>
        <v>24961.0288568297</v>
      </c>
      <c r="F7" s="2">
        <f t="shared" si="1"/>
        <v>24901.122387573309</v>
      </c>
      <c r="G7">
        <f t="shared" si="2"/>
        <v>0</v>
      </c>
      <c r="H7" s="2">
        <f t="shared" si="3"/>
        <v>0</v>
      </c>
      <c r="I7" s="7">
        <f t="shared" si="4"/>
        <v>4</v>
      </c>
      <c r="L7">
        <v>189</v>
      </c>
      <c r="M7">
        <f t="shared" si="6"/>
        <v>218000</v>
      </c>
      <c r="N7">
        <f t="shared" si="7"/>
        <v>2559.3200000000002</v>
      </c>
    </row>
    <row r="8" spans="1:17" x14ac:dyDescent="0.25">
      <c r="A8" s="1">
        <v>42101</v>
      </c>
      <c r="B8">
        <v>4</v>
      </c>
      <c r="C8">
        <v>1</v>
      </c>
      <c r="D8" s="2">
        <f t="shared" si="0"/>
        <v>0</v>
      </c>
      <c r="E8" s="2">
        <f t="shared" si="5"/>
        <v>24901.122387573309</v>
      </c>
      <c r="F8" s="2">
        <f t="shared" si="1"/>
        <v>25000</v>
      </c>
      <c r="G8">
        <f t="shared" si="2"/>
        <v>0</v>
      </c>
      <c r="H8" s="2">
        <f t="shared" si="3"/>
        <v>0</v>
      </c>
      <c r="I8" s="7">
        <f t="shared" si="4"/>
        <v>4</v>
      </c>
      <c r="L8">
        <v>221</v>
      </c>
      <c r="M8">
        <f t="shared" si="6"/>
        <v>311000</v>
      </c>
      <c r="N8">
        <f t="shared" si="7"/>
        <v>3651.1400000000003</v>
      </c>
    </row>
    <row r="9" spans="1:17" x14ac:dyDescent="0.25">
      <c r="A9" s="1">
        <v>42102</v>
      </c>
      <c r="B9">
        <v>8</v>
      </c>
      <c r="C9">
        <v>1</v>
      </c>
      <c r="D9" s="2">
        <f t="shared" si="0"/>
        <v>0</v>
      </c>
      <c r="E9" s="2">
        <f t="shared" si="5"/>
        <v>25000</v>
      </c>
      <c r="F9" s="2">
        <f t="shared" si="1"/>
        <v>25000</v>
      </c>
      <c r="G9">
        <f t="shared" si="2"/>
        <v>0</v>
      </c>
      <c r="H9" s="2">
        <f t="shared" si="3"/>
        <v>0</v>
      </c>
      <c r="I9" s="7">
        <f t="shared" si="4"/>
        <v>4</v>
      </c>
      <c r="L9">
        <v>253</v>
      </c>
      <c r="M9">
        <f t="shared" si="6"/>
        <v>113000</v>
      </c>
      <c r="N9">
        <f t="shared" si="7"/>
        <v>1326.6200000000001</v>
      </c>
    </row>
    <row r="10" spans="1:17" x14ac:dyDescent="0.25">
      <c r="A10" s="1">
        <v>42103</v>
      </c>
      <c r="B10">
        <v>6</v>
      </c>
      <c r="C10">
        <v>2</v>
      </c>
      <c r="D10" s="2">
        <f t="shared" si="0"/>
        <v>0</v>
      </c>
      <c r="E10" s="2">
        <f t="shared" si="5"/>
        <v>25000</v>
      </c>
      <c r="F10" s="2">
        <f t="shared" si="1"/>
        <v>25000</v>
      </c>
      <c r="G10">
        <f t="shared" si="2"/>
        <v>0</v>
      </c>
      <c r="H10" s="2">
        <f t="shared" si="3"/>
        <v>0</v>
      </c>
      <c r="I10" s="7">
        <f t="shared" si="4"/>
        <v>4</v>
      </c>
    </row>
    <row r="11" spans="1:17" x14ac:dyDescent="0.25">
      <c r="A11" s="1">
        <v>42104</v>
      </c>
      <c r="B11">
        <v>9</v>
      </c>
      <c r="C11">
        <v>2</v>
      </c>
      <c r="D11" s="2">
        <f t="shared" si="0"/>
        <v>0</v>
      </c>
      <c r="E11" s="2">
        <f t="shared" si="5"/>
        <v>25000</v>
      </c>
      <c r="F11" s="2">
        <f t="shared" si="1"/>
        <v>25000</v>
      </c>
      <c r="G11">
        <f t="shared" si="2"/>
        <v>0</v>
      </c>
      <c r="H11" s="2">
        <f t="shared" si="3"/>
        <v>0</v>
      </c>
      <c r="I11" s="7">
        <f t="shared" si="4"/>
        <v>4</v>
      </c>
    </row>
    <row r="12" spans="1:17" x14ac:dyDescent="0.25">
      <c r="A12" s="1">
        <v>42105</v>
      </c>
      <c r="B12">
        <v>12</v>
      </c>
      <c r="C12">
        <v>3</v>
      </c>
      <c r="D12" s="2">
        <f t="shared" si="0"/>
        <v>0</v>
      </c>
      <c r="E12" s="2">
        <f t="shared" si="5"/>
        <v>25000</v>
      </c>
      <c r="F12" s="2">
        <f t="shared" si="1"/>
        <v>25000</v>
      </c>
      <c r="G12">
        <f t="shared" si="2"/>
        <v>0</v>
      </c>
      <c r="H12" s="2">
        <f t="shared" si="3"/>
        <v>0</v>
      </c>
      <c r="I12" s="7">
        <f t="shared" si="4"/>
        <v>4</v>
      </c>
      <c r="L12"/>
    </row>
    <row r="13" spans="1:17" x14ac:dyDescent="0.25">
      <c r="A13" s="1">
        <v>42106</v>
      </c>
      <c r="B13">
        <v>10</v>
      </c>
      <c r="C13">
        <v>2</v>
      </c>
      <c r="D13" s="2">
        <f t="shared" si="0"/>
        <v>0</v>
      </c>
      <c r="E13" s="2">
        <f t="shared" si="5"/>
        <v>25000</v>
      </c>
      <c r="F13" s="2">
        <f t="shared" si="1"/>
        <v>25000</v>
      </c>
      <c r="G13">
        <f t="shared" si="2"/>
        <v>0</v>
      </c>
      <c r="H13" s="2">
        <f t="shared" si="3"/>
        <v>0</v>
      </c>
      <c r="I13" s="7">
        <f t="shared" si="4"/>
        <v>4</v>
      </c>
      <c r="L13" s="7" t="s">
        <v>15</v>
      </c>
      <c r="M13" s="8">
        <f>N13/1000</f>
        <v>1.174E-2</v>
      </c>
      <c r="N13" s="8">
        <v>11.74</v>
      </c>
    </row>
    <row r="14" spans="1:17" ht="21" x14ac:dyDescent="0.35">
      <c r="A14" s="1">
        <v>42107</v>
      </c>
      <c r="B14">
        <v>8</v>
      </c>
      <c r="C14">
        <v>1</v>
      </c>
      <c r="D14" s="2">
        <f t="shared" si="0"/>
        <v>0</v>
      </c>
      <c r="E14" s="2">
        <f t="shared" si="5"/>
        <v>25000</v>
      </c>
      <c r="F14" s="2">
        <f t="shared" si="1"/>
        <v>25000</v>
      </c>
      <c r="G14">
        <f t="shared" si="2"/>
        <v>0</v>
      </c>
      <c r="H14" s="2">
        <f t="shared" si="3"/>
        <v>0</v>
      </c>
      <c r="I14" s="7">
        <f t="shared" si="4"/>
        <v>4</v>
      </c>
      <c r="L14"/>
      <c r="N14" s="8"/>
      <c r="P14" s="12" t="s">
        <v>20</v>
      </c>
    </row>
    <row r="15" spans="1:17" ht="21" x14ac:dyDescent="0.35">
      <c r="A15" s="1">
        <v>42108</v>
      </c>
      <c r="B15">
        <v>6</v>
      </c>
      <c r="C15">
        <v>0</v>
      </c>
      <c r="D15" s="2">
        <f t="shared" si="0"/>
        <v>110.22703842524302</v>
      </c>
      <c r="E15" s="2">
        <f t="shared" si="5"/>
        <v>25000</v>
      </c>
      <c r="F15" s="2">
        <f t="shared" si="1"/>
        <v>24889.772961574756</v>
      </c>
      <c r="G15">
        <f t="shared" si="2"/>
        <v>0</v>
      </c>
      <c r="H15" s="2">
        <f t="shared" si="3"/>
        <v>0</v>
      </c>
      <c r="I15" s="7">
        <f t="shared" si="4"/>
        <v>4</v>
      </c>
      <c r="L15" s="6"/>
      <c r="N15" s="8"/>
      <c r="P15" s="11" t="s">
        <v>18</v>
      </c>
      <c r="Q15" s="12" t="s">
        <v>19</v>
      </c>
    </row>
    <row r="16" spans="1:17" ht="21" x14ac:dyDescent="0.35">
      <c r="A16" s="1">
        <v>42109</v>
      </c>
      <c r="B16">
        <v>14</v>
      </c>
      <c r="C16">
        <v>0</v>
      </c>
      <c r="D16" s="2">
        <f t="shared" si="0"/>
        <v>391.14181199857029</v>
      </c>
      <c r="E16" s="2">
        <f t="shared" si="5"/>
        <v>24889.772961574756</v>
      </c>
      <c r="F16" s="2">
        <f t="shared" si="1"/>
        <v>24498.631149576184</v>
      </c>
      <c r="G16">
        <f t="shared" si="2"/>
        <v>0</v>
      </c>
      <c r="H16" s="2">
        <f t="shared" si="3"/>
        <v>0</v>
      </c>
      <c r="I16" s="7">
        <f t="shared" si="4"/>
        <v>4</v>
      </c>
      <c r="L16"/>
      <c r="P16" s="13">
        <v>96</v>
      </c>
      <c r="Q16" s="14">
        <v>0</v>
      </c>
    </row>
    <row r="17" spans="1:17" ht="21" x14ac:dyDescent="0.35">
      <c r="A17" s="1">
        <v>42110</v>
      </c>
      <c r="B17">
        <v>10</v>
      </c>
      <c r="C17">
        <v>0</v>
      </c>
      <c r="D17" s="2">
        <f t="shared" si="0"/>
        <v>232.41442196702988</v>
      </c>
      <c r="E17" s="2">
        <f t="shared" si="5"/>
        <v>24498.631149576184</v>
      </c>
      <c r="F17" s="2">
        <f t="shared" si="1"/>
        <v>24266.216727609153</v>
      </c>
      <c r="G17">
        <f t="shared" si="2"/>
        <v>0</v>
      </c>
      <c r="H17" s="2">
        <f t="shared" si="3"/>
        <v>0</v>
      </c>
      <c r="I17" s="7">
        <f t="shared" si="4"/>
        <v>4</v>
      </c>
      <c r="L17" s="10"/>
      <c r="M17" s="7"/>
      <c r="P17" s="13">
        <v>126</v>
      </c>
      <c r="Q17" s="14">
        <v>164.36</v>
      </c>
    </row>
    <row r="18" spans="1:17" ht="21" x14ac:dyDescent="0.35">
      <c r="A18" s="1">
        <v>42111</v>
      </c>
      <c r="B18">
        <v>6</v>
      </c>
      <c r="C18">
        <v>0</v>
      </c>
      <c r="D18" s="2">
        <f t="shared" si="0"/>
        <v>106.99172814677797</v>
      </c>
      <c r="E18" s="2">
        <f t="shared" si="5"/>
        <v>24266.216727609153</v>
      </c>
      <c r="F18" s="2">
        <f t="shared" si="1"/>
        <v>24159.224999462374</v>
      </c>
      <c r="G18">
        <f t="shared" si="2"/>
        <v>0</v>
      </c>
      <c r="H18" s="2">
        <f t="shared" si="3"/>
        <v>0</v>
      </c>
      <c r="I18" s="7">
        <f t="shared" si="4"/>
        <v>4</v>
      </c>
      <c r="L18" s="10"/>
      <c r="M18" s="7"/>
      <c r="P18" s="13">
        <v>158</v>
      </c>
      <c r="Q18" s="14">
        <v>1056.6000000000001</v>
      </c>
    </row>
    <row r="19" spans="1:17" ht="21" x14ac:dyDescent="0.35">
      <c r="A19" s="1">
        <v>42112</v>
      </c>
      <c r="B19">
        <v>4</v>
      </c>
      <c r="C19">
        <v>0</v>
      </c>
      <c r="D19" s="2">
        <f t="shared" si="0"/>
        <v>57.982139998709684</v>
      </c>
      <c r="E19" s="2">
        <f t="shared" si="5"/>
        <v>24159.224999462374</v>
      </c>
      <c r="F19" s="2">
        <f t="shared" si="1"/>
        <v>24101.242859463666</v>
      </c>
      <c r="G19">
        <f t="shared" si="2"/>
        <v>0</v>
      </c>
      <c r="H19" s="2">
        <f t="shared" si="3"/>
        <v>0</v>
      </c>
      <c r="I19" s="7">
        <f t="shared" si="4"/>
        <v>4</v>
      </c>
      <c r="L19" s="10"/>
      <c r="M19" s="7"/>
      <c r="P19" s="13">
        <v>189</v>
      </c>
      <c r="Q19" s="14">
        <v>2559.3200000000002</v>
      </c>
    </row>
    <row r="20" spans="1:17" ht="21" x14ac:dyDescent="0.35">
      <c r="A20" s="1">
        <v>42113</v>
      </c>
      <c r="B20">
        <v>7</v>
      </c>
      <c r="C20">
        <v>0</v>
      </c>
      <c r="D20" s="2">
        <f t="shared" si="0"/>
        <v>133.90837927679536</v>
      </c>
      <c r="E20" s="2">
        <f t="shared" si="5"/>
        <v>24101.242859463666</v>
      </c>
      <c r="F20" s="2">
        <f t="shared" si="1"/>
        <v>23967.33448018687</v>
      </c>
      <c r="G20">
        <f t="shared" si="2"/>
        <v>0</v>
      </c>
      <c r="H20" s="2">
        <f t="shared" si="3"/>
        <v>0</v>
      </c>
      <c r="I20" s="7">
        <f t="shared" si="4"/>
        <v>4</v>
      </c>
      <c r="L20" s="10"/>
      <c r="M20" s="7"/>
      <c r="P20" s="13">
        <v>221</v>
      </c>
      <c r="Q20" s="14">
        <v>3651.1400000000003</v>
      </c>
    </row>
    <row r="21" spans="1:17" ht="21" x14ac:dyDescent="0.35">
      <c r="A21" s="1">
        <v>42114</v>
      </c>
      <c r="B21">
        <v>10</v>
      </c>
      <c r="C21">
        <v>1</v>
      </c>
      <c r="D21" s="2">
        <f t="shared" si="0"/>
        <v>0</v>
      </c>
      <c r="E21" s="2">
        <f t="shared" si="5"/>
        <v>23967.33448018687</v>
      </c>
      <c r="F21" s="2">
        <f t="shared" si="1"/>
        <v>24667.33448018687</v>
      </c>
      <c r="G21">
        <f t="shared" si="2"/>
        <v>0</v>
      </c>
      <c r="H21" s="2">
        <f t="shared" si="3"/>
        <v>0</v>
      </c>
      <c r="I21" s="7">
        <f t="shared" si="4"/>
        <v>4</v>
      </c>
      <c r="L21" s="10"/>
      <c r="M21" s="7"/>
      <c r="P21" s="13">
        <v>253</v>
      </c>
      <c r="Q21" s="14">
        <v>1326.6200000000001</v>
      </c>
    </row>
    <row r="22" spans="1:17" x14ac:dyDescent="0.25">
      <c r="A22" s="1">
        <v>42115</v>
      </c>
      <c r="B22">
        <v>11</v>
      </c>
      <c r="C22">
        <v>3.2</v>
      </c>
      <c r="D22" s="2">
        <f t="shared" si="0"/>
        <v>0</v>
      </c>
      <c r="E22" s="2">
        <f t="shared" si="5"/>
        <v>24667.33448018687</v>
      </c>
      <c r="F22" s="2">
        <f t="shared" si="1"/>
        <v>25000</v>
      </c>
      <c r="G22">
        <f t="shared" si="2"/>
        <v>0</v>
      </c>
      <c r="H22" s="2">
        <f t="shared" si="3"/>
        <v>0</v>
      </c>
      <c r="I22" s="7">
        <f t="shared" si="4"/>
        <v>4</v>
      </c>
      <c r="L22" s="10"/>
      <c r="M22" s="7"/>
    </row>
    <row r="23" spans="1:17" x14ac:dyDescent="0.25">
      <c r="A23" s="1">
        <v>42116</v>
      </c>
      <c r="B23">
        <v>8</v>
      </c>
      <c r="C23">
        <v>2.2000000000000002</v>
      </c>
      <c r="D23" s="2">
        <f t="shared" si="0"/>
        <v>0</v>
      </c>
      <c r="E23" s="2">
        <f t="shared" si="5"/>
        <v>25000</v>
      </c>
      <c r="F23" s="2">
        <f t="shared" si="1"/>
        <v>25000</v>
      </c>
      <c r="G23">
        <f t="shared" si="2"/>
        <v>0</v>
      </c>
      <c r="H23" s="2">
        <f t="shared" si="3"/>
        <v>0</v>
      </c>
      <c r="I23" s="7">
        <f t="shared" si="4"/>
        <v>4</v>
      </c>
      <c r="L23" s="10"/>
      <c r="M23" s="7"/>
    </row>
    <row r="24" spans="1:17" x14ac:dyDescent="0.25">
      <c r="A24" s="1">
        <v>42117</v>
      </c>
      <c r="B24">
        <v>11</v>
      </c>
      <c r="C24">
        <v>1</v>
      </c>
      <c r="D24" s="2">
        <f t="shared" si="0"/>
        <v>0</v>
      </c>
      <c r="E24" s="2">
        <f t="shared" si="5"/>
        <v>25000</v>
      </c>
      <c r="F24" s="2">
        <f t="shared" si="1"/>
        <v>25000</v>
      </c>
      <c r="G24">
        <f t="shared" si="2"/>
        <v>0</v>
      </c>
      <c r="H24" s="2">
        <f t="shared" si="3"/>
        <v>0</v>
      </c>
      <c r="I24" s="7">
        <f t="shared" si="4"/>
        <v>4</v>
      </c>
      <c r="L24"/>
    </row>
    <row r="25" spans="1:17" x14ac:dyDescent="0.25">
      <c r="A25" s="1">
        <v>42118</v>
      </c>
      <c r="B25">
        <v>12</v>
      </c>
      <c r="C25">
        <v>1</v>
      </c>
      <c r="D25" s="2">
        <f t="shared" si="0"/>
        <v>0</v>
      </c>
      <c r="E25" s="2">
        <f t="shared" si="5"/>
        <v>25000</v>
      </c>
      <c r="F25" s="2">
        <f t="shared" si="1"/>
        <v>25000</v>
      </c>
      <c r="G25">
        <f t="shared" si="2"/>
        <v>0</v>
      </c>
      <c r="H25" s="2">
        <f t="shared" si="3"/>
        <v>0</v>
      </c>
      <c r="I25" s="7">
        <f t="shared" si="4"/>
        <v>4</v>
      </c>
    </row>
    <row r="26" spans="1:17" x14ac:dyDescent="0.25">
      <c r="A26" s="1">
        <v>42119</v>
      </c>
      <c r="B26">
        <v>14</v>
      </c>
      <c r="C26">
        <v>1</v>
      </c>
      <c r="D26" s="2">
        <f t="shared" si="0"/>
        <v>0</v>
      </c>
      <c r="E26" s="2">
        <f t="shared" si="5"/>
        <v>25000</v>
      </c>
      <c r="F26" s="2">
        <f t="shared" si="1"/>
        <v>25000</v>
      </c>
      <c r="G26">
        <f t="shared" si="2"/>
        <v>0</v>
      </c>
      <c r="H26" s="2">
        <f t="shared" si="3"/>
        <v>0</v>
      </c>
      <c r="I26" s="7">
        <f t="shared" si="4"/>
        <v>4</v>
      </c>
    </row>
    <row r="27" spans="1:17" x14ac:dyDescent="0.25">
      <c r="A27" s="1">
        <v>42120</v>
      </c>
      <c r="B27">
        <v>16</v>
      </c>
      <c r="C27">
        <v>0</v>
      </c>
      <c r="D27" s="2">
        <f t="shared" si="0"/>
        <v>479.99999999999977</v>
      </c>
      <c r="E27" s="2">
        <f t="shared" si="5"/>
        <v>25000</v>
      </c>
      <c r="F27" s="2">
        <f t="shared" si="1"/>
        <v>24520</v>
      </c>
      <c r="G27">
        <f t="shared" si="2"/>
        <v>12000</v>
      </c>
      <c r="H27" s="2">
        <f t="shared" si="3"/>
        <v>0</v>
      </c>
      <c r="I27" s="7">
        <f t="shared" si="4"/>
        <v>4</v>
      </c>
    </row>
    <row r="28" spans="1:17" x14ac:dyDescent="0.25">
      <c r="A28" s="1">
        <v>42121</v>
      </c>
      <c r="B28">
        <v>16</v>
      </c>
      <c r="C28">
        <v>1</v>
      </c>
      <c r="D28" s="2">
        <f t="shared" si="0"/>
        <v>0</v>
      </c>
      <c r="E28" s="2">
        <f t="shared" si="5"/>
        <v>12520</v>
      </c>
      <c r="F28" s="2">
        <f t="shared" si="1"/>
        <v>13220</v>
      </c>
      <c r="G28">
        <f t="shared" si="2"/>
        <v>0</v>
      </c>
      <c r="H28" s="2">
        <f t="shared" si="3"/>
        <v>0</v>
      </c>
      <c r="I28" s="7">
        <f t="shared" si="4"/>
        <v>4</v>
      </c>
    </row>
    <row r="29" spans="1:17" x14ac:dyDescent="0.25">
      <c r="A29" s="1">
        <v>42122</v>
      </c>
      <c r="B29">
        <v>6</v>
      </c>
      <c r="C29">
        <v>2</v>
      </c>
      <c r="D29" s="2">
        <f t="shared" si="0"/>
        <v>0</v>
      </c>
      <c r="E29" s="2">
        <f t="shared" si="5"/>
        <v>13220</v>
      </c>
      <c r="F29" s="2">
        <f t="shared" si="1"/>
        <v>14620</v>
      </c>
      <c r="G29">
        <f t="shared" si="2"/>
        <v>0</v>
      </c>
      <c r="H29" s="2">
        <f t="shared" si="3"/>
        <v>0</v>
      </c>
      <c r="I29" s="7">
        <f t="shared" si="4"/>
        <v>4</v>
      </c>
    </row>
    <row r="30" spans="1:17" x14ac:dyDescent="0.25">
      <c r="A30" s="1">
        <v>42123</v>
      </c>
      <c r="B30">
        <v>7</v>
      </c>
      <c r="C30">
        <v>0</v>
      </c>
      <c r="D30" s="2">
        <f t="shared" si="0"/>
        <v>81.229856752305039</v>
      </c>
      <c r="E30" s="2">
        <f t="shared" si="5"/>
        <v>14620</v>
      </c>
      <c r="F30" s="2">
        <f t="shared" si="1"/>
        <v>14538.770143247695</v>
      </c>
      <c r="G30">
        <f t="shared" si="2"/>
        <v>0</v>
      </c>
      <c r="H30" s="2">
        <f t="shared" si="3"/>
        <v>0</v>
      </c>
      <c r="I30" s="7">
        <f t="shared" si="4"/>
        <v>4</v>
      </c>
    </row>
    <row r="31" spans="1:17" x14ac:dyDescent="0.25">
      <c r="A31" s="1">
        <v>42124</v>
      </c>
      <c r="B31">
        <v>10</v>
      </c>
      <c r="C31">
        <v>0</v>
      </c>
      <c r="D31" s="2">
        <f t="shared" si="0"/>
        <v>137.92688409094566</v>
      </c>
      <c r="E31" s="2">
        <f t="shared" si="5"/>
        <v>14538.770143247695</v>
      </c>
      <c r="F31" s="2">
        <f t="shared" si="1"/>
        <v>14400.843259156749</v>
      </c>
      <c r="G31">
        <f t="shared" si="2"/>
        <v>0</v>
      </c>
      <c r="H31" s="2">
        <f t="shared" si="3"/>
        <v>0</v>
      </c>
      <c r="I31" s="7">
        <f t="shared" si="4"/>
        <v>4</v>
      </c>
    </row>
    <row r="32" spans="1:17" x14ac:dyDescent="0.25">
      <c r="A32" s="1">
        <v>42125</v>
      </c>
      <c r="B32">
        <v>10</v>
      </c>
      <c r="C32">
        <v>4</v>
      </c>
      <c r="D32" s="2">
        <f t="shared" si="0"/>
        <v>0</v>
      </c>
      <c r="E32" s="2">
        <f t="shared" si="5"/>
        <v>14400.843259156749</v>
      </c>
      <c r="F32" s="2">
        <f t="shared" si="1"/>
        <v>17200.843259156747</v>
      </c>
      <c r="G32">
        <f t="shared" si="2"/>
        <v>0</v>
      </c>
      <c r="H32" s="2">
        <f t="shared" si="3"/>
        <v>0</v>
      </c>
      <c r="I32" s="7">
        <f t="shared" si="4"/>
        <v>5</v>
      </c>
    </row>
    <row r="33" spans="1:15" x14ac:dyDescent="0.25">
      <c r="A33" s="1">
        <v>42126</v>
      </c>
      <c r="B33">
        <v>7</v>
      </c>
      <c r="C33">
        <v>5</v>
      </c>
      <c r="D33" s="2">
        <f t="shared" si="0"/>
        <v>0</v>
      </c>
      <c r="E33" s="2">
        <f t="shared" si="5"/>
        <v>17200.843259156747</v>
      </c>
      <c r="F33" s="2">
        <f t="shared" si="1"/>
        <v>20700.843259156747</v>
      </c>
      <c r="G33">
        <f t="shared" si="2"/>
        <v>0</v>
      </c>
      <c r="H33" s="2">
        <f t="shared" si="3"/>
        <v>0</v>
      </c>
      <c r="I33" s="7">
        <f t="shared" si="4"/>
        <v>5</v>
      </c>
    </row>
    <row r="34" spans="1:15" x14ac:dyDescent="0.25">
      <c r="A34" s="1">
        <v>42127</v>
      </c>
      <c r="B34">
        <v>9</v>
      </c>
      <c r="C34">
        <v>4</v>
      </c>
      <c r="D34" s="2">
        <f t="shared" si="0"/>
        <v>0</v>
      </c>
      <c r="E34" s="2">
        <f t="shared" si="5"/>
        <v>20700.843259156747</v>
      </c>
      <c r="F34" s="2">
        <f t="shared" si="1"/>
        <v>23500.843259156747</v>
      </c>
      <c r="G34">
        <f t="shared" si="2"/>
        <v>0</v>
      </c>
      <c r="H34" s="2">
        <f t="shared" si="3"/>
        <v>0</v>
      </c>
      <c r="I34" s="7">
        <f t="shared" si="4"/>
        <v>5</v>
      </c>
    </row>
    <row r="35" spans="1:15" x14ac:dyDescent="0.25">
      <c r="A35" s="1">
        <v>42128</v>
      </c>
      <c r="B35">
        <v>15</v>
      </c>
      <c r="C35">
        <v>0.4</v>
      </c>
      <c r="D35" s="2">
        <f t="shared" si="0"/>
        <v>0</v>
      </c>
      <c r="E35" s="2">
        <f t="shared" si="5"/>
        <v>23500.843259156747</v>
      </c>
      <c r="F35" s="2">
        <f t="shared" si="1"/>
        <v>23780.843259156747</v>
      </c>
      <c r="G35">
        <f t="shared" si="2"/>
        <v>0</v>
      </c>
      <c r="H35" s="2">
        <f t="shared" si="3"/>
        <v>0</v>
      </c>
      <c r="I35" s="7">
        <f t="shared" si="4"/>
        <v>5</v>
      </c>
    </row>
    <row r="36" spans="1:15" x14ac:dyDescent="0.25">
      <c r="A36" s="1">
        <v>42129</v>
      </c>
      <c r="B36">
        <v>18</v>
      </c>
      <c r="C36">
        <v>0.4</v>
      </c>
      <c r="D36" s="2">
        <f t="shared" si="0"/>
        <v>0</v>
      </c>
      <c r="E36" s="2">
        <f t="shared" si="5"/>
        <v>23780.843259156747</v>
      </c>
      <c r="F36" s="2">
        <f t="shared" si="1"/>
        <v>24060.843259156747</v>
      </c>
      <c r="G36">
        <f t="shared" si="2"/>
        <v>12000</v>
      </c>
      <c r="H36" s="2">
        <f t="shared" si="3"/>
        <v>0</v>
      </c>
      <c r="I36" s="7">
        <f t="shared" si="4"/>
        <v>5</v>
      </c>
    </row>
    <row r="37" spans="1:15" x14ac:dyDescent="0.25">
      <c r="A37" s="1">
        <v>42130</v>
      </c>
      <c r="B37">
        <v>16</v>
      </c>
      <c r="C37">
        <v>0</v>
      </c>
      <c r="D37" s="2">
        <f t="shared" si="0"/>
        <v>231.56819057580944</v>
      </c>
      <c r="E37" s="2">
        <f t="shared" si="5"/>
        <v>12060.843259156747</v>
      </c>
      <c r="F37" s="2">
        <f t="shared" si="1"/>
        <v>11829.275068580937</v>
      </c>
      <c r="G37">
        <f t="shared" si="2"/>
        <v>12000</v>
      </c>
      <c r="H37" s="2">
        <f t="shared" si="3"/>
        <v>13170.724931419063</v>
      </c>
      <c r="I37" s="7">
        <f t="shared" si="4"/>
        <v>5</v>
      </c>
      <c r="N37" s="9"/>
      <c r="O37" s="7"/>
    </row>
    <row r="38" spans="1:15" x14ac:dyDescent="0.25">
      <c r="A38" s="1">
        <v>42131</v>
      </c>
      <c r="B38">
        <v>14</v>
      </c>
      <c r="C38">
        <v>0</v>
      </c>
      <c r="D38" s="2">
        <f t="shared" si="0"/>
        <v>204.29449331785707</v>
      </c>
      <c r="E38" s="2">
        <f t="shared" si="5"/>
        <v>13000</v>
      </c>
      <c r="F38" s="2">
        <f t="shared" si="1"/>
        <v>12795.705506682143</v>
      </c>
      <c r="G38">
        <f t="shared" si="2"/>
        <v>0</v>
      </c>
      <c r="H38" s="2">
        <f t="shared" si="3"/>
        <v>0</v>
      </c>
      <c r="I38" s="7">
        <f t="shared" si="4"/>
        <v>5</v>
      </c>
      <c r="N38" s="9"/>
      <c r="O38" s="7"/>
    </row>
    <row r="39" spans="1:15" x14ac:dyDescent="0.25">
      <c r="A39" s="1">
        <v>42132</v>
      </c>
      <c r="B39">
        <v>10</v>
      </c>
      <c r="C39">
        <v>0</v>
      </c>
      <c r="D39" s="2">
        <f t="shared" si="0"/>
        <v>121.39072100962338</v>
      </c>
      <c r="E39" s="2">
        <f t="shared" si="5"/>
        <v>12795.705506682143</v>
      </c>
      <c r="F39" s="2">
        <f t="shared" si="1"/>
        <v>12674.314785672519</v>
      </c>
      <c r="G39">
        <f t="shared" si="2"/>
        <v>0</v>
      </c>
      <c r="H39" s="2">
        <f t="shared" si="3"/>
        <v>0</v>
      </c>
      <c r="I39" s="7">
        <f t="shared" si="4"/>
        <v>5</v>
      </c>
      <c r="N39" s="9"/>
      <c r="O39" s="7"/>
    </row>
    <row r="40" spans="1:15" x14ac:dyDescent="0.25">
      <c r="A40" s="1">
        <v>42133</v>
      </c>
      <c r="B40">
        <v>14</v>
      </c>
      <c r="C40">
        <v>0.3</v>
      </c>
      <c r="D40" s="2">
        <f t="shared" si="0"/>
        <v>0</v>
      </c>
      <c r="E40" s="2">
        <f t="shared" si="5"/>
        <v>12674.314785672519</v>
      </c>
      <c r="F40" s="2">
        <f t="shared" si="1"/>
        <v>12884.314785672519</v>
      </c>
      <c r="G40">
        <f t="shared" si="2"/>
        <v>0</v>
      </c>
      <c r="H40" s="2">
        <f t="shared" si="3"/>
        <v>0</v>
      </c>
      <c r="I40" s="7">
        <f t="shared" si="4"/>
        <v>5</v>
      </c>
      <c r="N40" s="9"/>
      <c r="O40" s="7"/>
    </row>
    <row r="41" spans="1:15" x14ac:dyDescent="0.25">
      <c r="A41" s="1">
        <v>42134</v>
      </c>
      <c r="B41">
        <v>12</v>
      </c>
      <c r="C41">
        <v>0.1</v>
      </c>
      <c r="D41" s="2">
        <f t="shared" si="0"/>
        <v>0</v>
      </c>
      <c r="E41" s="2">
        <f t="shared" si="5"/>
        <v>12884.314785672519</v>
      </c>
      <c r="F41" s="2">
        <f t="shared" si="1"/>
        <v>12954.314785672519</v>
      </c>
      <c r="G41">
        <f t="shared" si="2"/>
        <v>0</v>
      </c>
      <c r="H41" s="2">
        <f t="shared" si="3"/>
        <v>0</v>
      </c>
      <c r="I41" s="7">
        <f t="shared" si="4"/>
        <v>5</v>
      </c>
      <c r="N41" s="9"/>
      <c r="O41" s="7"/>
    </row>
    <row r="42" spans="1:15" x14ac:dyDescent="0.25">
      <c r="A42" s="1">
        <v>42135</v>
      </c>
      <c r="B42">
        <v>11</v>
      </c>
      <c r="C42">
        <v>0</v>
      </c>
      <c r="D42" s="2">
        <f t="shared" si="0"/>
        <v>141.78318514875562</v>
      </c>
      <c r="E42" s="2">
        <f t="shared" si="5"/>
        <v>12954.314785672519</v>
      </c>
      <c r="F42" s="2">
        <f t="shared" si="1"/>
        <v>12812.531600523764</v>
      </c>
      <c r="G42">
        <f t="shared" si="2"/>
        <v>0</v>
      </c>
      <c r="H42" s="2">
        <f t="shared" si="3"/>
        <v>0</v>
      </c>
      <c r="I42" s="7">
        <f t="shared" si="4"/>
        <v>5</v>
      </c>
      <c r="N42" s="9"/>
      <c r="O42" s="7"/>
    </row>
    <row r="43" spans="1:15" x14ac:dyDescent="0.25">
      <c r="A43" s="1">
        <v>42136</v>
      </c>
      <c r="B43">
        <v>16</v>
      </c>
      <c r="C43">
        <v>3</v>
      </c>
      <c r="D43" s="2">
        <f t="shared" si="0"/>
        <v>0</v>
      </c>
      <c r="E43" s="2">
        <f t="shared" si="5"/>
        <v>12812.531600523764</v>
      </c>
      <c r="F43" s="2">
        <f t="shared" si="1"/>
        <v>14912.531600523764</v>
      </c>
      <c r="G43">
        <f t="shared" si="2"/>
        <v>0</v>
      </c>
      <c r="H43" s="2">
        <f t="shared" si="3"/>
        <v>0</v>
      </c>
      <c r="I43" s="7">
        <f t="shared" si="4"/>
        <v>5</v>
      </c>
      <c r="N43" s="9"/>
      <c r="O43" s="7"/>
    </row>
    <row r="44" spans="1:15" x14ac:dyDescent="0.25">
      <c r="A44" s="1">
        <v>42137</v>
      </c>
      <c r="B44">
        <v>12</v>
      </c>
      <c r="C44">
        <v>0</v>
      </c>
      <c r="D44" s="2">
        <f t="shared" si="0"/>
        <v>185.9706892914019</v>
      </c>
      <c r="E44" s="2">
        <f t="shared" si="5"/>
        <v>14912.531600523764</v>
      </c>
      <c r="F44" s="2">
        <f t="shared" si="1"/>
        <v>14726.560911232362</v>
      </c>
      <c r="G44">
        <f t="shared" si="2"/>
        <v>0</v>
      </c>
      <c r="H44" s="2">
        <f t="shared" si="3"/>
        <v>0</v>
      </c>
      <c r="I44" s="7">
        <f t="shared" si="4"/>
        <v>5</v>
      </c>
      <c r="N44" s="9"/>
      <c r="O44" s="7"/>
    </row>
    <row r="45" spans="1:15" x14ac:dyDescent="0.25">
      <c r="A45" s="1">
        <v>42138</v>
      </c>
      <c r="B45">
        <v>10</v>
      </c>
      <c r="C45">
        <v>0</v>
      </c>
      <c r="D45" s="2">
        <f t="shared" si="0"/>
        <v>139.70842374209698</v>
      </c>
      <c r="E45" s="2">
        <f t="shared" si="5"/>
        <v>14726.560911232362</v>
      </c>
      <c r="F45" s="2">
        <f t="shared" si="1"/>
        <v>14586.852487490265</v>
      </c>
      <c r="G45">
        <f t="shared" si="2"/>
        <v>0</v>
      </c>
      <c r="H45" s="2">
        <f t="shared" si="3"/>
        <v>0</v>
      </c>
      <c r="I45" s="7">
        <f t="shared" si="4"/>
        <v>5</v>
      </c>
      <c r="N45" s="9"/>
      <c r="O45" s="7"/>
    </row>
    <row r="46" spans="1:15" x14ac:dyDescent="0.25">
      <c r="A46" s="1">
        <v>42139</v>
      </c>
      <c r="B46">
        <v>12</v>
      </c>
      <c r="C46">
        <v>0</v>
      </c>
      <c r="D46" s="2">
        <f t="shared" si="0"/>
        <v>181.90922134208839</v>
      </c>
      <c r="E46" s="2">
        <f t="shared" si="5"/>
        <v>14586.852487490265</v>
      </c>
      <c r="F46" s="2">
        <f t="shared" si="1"/>
        <v>14404.943266148177</v>
      </c>
      <c r="G46">
        <f t="shared" si="2"/>
        <v>0</v>
      </c>
      <c r="H46" s="2">
        <f t="shared" si="3"/>
        <v>0</v>
      </c>
      <c r="I46" s="7">
        <f t="shared" si="4"/>
        <v>5</v>
      </c>
    </row>
    <row r="47" spans="1:15" x14ac:dyDescent="0.25">
      <c r="A47" s="1">
        <v>42140</v>
      </c>
      <c r="B47">
        <v>10</v>
      </c>
      <c r="C47">
        <v>1.8</v>
      </c>
      <c r="D47" s="2">
        <f t="shared" si="0"/>
        <v>0</v>
      </c>
      <c r="E47" s="2">
        <f t="shared" si="5"/>
        <v>14404.943266148177</v>
      </c>
      <c r="F47" s="2">
        <f t="shared" si="1"/>
        <v>15664.943266148177</v>
      </c>
      <c r="G47">
        <f t="shared" si="2"/>
        <v>0</v>
      </c>
      <c r="H47" s="2">
        <f t="shared" si="3"/>
        <v>0</v>
      </c>
      <c r="I47" s="7">
        <f t="shared" si="4"/>
        <v>5</v>
      </c>
    </row>
    <row r="48" spans="1:15" x14ac:dyDescent="0.25">
      <c r="A48" s="1">
        <v>42141</v>
      </c>
      <c r="B48">
        <v>11</v>
      </c>
      <c r="C48">
        <v>2.8</v>
      </c>
      <c r="D48" s="2">
        <f t="shared" si="0"/>
        <v>0</v>
      </c>
      <c r="E48" s="2">
        <f t="shared" si="5"/>
        <v>15664.943266148177</v>
      </c>
      <c r="F48" s="2">
        <f t="shared" si="1"/>
        <v>17624.943266148177</v>
      </c>
      <c r="G48">
        <f t="shared" si="2"/>
        <v>0</v>
      </c>
      <c r="H48" s="2">
        <f t="shared" si="3"/>
        <v>0</v>
      </c>
      <c r="I48" s="7">
        <f t="shared" si="4"/>
        <v>5</v>
      </c>
    </row>
    <row r="49" spans="1:9" x14ac:dyDescent="0.25">
      <c r="A49" s="1">
        <v>42142</v>
      </c>
      <c r="B49">
        <v>12</v>
      </c>
      <c r="C49">
        <v>1.9</v>
      </c>
      <c r="D49" s="2">
        <f t="shared" si="0"/>
        <v>0</v>
      </c>
      <c r="E49" s="2">
        <f t="shared" si="5"/>
        <v>17624.943266148177</v>
      </c>
      <c r="F49" s="2">
        <f t="shared" si="1"/>
        <v>18954.943266148177</v>
      </c>
      <c r="G49">
        <f t="shared" si="2"/>
        <v>0</v>
      </c>
      <c r="H49" s="2">
        <f t="shared" si="3"/>
        <v>0</v>
      </c>
      <c r="I49" s="7">
        <f t="shared" si="4"/>
        <v>5</v>
      </c>
    </row>
    <row r="50" spans="1:9" x14ac:dyDescent="0.25">
      <c r="A50" s="1">
        <v>42143</v>
      </c>
      <c r="B50">
        <v>16</v>
      </c>
      <c r="C50">
        <v>2.2000000000000002</v>
      </c>
      <c r="D50" s="2">
        <f t="shared" si="0"/>
        <v>0</v>
      </c>
      <c r="E50" s="2">
        <f t="shared" si="5"/>
        <v>18954.943266148177</v>
      </c>
      <c r="F50" s="2">
        <f t="shared" si="1"/>
        <v>20494.943266148177</v>
      </c>
      <c r="G50">
        <f t="shared" si="2"/>
        <v>0</v>
      </c>
      <c r="H50" s="2">
        <f t="shared" si="3"/>
        <v>0</v>
      </c>
      <c r="I50" s="7">
        <f t="shared" si="4"/>
        <v>5</v>
      </c>
    </row>
    <row r="51" spans="1:9" x14ac:dyDescent="0.25">
      <c r="A51" s="1">
        <v>42144</v>
      </c>
      <c r="B51">
        <v>13</v>
      </c>
      <c r="C51">
        <v>2.2999999999999998</v>
      </c>
      <c r="D51" s="2">
        <f t="shared" si="0"/>
        <v>0</v>
      </c>
      <c r="E51" s="2">
        <f t="shared" si="5"/>
        <v>20494.943266148177</v>
      </c>
      <c r="F51" s="2">
        <f t="shared" si="1"/>
        <v>22104.943266148177</v>
      </c>
      <c r="G51">
        <f t="shared" si="2"/>
        <v>0</v>
      </c>
      <c r="H51" s="2">
        <f t="shared" si="3"/>
        <v>0</v>
      </c>
      <c r="I51" s="7">
        <f t="shared" si="4"/>
        <v>5</v>
      </c>
    </row>
    <row r="52" spans="1:9" x14ac:dyDescent="0.25">
      <c r="A52" s="1">
        <v>42145</v>
      </c>
      <c r="B52">
        <v>11</v>
      </c>
      <c r="C52">
        <v>5.4</v>
      </c>
      <c r="D52" s="2">
        <f t="shared" si="0"/>
        <v>0</v>
      </c>
      <c r="E52" s="2">
        <f t="shared" si="5"/>
        <v>22104.943266148177</v>
      </c>
      <c r="F52" s="2">
        <f t="shared" si="1"/>
        <v>25000</v>
      </c>
      <c r="G52">
        <f t="shared" si="2"/>
        <v>0</v>
      </c>
      <c r="H52" s="2">
        <f t="shared" si="3"/>
        <v>0</v>
      </c>
      <c r="I52" s="7">
        <f t="shared" si="4"/>
        <v>5</v>
      </c>
    </row>
    <row r="53" spans="1:9" x14ac:dyDescent="0.25">
      <c r="A53" s="1">
        <v>42146</v>
      </c>
      <c r="B53">
        <v>12</v>
      </c>
      <c r="C53">
        <v>5.5</v>
      </c>
      <c r="D53" s="2">
        <f t="shared" si="0"/>
        <v>0</v>
      </c>
      <c r="E53" s="2">
        <f t="shared" si="5"/>
        <v>25000</v>
      </c>
      <c r="F53" s="2">
        <f t="shared" si="1"/>
        <v>25000</v>
      </c>
      <c r="G53">
        <f t="shared" si="2"/>
        <v>0</v>
      </c>
      <c r="H53" s="2">
        <f t="shared" si="3"/>
        <v>0</v>
      </c>
      <c r="I53" s="7">
        <f t="shared" si="4"/>
        <v>5</v>
      </c>
    </row>
    <row r="54" spans="1:9" x14ac:dyDescent="0.25">
      <c r="A54" s="1">
        <v>42147</v>
      </c>
      <c r="B54">
        <v>12</v>
      </c>
      <c r="C54">
        <v>5.2</v>
      </c>
      <c r="D54" s="2">
        <f t="shared" si="0"/>
        <v>0</v>
      </c>
      <c r="E54" s="2">
        <f t="shared" si="5"/>
        <v>25000</v>
      </c>
      <c r="F54" s="2">
        <f t="shared" si="1"/>
        <v>25000</v>
      </c>
      <c r="G54">
        <f t="shared" si="2"/>
        <v>0</v>
      </c>
      <c r="H54" s="2">
        <f t="shared" si="3"/>
        <v>0</v>
      </c>
      <c r="I54" s="7">
        <f t="shared" si="4"/>
        <v>5</v>
      </c>
    </row>
    <row r="55" spans="1:9" x14ac:dyDescent="0.25">
      <c r="A55" s="1">
        <v>42148</v>
      </c>
      <c r="B55">
        <v>14</v>
      </c>
      <c r="C55">
        <v>3</v>
      </c>
      <c r="D55" s="2">
        <f t="shared" si="0"/>
        <v>0</v>
      </c>
      <c r="E55" s="2">
        <f t="shared" si="5"/>
        <v>25000</v>
      </c>
      <c r="F55" s="2">
        <f t="shared" si="1"/>
        <v>25000</v>
      </c>
      <c r="G55">
        <f t="shared" si="2"/>
        <v>0</v>
      </c>
      <c r="H55" s="2">
        <f t="shared" si="3"/>
        <v>0</v>
      </c>
      <c r="I55" s="7">
        <f t="shared" si="4"/>
        <v>5</v>
      </c>
    </row>
    <row r="56" spans="1:9" x14ac:dyDescent="0.25">
      <c r="A56" s="1">
        <v>42149</v>
      </c>
      <c r="B56">
        <v>15</v>
      </c>
      <c r="C56">
        <v>0</v>
      </c>
      <c r="D56" s="2">
        <f t="shared" si="0"/>
        <v>435.71062644833427</v>
      </c>
      <c r="E56" s="2">
        <f t="shared" si="5"/>
        <v>25000</v>
      </c>
      <c r="F56" s="2">
        <f t="shared" si="1"/>
        <v>24564.289373551666</v>
      </c>
      <c r="G56">
        <f t="shared" si="2"/>
        <v>0</v>
      </c>
      <c r="H56" s="2">
        <f t="shared" si="3"/>
        <v>0</v>
      </c>
      <c r="I56" s="7">
        <f t="shared" si="4"/>
        <v>5</v>
      </c>
    </row>
    <row r="57" spans="1:9" x14ac:dyDescent="0.25">
      <c r="A57" s="1">
        <v>42150</v>
      </c>
      <c r="B57">
        <v>14</v>
      </c>
      <c r="C57">
        <v>0</v>
      </c>
      <c r="D57" s="2">
        <f t="shared" si="0"/>
        <v>386.02685009868912</v>
      </c>
      <c r="E57" s="2">
        <f t="shared" si="5"/>
        <v>24564.289373551666</v>
      </c>
      <c r="F57" s="2">
        <f t="shared" si="1"/>
        <v>24178.262523452977</v>
      </c>
      <c r="G57">
        <f t="shared" si="2"/>
        <v>0</v>
      </c>
      <c r="H57" s="2">
        <f t="shared" si="3"/>
        <v>0</v>
      </c>
      <c r="I57" s="7">
        <f t="shared" si="4"/>
        <v>5</v>
      </c>
    </row>
    <row r="58" spans="1:9" x14ac:dyDescent="0.25">
      <c r="A58" s="1">
        <v>42151</v>
      </c>
      <c r="B58">
        <v>10</v>
      </c>
      <c r="C58">
        <v>0</v>
      </c>
      <c r="D58" s="2">
        <f t="shared" si="0"/>
        <v>229.37513831880511</v>
      </c>
      <c r="E58" s="2">
        <f t="shared" si="5"/>
        <v>24178.262523452977</v>
      </c>
      <c r="F58" s="2">
        <f t="shared" si="1"/>
        <v>23948.88738513417</v>
      </c>
      <c r="G58">
        <f t="shared" si="2"/>
        <v>0</v>
      </c>
      <c r="H58" s="2">
        <f t="shared" si="3"/>
        <v>0</v>
      </c>
      <c r="I58" s="7">
        <f t="shared" si="4"/>
        <v>5</v>
      </c>
    </row>
    <row r="59" spans="1:9" x14ac:dyDescent="0.25">
      <c r="A59" s="1">
        <v>42152</v>
      </c>
      <c r="B59">
        <v>12</v>
      </c>
      <c r="C59">
        <v>0.1</v>
      </c>
      <c r="D59" s="2">
        <f t="shared" si="0"/>
        <v>0</v>
      </c>
      <c r="E59" s="2">
        <f t="shared" si="5"/>
        <v>23948.88738513417</v>
      </c>
      <c r="F59" s="2">
        <f t="shared" si="1"/>
        <v>24018.88738513417</v>
      </c>
      <c r="G59">
        <f t="shared" si="2"/>
        <v>0</v>
      </c>
      <c r="H59" s="2">
        <f t="shared" si="3"/>
        <v>0</v>
      </c>
      <c r="I59" s="7">
        <f t="shared" si="4"/>
        <v>5</v>
      </c>
    </row>
    <row r="60" spans="1:9" x14ac:dyDescent="0.25">
      <c r="A60" s="1">
        <v>42153</v>
      </c>
      <c r="B60">
        <v>14</v>
      </c>
      <c r="C60">
        <v>0</v>
      </c>
      <c r="D60" s="2">
        <f t="shared" si="0"/>
        <v>377.45587910805034</v>
      </c>
      <c r="E60" s="2">
        <f t="shared" si="5"/>
        <v>24018.88738513417</v>
      </c>
      <c r="F60" s="2">
        <f t="shared" si="1"/>
        <v>23641.431506026121</v>
      </c>
      <c r="G60">
        <f t="shared" si="2"/>
        <v>0</v>
      </c>
      <c r="H60" s="2">
        <f t="shared" si="3"/>
        <v>0</v>
      </c>
      <c r="I60" s="7">
        <f t="shared" si="4"/>
        <v>5</v>
      </c>
    </row>
    <row r="61" spans="1:9" x14ac:dyDescent="0.25">
      <c r="A61" s="1">
        <v>42154</v>
      </c>
      <c r="B61">
        <v>13</v>
      </c>
      <c r="C61">
        <v>0</v>
      </c>
      <c r="D61" s="2">
        <f t="shared" si="0"/>
        <v>332.43753472935339</v>
      </c>
      <c r="E61" s="2">
        <f t="shared" si="5"/>
        <v>23641.431506026121</v>
      </c>
      <c r="F61" s="2">
        <f t="shared" si="1"/>
        <v>23308.993971296768</v>
      </c>
      <c r="G61">
        <f t="shared" si="2"/>
        <v>0</v>
      </c>
      <c r="H61" s="2">
        <f t="shared" si="3"/>
        <v>0</v>
      </c>
      <c r="I61" s="7">
        <f t="shared" si="4"/>
        <v>5</v>
      </c>
    </row>
    <row r="62" spans="1:9" x14ac:dyDescent="0.25">
      <c r="A62" s="1">
        <v>42155</v>
      </c>
      <c r="B62">
        <v>12</v>
      </c>
      <c r="C62">
        <v>0</v>
      </c>
      <c r="D62" s="2">
        <f t="shared" si="0"/>
        <v>290.68100518753926</v>
      </c>
      <c r="E62" s="2">
        <f t="shared" si="5"/>
        <v>23308.993971296768</v>
      </c>
      <c r="F62" s="2">
        <f t="shared" si="1"/>
        <v>23018.312966109228</v>
      </c>
      <c r="G62">
        <f t="shared" si="2"/>
        <v>0</v>
      </c>
      <c r="H62" s="2">
        <f t="shared" si="3"/>
        <v>0</v>
      </c>
      <c r="I62" s="7">
        <f t="shared" si="4"/>
        <v>5</v>
      </c>
    </row>
    <row r="63" spans="1:9" x14ac:dyDescent="0.25">
      <c r="A63" s="1">
        <v>42156</v>
      </c>
      <c r="B63">
        <v>18</v>
      </c>
      <c r="C63">
        <v>4</v>
      </c>
      <c r="D63" s="2">
        <f t="shared" si="0"/>
        <v>0</v>
      </c>
      <c r="E63" s="2">
        <f t="shared" si="5"/>
        <v>23018.312966109228</v>
      </c>
      <c r="F63" s="2">
        <f t="shared" si="1"/>
        <v>25000</v>
      </c>
      <c r="G63">
        <f t="shared" si="2"/>
        <v>0</v>
      </c>
      <c r="H63" s="2">
        <f t="shared" si="3"/>
        <v>0</v>
      </c>
      <c r="I63" s="7">
        <f t="shared" si="4"/>
        <v>6</v>
      </c>
    </row>
    <row r="64" spans="1:9" x14ac:dyDescent="0.25">
      <c r="A64" s="1">
        <v>42157</v>
      </c>
      <c r="B64">
        <v>18</v>
      </c>
      <c r="C64">
        <v>3</v>
      </c>
      <c r="D64" s="2">
        <f t="shared" si="0"/>
        <v>0</v>
      </c>
      <c r="E64" s="2">
        <f t="shared" si="5"/>
        <v>25000</v>
      </c>
      <c r="F64" s="2">
        <f t="shared" si="1"/>
        <v>25000</v>
      </c>
      <c r="G64">
        <f t="shared" si="2"/>
        <v>0</v>
      </c>
      <c r="H64" s="2">
        <f t="shared" si="3"/>
        <v>0</v>
      </c>
      <c r="I64" s="7">
        <f t="shared" si="4"/>
        <v>6</v>
      </c>
    </row>
    <row r="65" spans="1:9" x14ac:dyDescent="0.25">
      <c r="A65" s="1">
        <v>42158</v>
      </c>
      <c r="B65">
        <v>22</v>
      </c>
      <c r="C65">
        <v>0</v>
      </c>
      <c r="D65" s="2">
        <f t="shared" si="0"/>
        <v>773.9186003708661</v>
      </c>
      <c r="E65" s="2">
        <f t="shared" si="5"/>
        <v>25000</v>
      </c>
      <c r="F65" s="2">
        <f t="shared" si="1"/>
        <v>24226.081399629133</v>
      </c>
      <c r="G65">
        <f t="shared" si="2"/>
        <v>12000</v>
      </c>
      <c r="H65" s="2">
        <f t="shared" si="3"/>
        <v>0</v>
      </c>
      <c r="I65" s="7">
        <f t="shared" si="4"/>
        <v>6</v>
      </c>
    </row>
    <row r="66" spans="1:9" x14ac:dyDescent="0.25">
      <c r="A66" s="1">
        <v>42159</v>
      </c>
      <c r="B66">
        <v>15</v>
      </c>
      <c r="C66">
        <v>0</v>
      </c>
      <c r="D66" s="2">
        <f t="shared" si="0"/>
        <v>213.08134342562948</v>
      </c>
      <c r="E66" s="2">
        <f t="shared" si="5"/>
        <v>12226.081399629133</v>
      </c>
      <c r="F66" s="2">
        <f t="shared" si="1"/>
        <v>12013.000056203504</v>
      </c>
      <c r="G66">
        <f t="shared" si="2"/>
        <v>0</v>
      </c>
      <c r="H66" s="2">
        <f t="shared" si="3"/>
        <v>0</v>
      </c>
      <c r="I66" s="7">
        <f t="shared" si="4"/>
        <v>6</v>
      </c>
    </row>
    <row r="67" spans="1:9" x14ac:dyDescent="0.25">
      <c r="A67" s="1">
        <v>42160</v>
      </c>
      <c r="B67">
        <v>18</v>
      </c>
      <c r="C67">
        <v>0</v>
      </c>
      <c r="D67" s="2">
        <f t="shared" ref="D67:D130" si="8">IF(C67 = 0, 0.03%*POWER(B67,1.5)*E67, 0)</f>
        <v>275.22095118920214</v>
      </c>
      <c r="E67" s="2">
        <f t="shared" si="5"/>
        <v>12013.000056203504</v>
      </c>
      <c r="F67" s="2">
        <f t="shared" ref="F67:F130" si="9">IF(E67-D67 + 700*C67&gt;25000,25000,E67-D67 + 700*C67)</f>
        <v>11737.779105014302</v>
      </c>
      <c r="G67">
        <f t="shared" ref="G67:G130" si="10">IF(AND(B67&gt;15,C67&lt;=0.61),IF(B67&gt;30,24000,12000),0)</f>
        <v>12000</v>
      </c>
      <c r="H67" s="2">
        <f t="shared" ref="H67:H130" si="11">IF(F67&lt;G67,25000-F67,0)</f>
        <v>13262.220894985698</v>
      </c>
      <c r="I67" s="7">
        <f t="shared" ref="I67:I130" si="12">MONTH(A67)</f>
        <v>6</v>
      </c>
    </row>
    <row r="68" spans="1:9" x14ac:dyDescent="0.25">
      <c r="A68" s="1">
        <v>42161</v>
      </c>
      <c r="B68">
        <v>22</v>
      </c>
      <c r="C68">
        <v>0</v>
      </c>
      <c r="D68" s="2">
        <f t="shared" si="8"/>
        <v>402.43767219285041</v>
      </c>
      <c r="E68" s="2">
        <f t="shared" ref="E68:E131" si="13">F67-G67+H67</f>
        <v>13000</v>
      </c>
      <c r="F68" s="2">
        <f t="shared" si="9"/>
        <v>12597.562327807149</v>
      </c>
      <c r="G68">
        <f t="shared" si="10"/>
        <v>12000</v>
      </c>
      <c r="H68" s="2">
        <f t="shared" si="11"/>
        <v>0</v>
      </c>
      <c r="I68" s="7">
        <f t="shared" si="12"/>
        <v>6</v>
      </c>
    </row>
    <row r="69" spans="1:9" x14ac:dyDescent="0.25">
      <c r="A69" s="1">
        <v>42162</v>
      </c>
      <c r="B69">
        <v>14</v>
      </c>
      <c r="C69">
        <v>8</v>
      </c>
      <c r="D69" s="2">
        <f t="shared" si="8"/>
        <v>0</v>
      </c>
      <c r="E69" s="2">
        <f t="shared" si="13"/>
        <v>597.5623278071489</v>
      </c>
      <c r="F69" s="2">
        <f t="shared" si="9"/>
        <v>6197.5623278071489</v>
      </c>
      <c r="G69">
        <f t="shared" si="10"/>
        <v>0</v>
      </c>
      <c r="H69" s="2">
        <f t="shared" si="11"/>
        <v>0</v>
      </c>
      <c r="I69" s="7">
        <f t="shared" si="12"/>
        <v>6</v>
      </c>
    </row>
    <row r="70" spans="1:9" x14ac:dyDescent="0.25">
      <c r="A70" s="1">
        <v>42163</v>
      </c>
      <c r="B70">
        <v>14</v>
      </c>
      <c r="C70">
        <v>5.9</v>
      </c>
      <c r="D70" s="2">
        <f t="shared" si="8"/>
        <v>0</v>
      </c>
      <c r="E70" s="2">
        <f t="shared" si="13"/>
        <v>6197.5623278071489</v>
      </c>
      <c r="F70" s="2">
        <f t="shared" si="9"/>
        <v>10327.562327807149</v>
      </c>
      <c r="G70">
        <f t="shared" si="10"/>
        <v>0</v>
      </c>
      <c r="H70" s="2">
        <f t="shared" si="11"/>
        <v>0</v>
      </c>
      <c r="I70" s="7">
        <f t="shared" si="12"/>
        <v>6</v>
      </c>
    </row>
    <row r="71" spans="1:9" x14ac:dyDescent="0.25">
      <c r="A71" s="1">
        <v>42164</v>
      </c>
      <c r="B71">
        <v>12</v>
      </c>
      <c r="C71">
        <v>5</v>
      </c>
      <c r="D71" s="2">
        <f t="shared" si="8"/>
        <v>0</v>
      </c>
      <c r="E71" s="2">
        <f t="shared" si="13"/>
        <v>10327.562327807149</v>
      </c>
      <c r="F71" s="2">
        <f t="shared" si="9"/>
        <v>13827.562327807149</v>
      </c>
      <c r="G71">
        <f t="shared" si="10"/>
        <v>0</v>
      </c>
      <c r="H71" s="2">
        <f t="shared" si="11"/>
        <v>0</v>
      </c>
      <c r="I71" s="7">
        <f t="shared" si="12"/>
        <v>6</v>
      </c>
    </row>
    <row r="72" spans="1:9" x14ac:dyDescent="0.25">
      <c r="A72" s="1">
        <v>42165</v>
      </c>
      <c r="B72">
        <v>16</v>
      </c>
      <c r="C72">
        <v>0</v>
      </c>
      <c r="D72" s="2">
        <f t="shared" si="8"/>
        <v>265.48919669389716</v>
      </c>
      <c r="E72" s="2">
        <f t="shared" si="13"/>
        <v>13827.562327807149</v>
      </c>
      <c r="F72" s="2">
        <f t="shared" si="9"/>
        <v>13562.073131113251</v>
      </c>
      <c r="G72">
        <f t="shared" si="10"/>
        <v>12000</v>
      </c>
      <c r="H72" s="2">
        <f t="shared" si="11"/>
        <v>0</v>
      </c>
      <c r="I72" s="7">
        <f t="shared" si="12"/>
        <v>6</v>
      </c>
    </row>
    <row r="73" spans="1:9" x14ac:dyDescent="0.25">
      <c r="A73" s="1">
        <v>42166</v>
      </c>
      <c r="B73">
        <v>16</v>
      </c>
      <c r="C73">
        <v>0</v>
      </c>
      <c r="D73" s="2">
        <f t="shared" si="8"/>
        <v>29.991804117374411</v>
      </c>
      <c r="E73" s="2">
        <f t="shared" si="13"/>
        <v>1562.0731311132513</v>
      </c>
      <c r="F73" s="2">
        <f t="shared" si="9"/>
        <v>1532.0813269958769</v>
      </c>
      <c r="G73">
        <f t="shared" si="10"/>
        <v>12000</v>
      </c>
      <c r="H73" s="2">
        <f t="shared" si="11"/>
        <v>23467.918673004122</v>
      </c>
      <c r="I73" s="7">
        <f t="shared" si="12"/>
        <v>6</v>
      </c>
    </row>
    <row r="74" spans="1:9" x14ac:dyDescent="0.25">
      <c r="A74" s="1">
        <v>42167</v>
      </c>
      <c r="B74">
        <v>18</v>
      </c>
      <c r="C74">
        <v>5</v>
      </c>
      <c r="D74" s="2">
        <f t="shared" si="8"/>
        <v>0</v>
      </c>
      <c r="E74" s="2">
        <f t="shared" si="13"/>
        <v>12999.999999999998</v>
      </c>
      <c r="F74" s="2">
        <f t="shared" si="9"/>
        <v>16500</v>
      </c>
      <c r="G74">
        <f t="shared" si="10"/>
        <v>0</v>
      </c>
      <c r="H74" s="2">
        <f t="shared" si="11"/>
        <v>0</v>
      </c>
      <c r="I74" s="7">
        <f t="shared" si="12"/>
        <v>6</v>
      </c>
    </row>
    <row r="75" spans="1:9" x14ac:dyDescent="0.25">
      <c r="A75" s="1">
        <v>42168</v>
      </c>
      <c r="B75">
        <v>19</v>
      </c>
      <c r="C75">
        <v>1</v>
      </c>
      <c r="D75" s="2">
        <f t="shared" si="8"/>
        <v>0</v>
      </c>
      <c r="E75" s="2">
        <f t="shared" si="13"/>
        <v>16500</v>
      </c>
      <c r="F75" s="2">
        <f t="shared" si="9"/>
        <v>17200</v>
      </c>
      <c r="G75">
        <f t="shared" si="10"/>
        <v>0</v>
      </c>
      <c r="H75" s="2">
        <f t="shared" si="11"/>
        <v>0</v>
      </c>
      <c r="I75" s="7">
        <f t="shared" si="12"/>
        <v>6</v>
      </c>
    </row>
    <row r="76" spans="1:9" x14ac:dyDescent="0.25">
      <c r="A76" s="1">
        <v>42169</v>
      </c>
      <c r="B76">
        <v>22</v>
      </c>
      <c r="C76">
        <v>0</v>
      </c>
      <c r="D76" s="2">
        <f t="shared" si="8"/>
        <v>532.45599705515588</v>
      </c>
      <c r="E76" s="2">
        <f t="shared" si="13"/>
        <v>17200</v>
      </c>
      <c r="F76" s="2">
        <f t="shared" si="9"/>
        <v>16667.544002944844</v>
      </c>
      <c r="G76">
        <f t="shared" si="10"/>
        <v>12000</v>
      </c>
      <c r="H76" s="2">
        <f t="shared" si="11"/>
        <v>0</v>
      </c>
      <c r="I76" s="7">
        <f t="shared" si="12"/>
        <v>6</v>
      </c>
    </row>
    <row r="77" spans="1:9" x14ac:dyDescent="0.25">
      <c r="A77" s="1">
        <v>42170</v>
      </c>
      <c r="B77">
        <v>16</v>
      </c>
      <c r="C77">
        <v>0</v>
      </c>
      <c r="D77" s="2">
        <f t="shared" si="8"/>
        <v>89.616844856540965</v>
      </c>
      <c r="E77" s="2">
        <f t="shared" si="13"/>
        <v>4667.5440029448437</v>
      </c>
      <c r="F77" s="2">
        <f t="shared" si="9"/>
        <v>4577.9271580883023</v>
      </c>
      <c r="G77">
        <f t="shared" si="10"/>
        <v>12000</v>
      </c>
      <c r="H77" s="2">
        <f t="shared" si="11"/>
        <v>20422.072841911697</v>
      </c>
      <c r="I77" s="7">
        <f t="shared" si="12"/>
        <v>6</v>
      </c>
    </row>
    <row r="78" spans="1:9" x14ac:dyDescent="0.25">
      <c r="A78" s="1">
        <v>42171</v>
      </c>
      <c r="B78">
        <v>12</v>
      </c>
      <c r="C78">
        <v>0</v>
      </c>
      <c r="D78" s="2">
        <f t="shared" si="8"/>
        <v>162.11995558844697</v>
      </c>
      <c r="E78" s="2">
        <f t="shared" si="13"/>
        <v>13000</v>
      </c>
      <c r="F78" s="2">
        <f t="shared" si="9"/>
        <v>12837.880044411553</v>
      </c>
      <c r="G78">
        <f t="shared" si="10"/>
        <v>0</v>
      </c>
      <c r="H78" s="2">
        <f t="shared" si="11"/>
        <v>0</v>
      </c>
      <c r="I78" s="7">
        <f t="shared" si="12"/>
        <v>6</v>
      </c>
    </row>
    <row r="79" spans="1:9" x14ac:dyDescent="0.25">
      <c r="A79" s="1">
        <v>42172</v>
      </c>
      <c r="B79">
        <v>14</v>
      </c>
      <c r="C79">
        <v>0</v>
      </c>
      <c r="D79" s="2">
        <f t="shared" si="8"/>
        <v>201.746784534499</v>
      </c>
      <c r="E79" s="2">
        <f t="shared" si="13"/>
        <v>12837.880044411553</v>
      </c>
      <c r="F79" s="2">
        <f t="shared" si="9"/>
        <v>12636.133259877055</v>
      </c>
      <c r="G79">
        <f t="shared" si="10"/>
        <v>0</v>
      </c>
      <c r="H79" s="2">
        <f t="shared" si="11"/>
        <v>0</v>
      </c>
      <c r="I79" s="7">
        <f t="shared" si="12"/>
        <v>6</v>
      </c>
    </row>
    <row r="80" spans="1:9" x14ac:dyDescent="0.25">
      <c r="A80" s="1">
        <v>42173</v>
      </c>
      <c r="B80">
        <v>16</v>
      </c>
      <c r="C80">
        <v>0.3</v>
      </c>
      <c r="D80" s="2">
        <f t="shared" si="8"/>
        <v>0</v>
      </c>
      <c r="E80" s="2">
        <f t="shared" si="13"/>
        <v>12636.133259877055</v>
      </c>
      <c r="F80" s="2">
        <f t="shared" si="9"/>
        <v>12846.133259877055</v>
      </c>
      <c r="G80">
        <f t="shared" si="10"/>
        <v>12000</v>
      </c>
      <c r="H80" s="2">
        <f t="shared" si="11"/>
        <v>0</v>
      </c>
      <c r="I80" s="7">
        <f t="shared" si="12"/>
        <v>6</v>
      </c>
    </row>
    <row r="81" spans="1:9" x14ac:dyDescent="0.25">
      <c r="A81" s="1">
        <v>42174</v>
      </c>
      <c r="B81">
        <v>12</v>
      </c>
      <c r="C81">
        <v>3</v>
      </c>
      <c r="D81" s="2">
        <f t="shared" si="8"/>
        <v>0</v>
      </c>
      <c r="E81" s="2">
        <f t="shared" si="13"/>
        <v>846.13325987705502</v>
      </c>
      <c r="F81" s="2">
        <f t="shared" si="9"/>
        <v>2946.133259877055</v>
      </c>
      <c r="G81">
        <f t="shared" si="10"/>
        <v>0</v>
      </c>
      <c r="H81" s="2">
        <f t="shared" si="11"/>
        <v>0</v>
      </c>
      <c r="I81" s="7">
        <f t="shared" si="12"/>
        <v>6</v>
      </c>
    </row>
    <row r="82" spans="1:9" x14ac:dyDescent="0.25">
      <c r="A82" s="1">
        <v>42175</v>
      </c>
      <c r="B82">
        <v>13</v>
      </c>
      <c r="C82">
        <v>2</v>
      </c>
      <c r="D82" s="2">
        <f t="shared" si="8"/>
        <v>0</v>
      </c>
      <c r="E82" s="2">
        <f t="shared" si="13"/>
        <v>2946.133259877055</v>
      </c>
      <c r="F82" s="2">
        <f t="shared" si="9"/>
        <v>4346.133259877055</v>
      </c>
      <c r="G82">
        <f t="shared" si="10"/>
        <v>0</v>
      </c>
      <c r="H82" s="2">
        <f t="shared" si="11"/>
        <v>0</v>
      </c>
      <c r="I82" s="7">
        <f t="shared" si="12"/>
        <v>6</v>
      </c>
    </row>
    <row r="83" spans="1:9" x14ac:dyDescent="0.25">
      <c r="A83" s="1">
        <v>42176</v>
      </c>
      <c r="B83">
        <v>12</v>
      </c>
      <c r="C83">
        <v>0</v>
      </c>
      <c r="D83" s="2">
        <f t="shared" si="8"/>
        <v>54.19961008251849</v>
      </c>
      <c r="E83" s="2">
        <f t="shared" si="13"/>
        <v>4346.133259877055</v>
      </c>
      <c r="F83" s="2">
        <f t="shared" si="9"/>
        <v>4291.9336497945369</v>
      </c>
      <c r="G83">
        <f t="shared" si="10"/>
        <v>0</v>
      </c>
      <c r="H83" s="2">
        <f t="shared" si="11"/>
        <v>0</v>
      </c>
      <c r="I83" s="7">
        <f t="shared" si="12"/>
        <v>6</v>
      </c>
    </row>
    <row r="84" spans="1:9" x14ac:dyDescent="0.25">
      <c r="A84" s="1">
        <v>42177</v>
      </c>
      <c r="B84">
        <v>12</v>
      </c>
      <c r="C84">
        <v>3</v>
      </c>
      <c r="D84" s="2">
        <f t="shared" si="8"/>
        <v>0</v>
      </c>
      <c r="E84" s="2">
        <f t="shared" si="13"/>
        <v>4291.9336497945369</v>
      </c>
      <c r="F84" s="2">
        <f t="shared" si="9"/>
        <v>6391.9336497945369</v>
      </c>
      <c r="G84">
        <f t="shared" si="10"/>
        <v>0</v>
      </c>
      <c r="H84" s="2">
        <f t="shared" si="11"/>
        <v>0</v>
      </c>
      <c r="I84" s="7">
        <f t="shared" si="12"/>
        <v>6</v>
      </c>
    </row>
    <row r="85" spans="1:9" x14ac:dyDescent="0.25">
      <c r="A85" s="1">
        <v>42178</v>
      </c>
      <c r="B85">
        <v>13</v>
      </c>
      <c r="C85">
        <v>3</v>
      </c>
      <c r="D85" s="2">
        <f t="shared" si="8"/>
        <v>0</v>
      </c>
      <c r="E85" s="2">
        <f t="shared" si="13"/>
        <v>6391.9336497945369</v>
      </c>
      <c r="F85" s="2">
        <f t="shared" si="9"/>
        <v>8491.9336497945369</v>
      </c>
      <c r="G85">
        <f t="shared" si="10"/>
        <v>0</v>
      </c>
      <c r="H85" s="2">
        <f t="shared" si="11"/>
        <v>0</v>
      </c>
      <c r="I85" s="7">
        <f t="shared" si="12"/>
        <v>6</v>
      </c>
    </row>
    <row r="86" spans="1:9" x14ac:dyDescent="0.25">
      <c r="A86" s="1">
        <v>42179</v>
      </c>
      <c r="B86">
        <v>12</v>
      </c>
      <c r="C86">
        <v>0</v>
      </c>
      <c r="D86" s="2">
        <f t="shared" si="8"/>
        <v>105.90091585882529</v>
      </c>
      <c r="E86" s="2">
        <f t="shared" si="13"/>
        <v>8491.9336497945369</v>
      </c>
      <c r="F86" s="2">
        <f t="shared" si="9"/>
        <v>8386.0327339357118</v>
      </c>
      <c r="G86">
        <f t="shared" si="10"/>
        <v>0</v>
      </c>
      <c r="H86" s="2">
        <f t="shared" si="11"/>
        <v>0</v>
      </c>
      <c r="I86" s="7">
        <f t="shared" si="12"/>
        <v>6</v>
      </c>
    </row>
    <row r="87" spans="1:9" x14ac:dyDescent="0.25">
      <c r="A87" s="1">
        <v>42180</v>
      </c>
      <c r="B87">
        <v>16</v>
      </c>
      <c r="C87">
        <v>0</v>
      </c>
      <c r="D87" s="2">
        <f t="shared" si="8"/>
        <v>161.01182849156558</v>
      </c>
      <c r="E87" s="2">
        <f t="shared" si="13"/>
        <v>8386.0327339357118</v>
      </c>
      <c r="F87" s="2">
        <f t="shared" si="9"/>
        <v>8225.0209054441457</v>
      </c>
      <c r="G87">
        <f t="shared" si="10"/>
        <v>12000</v>
      </c>
      <c r="H87" s="2">
        <f t="shared" si="11"/>
        <v>16774.979094555856</v>
      </c>
      <c r="I87" s="7">
        <f t="shared" si="12"/>
        <v>6</v>
      </c>
    </row>
    <row r="88" spans="1:9" x14ac:dyDescent="0.25">
      <c r="A88" s="1">
        <v>42181</v>
      </c>
      <c r="B88">
        <v>16</v>
      </c>
      <c r="C88">
        <v>7</v>
      </c>
      <c r="D88" s="2">
        <f t="shared" si="8"/>
        <v>0</v>
      </c>
      <c r="E88" s="2">
        <f t="shared" si="13"/>
        <v>13000.000000000002</v>
      </c>
      <c r="F88" s="2">
        <f t="shared" si="9"/>
        <v>17900</v>
      </c>
      <c r="G88">
        <f t="shared" si="10"/>
        <v>0</v>
      </c>
      <c r="H88" s="2">
        <f t="shared" si="11"/>
        <v>0</v>
      </c>
      <c r="I88" s="7">
        <f t="shared" si="12"/>
        <v>6</v>
      </c>
    </row>
    <row r="89" spans="1:9" x14ac:dyDescent="0.25">
      <c r="A89" s="1">
        <v>42182</v>
      </c>
      <c r="B89">
        <v>18</v>
      </c>
      <c r="C89">
        <v>6</v>
      </c>
      <c r="D89" s="2">
        <f t="shared" si="8"/>
        <v>0</v>
      </c>
      <c r="E89" s="2">
        <f t="shared" si="13"/>
        <v>17900</v>
      </c>
      <c r="F89" s="2">
        <f t="shared" si="9"/>
        <v>22100</v>
      </c>
      <c r="G89">
        <f t="shared" si="10"/>
        <v>0</v>
      </c>
      <c r="H89" s="2">
        <f t="shared" si="11"/>
        <v>0</v>
      </c>
      <c r="I89" s="7">
        <f t="shared" si="12"/>
        <v>6</v>
      </c>
    </row>
    <row r="90" spans="1:9" x14ac:dyDescent="0.25">
      <c r="A90" s="1">
        <v>42183</v>
      </c>
      <c r="B90">
        <v>16</v>
      </c>
      <c r="C90">
        <v>0</v>
      </c>
      <c r="D90" s="2">
        <f t="shared" si="8"/>
        <v>424.31999999999982</v>
      </c>
      <c r="E90" s="2">
        <f t="shared" si="13"/>
        <v>22100</v>
      </c>
      <c r="F90" s="2">
        <f t="shared" si="9"/>
        <v>21675.68</v>
      </c>
      <c r="G90">
        <f t="shared" si="10"/>
        <v>12000</v>
      </c>
      <c r="H90" s="2">
        <f t="shared" si="11"/>
        <v>0</v>
      </c>
      <c r="I90" s="7">
        <f t="shared" si="12"/>
        <v>6</v>
      </c>
    </row>
    <row r="91" spans="1:9" x14ac:dyDescent="0.25">
      <c r="A91" s="1">
        <v>42184</v>
      </c>
      <c r="B91">
        <v>16</v>
      </c>
      <c r="C91">
        <v>0</v>
      </c>
      <c r="D91" s="2">
        <f t="shared" si="8"/>
        <v>185.77305599999991</v>
      </c>
      <c r="E91" s="2">
        <f t="shared" si="13"/>
        <v>9675.68</v>
      </c>
      <c r="F91" s="2">
        <f t="shared" si="9"/>
        <v>9489.9069440000003</v>
      </c>
      <c r="G91">
        <f t="shared" si="10"/>
        <v>12000</v>
      </c>
      <c r="H91" s="2">
        <f t="shared" si="11"/>
        <v>15510.093056</v>
      </c>
      <c r="I91" s="7">
        <f t="shared" si="12"/>
        <v>6</v>
      </c>
    </row>
    <row r="92" spans="1:9" x14ac:dyDescent="0.25">
      <c r="A92" s="1">
        <v>42185</v>
      </c>
      <c r="B92">
        <v>19</v>
      </c>
      <c r="C92">
        <v>0</v>
      </c>
      <c r="D92" s="2">
        <f t="shared" si="8"/>
        <v>322.99441171636374</v>
      </c>
      <c r="E92" s="2">
        <f t="shared" si="13"/>
        <v>13000</v>
      </c>
      <c r="F92" s="2">
        <f t="shared" si="9"/>
        <v>12677.005588283637</v>
      </c>
      <c r="G92">
        <f t="shared" si="10"/>
        <v>12000</v>
      </c>
      <c r="H92" s="2">
        <f t="shared" si="11"/>
        <v>0</v>
      </c>
      <c r="I92" s="7">
        <f t="shared" si="12"/>
        <v>6</v>
      </c>
    </row>
    <row r="93" spans="1:9" x14ac:dyDescent="0.25">
      <c r="A93" s="1">
        <v>42186</v>
      </c>
      <c r="B93">
        <v>18</v>
      </c>
      <c r="C93">
        <v>0</v>
      </c>
      <c r="D93" s="2">
        <f t="shared" si="8"/>
        <v>15.510373853000127</v>
      </c>
      <c r="E93" s="2">
        <f t="shared" si="13"/>
        <v>677.00558828363683</v>
      </c>
      <c r="F93" s="2">
        <f t="shared" si="9"/>
        <v>661.49521443063668</v>
      </c>
      <c r="G93">
        <f t="shared" si="10"/>
        <v>12000</v>
      </c>
      <c r="H93" s="2">
        <f t="shared" si="11"/>
        <v>24338.504785569363</v>
      </c>
      <c r="I93" s="7">
        <f t="shared" si="12"/>
        <v>7</v>
      </c>
    </row>
    <row r="94" spans="1:9" x14ac:dyDescent="0.25">
      <c r="A94" s="1">
        <v>42187</v>
      </c>
      <c r="B94">
        <v>20</v>
      </c>
      <c r="C94">
        <v>0</v>
      </c>
      <c r="D94" s="2">
        <f t="shared" si="8"/>
        <v>348.82660448996717</v>
      </c>
      <c r="E94" s="2">
        <f t="shared" si="13"/>
        <v>13000</v>
      </c>
      <c r="F94" s="2">
        <f t="shared" si="9"/>
        <v>12651.173395510034</v>
      </c>
      <c r="G94">
        <f t="shared" si="10"/>
        <v>12000</v>
      </c>
      <c r="H94" s="2">
        <f t="shared" si="11"/>
        <v>0</v>
      </c>
      <c r="I94" s="7">
        <f t="shared" si="12"/>
        <v>7</v>
      </c>
    </row>
    <row r="95" spans="1:9" x14ac:dyDescent="0.25">
      <c r="A95" s="1">
        <v>42188</v>
      </c>
      <c r="B95">
        <v>22</v>
      </c>
      <c r="C95">
        <v>0</v>
      </c>
      <c r="D95" s="2">
        <f t="shared" si="8"/>
        <v>20.158208114074782</v>
      </c>
      <c r="E95" s="2">
        <f t="shared" si="13"/>
        <v>651.17339551003352</v>
      </c>
      <c r="F95" s="2">
        <f t="shared" si="9"/>
        <v>631.01518739595872</v>
      </c>
      <c r="G95">
        <f t="shared" si="10"/>
        <v>12000</v>
      </c>
      <c r="H95" s="2">
        <f t="shared" si="11"/>
        <v>24368.984812604042</v>
      </c>
      <c r="I95" s="7">
        <f t="shared" si="12"/>
        <v>7</v>
      </c>
    </row>
    <row r="96" spans="1:9" x14ac:dyDescent="0.25">
      <c r="A96" s="1">
        <v>42189</v>
      </c>
      <c r="B96">
        <v>25</v>
      </c>
      <c r="C96">
        <v>0</v>
      </c>
      <c r="D96" s="2">
        <f t="shared" si="8"/>
        <v>487.49999999999972</v>
      </c>
      <c r="E96" s="2">
        <f t="shared" si="13"/>
        <v>13000</v>
      </c>
      <c r="F96" s="2">
        <f t="shared" si="9"/>
        <v>12512.5</v>
      </c>
      <c r="G96">
        <f t="shared" si="10"/>
        <v>12000</v>
      </c>
      <c r="H96" s="2">
        <f t="shared" si="11"/>
        <v>0</v>
      </c>
      <c r="I96" s="7">
        <f t="shared" si="12"/>
        <v>7</v>
      </c>
    </row>
    <row r="97" spans="1:9" x14ac:dyDescent="0.25">
      <c r="A97" s="1">
        <v>42190</v>
      </c>
      <c r="B97">
        <v>26</v>
      </c>
      <c r="C97">
        <v>0</v>
      </c>
      <c r="D97" s="2">
        <f t="shared" si="8"/>
        <v>20.383330505587164</v>
      </c>
      <c r="E97" s="2">
        <f t="shared" si="13"/>
        <v>512.5</v>
      </c>
      <c r="F97" s="2">
        <f t="shared" si="9"/>
        <v>492.11666949441286</v>
      </c>
      <c r="G97">
        <f t="shared" si="10"/>
        <v>12000</v>
      </c>
      <c r="H97" s="2">
        <f t="shared" si="11"/>
        <v>24507.883330505589</v>
      </c>
      <c r="I97" s="7">
        <f t="shared" si="12"/>
        <v>7</v>
      </c>
    </row>
    <row r="98" spans="1:9" x14ac:dyDescent="0.25">
      <c r="A98" s="1">
        <v>42191</v>
      </c>
      <c r="B98">
        <v>22</v>
      </c>
      <c r="C98">
        <v>0</v>
      </c>
      <c r="D98" s="2">
        <f t="shared" si="8"/>
        <v>402.43767219285047</v>
      </c>
      <c r="E98" s="2">
        <f t="shared" si="13"/>
        <v>13000.000000000002</v>
      </c>
      <c r="F98" s="2">
        <f t="shared" si="9"/>
        <v>12597.562327807151</v>
      </c>
      <c r="G98">
        <f t="shared" si="10"/>
        <v>12000</v>
      </c>
      <c r="H98" s="2">
        <f t="shared" si="11"/>
        <v>0</v>
      </c>
      <c r="I98" s="7">
        <f t="shared" si="12"/>
        <v>7</v>
      </c>
    </row>
    <row r="99" spans="1:9" x14ac:dyDescent="0.25">
      <c r="A99" s="1">
        <v>42192</v>
      </c>
      <c r="B99">
        <v>22</v>
      </c>
      <c r="C99">
        <v>18</v>
      </c>
      <c r="D99" s="2">
        <f t="shared" si="8"/>
        <v>0</v>
      </c>
      <c r="E99" s="2">
        <f t="shared" si="13"/>
        <v>597.56232780715072</v>
      </c>
      <c r="F99" s="2">
        <f t="shared" si="9"/>
        <v>13197.562327807151</v>
      </c>
      <c r="G99">
        <f t="shared" si="10"/>
        <v>0</v>
      </c>
      <c r="H99" s="2">
        <f t="shared" si="11"/>
        <v>0</v>
      </c>
      <c r="I99" s="7">
        <f t="shared" si="12"/>
        <v>7</v>
      </c>
    </row>
    <row r="100" spans="1:9" x14ac:dyDescent="0.25">
      <c r="A100" s="1">
        <v>42193</v>
      </c>
      <c r="B100">
        <v>20</v>
      </c>
      <c r="C100">
        <v>3</v>
      </c>
      <c r="D100" s="2">
        <f t="shared" si="8"/>
        <v>0</v>
      </c>
      <c r="E100" s="2">
        <f t="shared" si="13"/>
        <v>13197.562327807151</v>
      </c>
      <c r="F100" s="2">
        <f t="shared" si="9"/>
        <v>15297.562327807151</v>
      </c>
      <c r="G100">
        <f t="shared" si="10"/>
        <v>0</v>
      </c>
      <c r="H100" s="2">
        <f t="shared" si="11"/>
        <v>0</v>
      </c>
      <c r="I100" s="7">
        <f t="shared" si="12"/>
        <v>7</v>
      </c>
    </row>
    <row r="101" spans="1:9" x14ac:dyDescent="0.25">
      <c r="A101" s="1">
        <v>42194</v>
      </c>
      <c r="B101">
        <v>16</v>
      </c>
      <c r="C101">
        <v>0.2</v>
      </c>
      <c r="D101" s="2">
        <f t="shared" si="8"/>
        <v>0</v>
      </c>
      <c r="E101" s="2">
        <f t="shared" si="13"/>
        <v>15297.562327807151</v>
      </c>
      <c r="F101" s="2">
        <f t="shared" si="9"/>
        <v>15437.562327807151</v>
      </c>
      <c r="G101">
        <f t="shared" si="10"/>
        <v>12000</v>
      </c>
      <c r="H101" s="2">
        <f t="shared" si="11"/>
        <v>0</v>
      </c>
      <c r="I101" s="7">
        <f t="shared" si="12"/>
        <v>7</v>
      </c>
    </row>
    <row r="102" spans="1:9" x14ac:dyDescent="0.25">
      <c r="A102" s="1">
        <v>42195</v>
      </c>
      <c r="B102">
        <v>13</v>
      </c>
      <c r="C102">
        <v>12.2</v>
      </c>
      <c r="D102" s="2">
        <f t="shared" si="8"/>
        <v>0</v>
      </c>
      <c r="E102" s="2">
        <f t="shared" si="13"/>
        <v>3437.5623278071507</v>
      </c>
      <c r="F102" s="2">
        <f t="shared" si="9"/>
        <v>11977.562327807151</v>
      </c>
      <c r="G102">
        <f t="shared" si="10"/>
        <v>0</v>
      </c>
      <c r="H102" s="2">
        <f t="shared" si="11"/>
        <v>0</v>
      </c>
      <c r="I102" s="7">
        <f t="shared" si="12"/>
        <v>7</v>
      </c>
    </row>
    <row r="103" spans="1:9" x14ac:dyDescent="0.25">
      <c r="A103" s="1">
        <v>42196</v>
      </c>
      <c r="B103">
        <v>16</v>
      </c>
      <c r="C103">
        <v>0</v>
      </c>
      <c r="D103" s="2">
        <f t="shared" si="8"/>
        <v>229.9691966938972</v>
      </c>
      <c r="E103" s="2">
        <f t="shared" si="13"/>
        <v>11977.562327807151</v>
      </c>
      <c r="F103" s="2">
        <f t="shared" si="9"/>
        <v>11747.593131113254</v>
      </c>
      <c r="G103">
        <f t="shared" si="10"/>
        <v>12000</v>
      </c>
      <c r="H103" s="2">
        <f t="shared" si="11"/>
        <v>13252.406868886746</v>
      </c>
      <c r="I103" s="7">
        <f t="shared" si="12"/>
        <v>7</v>
      </c>
    </row>
    <row r="104" spans="1:9" x14ac:dyDescent="0.25">
      <c r="A104" s="1">
        <v>42197</v>
      </c>
      <c r="B104">
        <v>18</v>
      </c>
      <c r="C104">
        <v>2</v>
      </c>
      <c r="D104" s="2">
        <f t="shared" si="8"/>
        <v>0</v>
      </c>
      <c r="E104" s="2">
        <f t="shared" si="13"/>
        <v>13000</v>
      </c>
      <c r="F104" s="2">
        <f t="shared" si="9"/>
        <v>14400</v>
      </c>
      <c r="G104">
        <f t="shared" si="10"/>
        <v>0</v>
      </c>
      <c r="H104" s="2">
        <f t="shared" si="11"/>
        <v>0</v>
      </c>
      <c r="I104" s="7">
        <f t="shared" si="12"/>
        <v>7</v>
      </c>
    </row>
    <row r="105" spans="1:9" x14ac:dyDescent="0.25">
      <c r="A105" s="1">
        <v>42198</v>
      </c>
      <c r="B105">
        <v>18</v>
      </c>
      <c r="C105">
        <v>12</v>
      </c>
      <c r="D105" s="2">
        <f t="shared" si="8"/>
        <v>0</v>
      </c>
      <c r="E105" s="2">
        <f t="shared" si="13"/>
        <v>14400</v>
      </c>
      <c r="F105" s="2">
        <f t="shared" si="9"/>
        <v>22800</v>
      </c>
      <c r="G105">
        <f t="shared" si="10"/>
        <v>0</v>
      </c>
      <c r="H105" s="2">
        <f t="shared" si="11"/>
        <v>0</v>
      </c>
      <c r="I105" s="7">
        <f t="shared" si="12"/>
        <v>7</v>
      </c>
    </row>
    <row r="106" spans="1:9" x14ac:dyDescent="0.25">
      <c r="A106" s="1">
        <v>42199</v>
      </c>
      <c r="B106">
        <v>18</v>
      </c>
      <c r="C106">
        <v>0</v>
      </c>
      <c r="D106" s="2">
        <f t="shared" si="8"/>
        <v>522.35392139812598</v>
      </c>
      <c r="E106" s="2">
        <f t="shared" si="13"/>
        <v>22800</v>
      </c>
      <c r="F106" s="2">
        <f t="shared" si="9"/>
        <v>22277.646078601872</v>
      </c>
      <c r="G106">
        <f t="shared" si="10"/>
        <v>12000</v>
      </c>
      <c r="H106" s="2">
        <f t="shared" si="11"/>
        <v>0</v>
      </c>
      <c r="I106" s="7">
        <f t="shared" si="12"/>
        <v>7</v>
      </c>
    </row>
    <row r="107" spans="1:9" x14ac:dyDescent="0.25">
      <c r="A107" s="1">
        <v>42200</v>
      </c>
      <c r="B107">
        <v>18</v>
      </c>
      <c r="C107">
        <v>0</v>
      </c>
      <c r="D107" s="2">
        <f t="shared" si="8"/>
        <v>235.4635408727965</v>
      </c>
      <c r="E107" s="2">
        <f t="shared" si="13"/>
        <v>10277.646078601872</v>
      </c>
      <c r="F107" s="2">
        <f t="shared" si="9"/>
        <v>10042.182537729075</v>
      </c>
      <c r="G107">
        <f t="shared" si="10"/>
        <v>12000</v>
      </c>
      <c r="H107" s="2">
        <f t="shared" si="11"/>
        <v>14957.817462270925</v>
      </c>
      <c r="I107" s="7">
        <f t="shared" si="12"/>
        <v>7</v>
      </c>
    </row>
    <row r="108" spans="1:9" x14ac:dyDescent="0.25">
      <c r="A108" s="1">
        <v>42201</v>
      </c>
      <c r="B108">
        <v>16</v>
      </c>
      <c r="C108">
        <v>0</v>
      </c>
      <c r="D108" s="2">
        <f t="shared" si="8"/>
        <v>249.59999999999988</v>
      </c>
      <c r="E108" s="2">
        <f t="shared" si="13"/>
        <v>13000</v>
      </c>
      <c r="F108" s="2">
        <f t="shared" si="9"/>
        <v>12750.4</v>
      </c>
      <c r="G108">
        <f t="shared" si="10"/>
        <v>12000</v>
      </c>
      <c r="H108" s="2">
        <f t="shared" si="11"/>
        <v>0</v>
      </c>
      <c r="I108" s="7">
        <f t="shared" si="12"/>
        <v>7</v>
      </c>
    </row>
    <row r="109" spans="1:9" x14ac:dyDescent="0.25">
      <c r="A109" s="1">
        <v>42202</v>
      </c>
      <c r="B109">
        <v>21</v>
      </c>
      <c r="C109">
        <v>0</v>
      </c>
      <c r="D109" s="2">
        <f t="shared" si="8"/>
        <v>21.66421824941763</v>
      </c>
      <c r="E109" s="2">
        <f t="shared" si="13"/>
        <v>750.39999999999964</v>
      </c>
      <c r="F109" s="2">
        <f t="shared" si="9"/>
        <v>728.73578175058196</v>
      </c>
      <c r="G109">
        <f t="shared" si="10"/>
        <v>12000</v>
      </c>
      <c r="H109" s="2">
        <f t="shared" si="11"/>
        <v>24271.264218249416</v>
      </c>
      <c r="I109" s="7">
        <f t="shared" si="12"/>
        <v>7</v>
      </c>
    </row>
    <row r="110" spans="1:9" x14ac:dyDescent="0.25">
      <c r="A110" s="1">
        <v>42203</v>
      </c>
      <c r="B110">
        <v>26</v>
      </c>
      <c r="C110">
        <v>0</v>
      </c>
      <c r="D110" s="2">
        <f t="shared" si="8"/>
        <v>517.04057867830852</v>
      </c>
      <c r="E110" s="2">
        <f t="shared" si="13"/>
        <v>12999.999999999998</v>
      </c>
      <c r="F110" s="2">
        <f t="shared" si="9"/>
        <v>12482.95942132169</v>
      </c>
      <c r="G110">
        <f t="shared" si="10"/>
        <v>12000</v>
      </c>
      <c r="H110" s="2">
        <f t="shared" si="11"/>
        <v>0</v>
      </c>
      <c r="I110" s="7">
        <f t="shared" si="12"/>
        <v>7</v>
      </c>
    </row>
    <row r="111" spans="1:9" x14ac:dyDescent="0.25">
      <c r="A111" s="1">
        <v>42204</v>
      </c>
      <c r="B111">
        <v>23</v>
      </c>
      <c r="C111">
        <v>18</v>
      </c>
      <c r="D111" s="2">
        <f t="shared" si="8"/>
        <v>0</v>
      </c>
      <c r="E111" s="2">
        <f t="shared" si="13"/>
        <v>482.95942132168966</v>
      </c>
      <c r="F111" s="2">
        <f t="shared" si="9"/>
        <v>13082.95942132169</v>
      </c>
      <c r="G111">
        <f t="shared" si="10"/>
        <v>0</v>
      </c>
      <c r="H111" s="2">
        <f t="shared" si="11"/>
        <v>0</v>
      </c>
      <c r="I111" s="7">
        <f t="shared" si="12"/>
        <v>7</v>
      </c>
    </row>
    <row r="112" spans="1:9" x14ac:dyDescent="0.25">
      <c r="A112" s="1">
        <v>42205</v>
      </c>
      <c r="B112">
        <v>19</v>
      </c>
      <c r="C112">
        <v>0</v>
      </c>
      <c r="D112" s="2">
        <f t="shared" si="8"/>
        <v>325.05559859991217</v>
      </c>
      <c r="E112" s="2">
        <f t="shared" si="13"/>
        <v>13082.95942132169</v>
      </c>
      <c r="F112" s="2">
        <f t="shared" si="9"/>
        <v>12757.903822721777</v>
      </c>
      <c r="G112">
        <f t="shared" si="10"/>
        <v>12000</v>
      </c>
      <c r="H112" s="2">
        <f t="shared" si="11"/>
        <v>0</v>
      </c>
      <c r="I112" s="7">
        <f t="shared" si="12"/>
        <v>7</v>
      </c>
    </row>
    <row r="113" spans="1:9" x14ac:dyDescent="0.25">
      <c r="A113" s="1">
        <v>42206</v>
      </c>
      <c r="B113">
        <v>20</v>
      </c>
      <c r="C113">
        <v>6</v>
      </c>
      <c r="D113" s="2">
        <f t="shared" si="8"/>
        <v>0</v>
      </c>
      <c r="E113" s="2">
        <f t="shared" si="13"/>
        <v>757.90382272177703</v>
      </c>
      <c r="F113" s="2">
        <f t="shared" si="9"/>
        <v>4957.903822721777</v>
      </c>
      <c r="G113">
        <f t="shared" si="10"/>
        <v>0</v>
      </c>
      <c r="H113" s="2">
        <f t="shared" si="11"/>
        <v>0</v>
      </c>
      <c r="I113" s="7">
        <f t="shared" si="12"/>
        <v>7</v>
      </c>
    </row>
    <row r="114" spans="1:9" x14ac:dyDescent="0.25">
      <c r="A114" s="1">
        <v>42207</v>
      </c>
      <c r="B114">
        <v>22</v>
      </c>
      <c r="C114">
        <v>0</v>
      </c>
      <c r="D114" s="2">
        <f t="shared" si="8"/>
        <v>153.48055949016819</v>
      </c>
      <c r="E114" s="2">
        <f t="shared" si="13"/>
        <v>4957.903822721777</v>
      </c>
      <c r="F114" s="2">
        <f t="shared" si="9"/>
        <v>4804.4232632316089</v>
      </c>
      <c r="G114">
        <f t="shared" si="10"/>
        <v>12000</v>
      </c>
      <c r="H114" s="2">
        <f t="shared" si="11"/>
        <v>20195.576736768391</v>
      </c>
      <c r="I114" s="7">
        <f t="shared" si="12"/>
        <v>7</v>
      </c>
    </row>
    <row r="115" spans="1:9" x14ac:dyDescent="0.25">
      <c r="A115" s="1">
        <v>42208</v>
      </c>
      <c r="B115">
        <v>20</v>
      </c>
      <c r="C115">
        <v>0</v>
      </c>
      <c r="D115" s="2">
        <f t="shared" si="8"/>
        <v>348.82660448996717</v>
      </c>
      <c r="E115" s="2">
        <f t="shared" si="13"/>
        <v>13000</v>
      </c>
      <c r="F115" s="2">
        <f t="shared" si="9"/>
        <v>12651.173395510034</v>
      </c>
      <c r="G115">
        <f t="shared" si="10"/>
        <v>12000</v>
      </c>
      <c r="H115" s="2">
        <f t="shared" si="11"/>
        <v>0</v>
      </c>
      <c r="I115" s="7">
        <f t="shared" si="12"/>
        <v>7</v>
      </c>
    </row>
    <row r="116" spans="1:9" x14ac:dyDescent="0.25">
      <c r="A116" s="1">
        <v>42209</v>
      </c>
      <c r="B116">
        <v>20</v>
      </c>
      <c r="C116">
        <v>0</v>
      </c>
      <c r="D116" s="2">
        <f t="shared" si="8"/>
        <v>17.472815729997496</v>
      </c>
      <c r="E116" s="2">
        <f t="shared" si="13"/>
        <v>651.17339551003352</v>
      </c>
      <c r="F116" s="2">
        <f t="shared" si="9"/>
        <v>633.70057978003604</v>
      </c>
      <c r="G116">
        <f t="shared" si="10"/>
        <v>12000</v>
      </c>
      <c r="H116" s="2">
        <f t="shared" si="11"/>
        <v>24366.299420219962</v>
      </c>
      <c r="I116" s="7">
        <f t="shared" si="12"/>
        <v>7</v>
      </c>
    </row>
    <row r="117" spans="1:9" x14ac:dyDescent="0.25">
      <c r="A117" s="1">
        <v>42210</v>
      </c>
      <c r="B117">
        <v>23</v>
      </c>
      <c r="C117">
        <v>0.1</v>
      </c>
      <c r="D117" s="2">
        <f t="shared" si="8"/>
        <v>0</v>
      </c>
      <c r="E117" s="2">
        <f t="shared" si="13"/>
        <v>12999.999999999998</v>
      </c>
      <c r="F117" s="2">
        <f t="shared" si="9"/>
        <v>13069.999999999998</v>
      </c>
      <c r="G117">
        <f t="shared" si="10"/>
        <v>12000</v>
      </c>
      <c r="H117" s="2">
        <f t="shared" si="11"/>
        <v>0</v>
      </c>
      <c r="I117" s="7">
        <f t="shared" si="12"/>
        <v>7</v>
      </c>
    </row>
    <row r="118" spans="1:9" x14ac:dyDescent="0.25">
      <c r="A118" s="1">
        <v>42211</v>
      </c>
      <c r="B118">
        <v>16</v>
      </c>
      <c r="C118">
        <v>0</v>
      </c>
      <c r="D118" s="2">
        <f t="shared" si="8"/>
        <v>20.543999999999954</v>
      </c>
      <c r="E118" s="2">
        <f t="shared" si="13"/>
        <v>1069.9999999999982</v>
      </c>
      <c r="F118" s="2">
        <f t="shared" si="9"/>
        <v>1049.4559999999983</v>
      </c>
      <c r="G118">
        <f t="shared" si="10"/>
        <v>12000</v>
      </c>
      <c r="H118" s="2">
        <f t="shared" si="11"/>
        <v>23950.544000000002</v>
      </c>
      <c r="I118" s="7">
        <f t="shared" si="12"/>
        <v>7</v>
      </c>
    </row>
    <row r="119" spans="1:9" x14ac:dyDescent="0.25">
      <c r="A119" s="1">
        <v>42212</v>
      </c>
      <c r="B119">
        <v>16</v>
      </c>
      <c r="C119">
        <v>0.1</v>
      </c>
      <c r="D119" s="2">
        <f t="shared" si="8"/>
        <v>0</v>
      </c>
      <c r="E119" s="2">
        <f t="shared" si="13"/>
        <v>13000</v>
      </c>
      <c r="F119" s="2">
        <f t="shared" si="9"/>
        <v>13070</v>
      </c>
      <c r="G119">
        <f t="shared" si="10"/>
        <v>12000</v>
      </c>
      <c r="H119" s="2">
        <f t="shared" si="11"/>
        <v>0</v>
      </c>
      <c r="I119" s="7">
        <f t="shared" si="12"/>
        <v>7</v>
      </c>
    </row>
    <row r="120" spans="1:9" x14ac:dyDescent="0.25">
      <c r="A120" s="1">
        <v>42213</v>
      </c>
      <c r="B120">
        <v>18</v>
      </c>
      <c r="C120">
        <v>0.3</v>
      </c>
      <c r="D120" s="2">
        <f t="shared" si="8"/>
        <v>0</v>
      </c>
      <c r="E120" s="2">
        <f t="shared" si="13"/>
        <v>1070</v>
      </c>
      <c r="F120" s="2">
        <f t="shared" si="9"/>
        <v>1280</v>
      </c>
      <c r="G120">
        <f t="shared" si="10"/>
        <v>12000</v>
      </c>
      <c r="H120" s="2">
        <f t="shared" si="11"/>
        <v>23720</v>
      </c>
      <c r="I120" s="7">
        <f t="shared" si="12"/>
        <v>7</v>
      </c>
    </row>
    <row r="121" spans="1:9" x14ac:dyDescent="0.25">
      <c r="A121" s="1">
        <v>42214</v>
      </c>
      <c r="B121">
        <v>18</v>
      </c>
      <c r="C121">
        <v>0</v>
      </c>
      <c r="D121" s="2">
        <f t="shared" si="8"/>
        <v>297.83337623577358</v>
      </c>
      <c r="E121" s="2">
        <f t="shared" si="13"/>
        <v>13000</v>
      </c>
      <c r="F121" s="2">
        <f t="shared" si="9"/>
        <v>12702.166623764226</v>
      </c>
      <c r="G121">
        <f t="shared" si="10"/>
        <v>12000</v>
      </c>
      <c r="H121" s="2">
        <f t="shared" si="11"/>
        <v>0</v>
      </c>
      <c r="I121" s="7">
        <f t="shared" si="12"/>
        <v>7</v>
      </c>
    </row>
    <row r="122" spans="1:9" x14ac:dyDescent="0.25">
      <c r="A122" s="1">
        <v>42215</v>
      </c>
      <c r="B122">
        <v>14</v>
      </c>
      <c r="C122">
        <v>0</v>
      </c>
      <c r="D122" s="2">
        <f t="shared" si="8"/>
        <v>11.034521125124838</v>
      </c>
      <c r="E122" s="2">
        <f t="shared" si="13"/>
        <v>702.16662376422573</v>
      </c>
      <c r="F122" s="2">
        <f t="shared" si="9"/>
        <v>691.13210263910094</v>
      </c>
      <c r="G122">
        <f t="shared" si="10"/>
        <v>0</v>
      </c>
      <c r="H122" s="2">
        <f t="shared" si="11"/>
        <v>0</v>
      </c>
      <c r="I122" s="7">
        <f t="shared" si="12"/>
        <v>7</v>
      </c>
    </row>
    <row r="123" spans="1:9" x14ac:dyDescent="0.25">
      <c r="A123" s="1">
        <v>42216</v>
      </c>
      <c r="B123">
        <v>14</v>
      </c>
      <c r="C123">
        <v>0</v>
      </c>
      <c r="D123" s="2">
        <f t="shared" si="8"/>
        <v>10.861114055720025</v>
      </c>
      <c r="E123" s="2">
        <f t="shared" si="13"/>
        <v>691.13210263910094</v>
      </c>
      <c r="F123" s="2">
        <f t="shared" si="9"/>
        <v>680.27098858338093</v>
      </c>
      <c r="G123">
        <f t="shared" si="10"/>
        <v>0</v>
      </c>
      <c r="H123" s="2">
        <f t="shared" si="11"/>
        <v>0</v>
      </c>
      <c r="I123" s="7">
        <f t="shared" si="12"/>
        <v>7</v>
      </c>
    </row>
    <row r="124" spans="1:9" x14ac:dyDescent="0.25">
      <c r="A124" s="1">
        <v>42217</v>
      </c>
      <c r="B124">
        <v>16</v>
      </c>
      <c r="C124">
        <v>0</v>
      </c>
      <c r="D124" s="2">
        <f t="shared" si="8"/>
        <v>13.061202980800909</v>
      </c>
      <c r="E124" s="2">
        <f t="shared" si="13"/>
        <v>680.27098858338093</v>
      </c>
      <c r="F124" s="2">
        <f t="shared" si="9"/>
        <v>667.20978560258004</v>
      </c>
      <c r="G124">
        <f t="shared" si="10"/>
        <v>12000</v>
      </c>
      <c r="H124" s="2">
        <f t="shared" si="11"/>
        <v>24332.790214397421</v>
      </c>
      <c r="I124" s="7">
        <f t="shared" si="12"/>
        <v>8</v>
      </c>
    </row>
    <row r="125" spans="1:9" x14ac:dyDescent="0.25">
      <c r="A125" s="1">
        <v>42218</v>
      </c>
      <c r="B125">
        <v>22</v>
      </c>
      <c r="C125">
        <v>0</v>
      </c>
      <c r="D125" s="2">
        <f t="shared" si="8"/>
        <v>402.43767219285041</v>
      </c>
      <c r="E125" s="2">
        <f t="shared" si="13"/>
        <v>13000</v>
      </c>
      <c r="F125" s="2">
        <f t="shared" si="9"/>
        <v>12597.562327807149</v>
      </c>
      <c r="G125">
        <f t="shared" si="10"/>
        <v>12000</v>
      </c>
      <c r="H125" s="2">
        <f t="shared" si="11"/>
        <v>0</v>
      </c>
      <c r="I125" s="7">
        <f t="shared" si="12"/>
        <v>8</v>
      </c>
    </row>
    <row r="126" spans="1:9" x14ac:dyDescent="0.25">
      <c r="A126" s="1">
        <v>42219</v>
      </c>
      <c r="B126">
        <v>22</v>
      </c>
      <c r="C126">
        <v>0</v>
      </c>
      <c r="D126" s="2">
        <f t="shared" si="8"/>
        <v>18.498584014834616</v>
      </c>
      <c r="E126" s="2">
        <f t="shared" si="13"/>
        <v>597.5623278071489</v>
      </c>
      <c r="F126" s="2">
        <f t="shared" si="9"/>
        <v>579.06374379231431</v>
      </c>
      <c r="G126">
        <f t="shared" si="10"/>
        <v>12000</v>
      </c>
      <c r="H126" s="2">
        <f t="shared" si="11"/>
        <v>24420.936256207686</v>
      </c>
      <c r="I126" s="7">
        <f t="shared" si="12"/>
        <v>8</v>
      </c>
    </row>
    <row r="127" spans="1:9" x14ac:dyDescent="0.25">
      <c r="A127" s="1">
        <v>42220</v>
      </c>
      <c r="B127">
        <v>25</v>
      </c>
      <c r="C127">
        <v>0</v>
      </c>
      <c r="D127" s="2">
        <f t="shared" si="8"/>
        <v>487.49999999999972</v>
      </c>
      <c r="E127" s="2">
        <f t="shared" si="13"/>
        <v>13000</v>
      </c>
      <c r="F127" s="2">
        <f t="shared" si="9"/>
        <v>12512.5</v>
      </c>
      <c r="G127">
        <f t="shared" si="10"/>
        <v>12000</v>
      </c>
      <c r="H127" s="2">
        <f t="shared" si="11"/>
        <v>0</v>
      </c>
      <c r="I127" s="7">
        <f t="shared" si="12"/>
        <v>8</v>
      </c>
    </row>
    <row r="128" spans="1:9" x14ac:dyDescent="0.25">
      <c r="A128" s="1">
        <v>42221</v>
      </c>
      <c r="B128">
        <v>24</v>
      </c>
      <c r="C128">
        <v>0</v>
      </c>
      <c r="D128" s="2">
        <f t="shared" si="8"/>
        <v>18.07723430173986</v>
      </c>
      <c r="E128" s="2">
        <f t="shared" si="13"/>
        <v>512.5</v>
      </c>
      <c r="F128" s="2">
        <f t="shared" si="9"/>
        <v>494.42276569826015</v>
      </c>
      <c r="G128">
        <f t="shared" si="10"/>
        <v>12000</v>
      </c>
      <c r="H128" s="2">
        <f t="shared" si="11"/>
        <v>24505.577234301742</v>
      </c>
      <c r="I128" s="7">
        <f t="shared" si="12"/>
        <v>8</v>
      </c>
    </row>
    <row r="129" spans="1:9" x14ac:dyDescent="0.25">
      <c r="A129" s="1">
        <v>42222</v>
      </c>
      <c r="B129">
        <v>24</v>
      </c>
      <c r="C129">
        <v>0</v>
      </c>
      <c r="D129" s="2">
        <f t="shared" si="8"/>
        <v>458.54447984901111</v>
      </c>
      <c r="E129" s="2">
        <f t="shared" si="13"/>
        <v>13000.000000000002</v>
      </c>
      <c r="F129" s="2">
        <f t="shared" si="9"/>
        <v>12541.45552015099</v>
      </c>
      <c r="G129">
        <f t="shared" si="10"/>
        <v>12000</v>
      </c>
      <c r="H129" s="2">
        <f t="shared" si="11"/>
        <v>0</v>
      </c>
      <c r="I129" s="7">
        <f t="shared" si="12"/>
        <v>8</v>
      </c>
    </row>
    <row r="130" spans="1:9" x14ac:dyDescent="0.25">
      <c r="A130" s="1">
        <v>42223</v>
      </c>
      <c r="B130">
        <v>28</v>
      </c>
      <c r="C130">
        <v>0</v>
      </c>
      <c r="D130" s="2">
        <f t="shared" si="8"/>
        <v>24.066951759020377</v>
      </c>
      <c r="E130" s="2">
        <f t="shared" si="13"/>
        <v>541.4555201509902</v>
      </c>
      <c r="F130" s="2">
        <f t="shared" si="9"/>
        <v>517.38856839196978</v>
      </c>
      <c r="G130">
        <f t="shared" si="10"/>
        <v>12000</v>
      </c>
      <c r="H130" s="2">
        <f t="shared" si="11"/>
        <v>24482.611431608031</v>
      </c>
      <c r="I130" s="7">
        <f t="shared" si="12"/>
        <v>8</v>
      </c>
    </row>
    <row r="131" spans="1:9" x14ac:dyDescent="0.25">
      <c r="A131" s="1">
        <v>42224</v>
      </c>
      <c r="B131">
        <v>28</v>
      </c>
      <c r="C131">
        <v>0</v>
      </c>
      <c r="D131" s="2">
        <f t="shared" ref="D131:D184" si="14">IF(C131 = 0, 0.03%*POWER(B131,1.5)*E131, 0)</f>
        <v>577.83208633650634</v>
      </c>
      <c r="E131" s="2">
        <f t="shared" si="13"/>
        <v>13000</v>
      </c>
      <c r="F131" s="2">
        <f t="shared" ref="F131:F184" si="15">IF(E131-D131 + 700*C131&gt;25000,25000,E131-D131 + 700*C131)</f>
        <v>12422.167913663494</v>
      </c>
      <c r="G131">
        <f t="shared" ref="G131:G184" si="16">IF(AND(B131&gt;15,C131&lt;=0.61),IF(B131&gt;30,24000,12000),0)</f>
        <v>12000</v>
      </c>
      <c r="H131" s="2">
        <f t="shared" ref="H131:H184" si="17">IF(F131&lt;G131,25000-F131,0)</f>
        <v>0</v>
      </c>
      <c r="I131" s="7">
        <f t="shared" ref="I131:I184" si="18">MONTH(A131)</f>
        <v>8</v>
      </c>
    </row>
    <row r="132" spans="1:9" x14ac:dyDescent="0.25">
      <c r="A132" s="1">
        <v>42225</v>
      </c>
      <c r="B132">
        <v>24</v>
      </c>
      <c r="C132">
        <v>0</v>
      </c>
      <c r="D132" s="2">
        <f t="shared" si="14"/>
        <v>14.890982029213001</v>
      </c>
      <c r="E132" s="2">
        <f t="shared" ref="E132:E184" si="19">F131-G131+H131</f>
        <v>422.16791366349389</v>
      </c>
      <c r="F132" s="2">
        <f t="shared" si="15"/>
        <v>407.27693163428091</v>
      </c>
      <c r="G132">
        <f t="shared" si="16"/>
        <v>12000</v>
      </c>
      <c r="H132" s="2">
        <f t="shared" si="17"/>
        <v>24592.723068365718</v>
      </c>
      <c r="I132" s="7">
        <f t="shared" si="18"/>
        <v>8</v>
      </c>
    </row>
    <row r="133" spans="1:9" x14ac:dyDescent="0.25">
      <c r="A133" s="1">
        <v>42226</v>
      </c>
      <c r="B133">
        <v>24</v>
      </c>
      <c r="C133">
        <v>0</v>
      </c>
      <c r="D133" s="2">
        <f t="shared" si="14"/>
        <v>458.544479849011</v>
      </c>
      <c r="E133" s="2">
        <f t="shared" si="19"/>
        <v>12999.999999999998</v>
      </c>
      <c r="F133" s="2">
        <f t="shared" si="15"/>
        <v>12541.455520150987</v>
      </c>
      <c r="G133">
        <f t="shared" si="16"/>
        <v>12000</v>
      </c>
      <c r="H133" s="2">
        <f t="shared" si="17"/>
        <v>0</v>
      </c>
      <c r="I133" s="7">
        <f t="shared" si="18"/>
        <v>8</v>
      </c>
    </row>
    <row r="134" spans="1:9" x14ac:dyDescent="0.25">
      <c r="A134" s="1">
        <v>42227</v>
      </c>
      <c r="B134">
        <v>26</v>
      </c>
      <c r="C134">
        <v>0</v>
      </c>
      <c r="D134" s="2">
        <f t="shared" si="14"/>
        <v>21.53495965134082</v>
      </c>
      <c r="E134" s="2">
        <f t="shared" si="19"/>
        <v>541.45552015098656</v>
      </c>
      <c r="F134" s="2">
        <f t="shared" si="15"/>
        <v>519.92056049964572</v>
      </c>
      <c r="G134">
        <f t="shared" si="16"/>
        <v>12000</v>
      </c>
      <c r="H134" s="2">
        <f t="shared" si="17"/>
        <v>24480.079439500354</v>
      </c>
      <c r="I134" s="7">
        <f t="shared" si="18"/>
        <v>8</v>
      </c>
    </row>
    <row r="135" spans="1:9" x14ac:dyDescent="0.25">
      <c r="A135" s="1">
        <v>42228</v>
      </c>
      <c r="B135">
        <v>32</v>
      </c>
      <c r="C135">
        <v>0.6</v>
      </c>
      <c r="D135" s="2">
        <f t="shared" si="14"/>
        <v>0</v>
      </c>
      <c r="E135" s="2">
        <f t="shared" si="19"/>
        <v>13000</v>
      </c>
      <c r="F135" s="2">
        <f t="shared" si="15"/>
        <v>13420</v>
      </c>
      <c r="G135">
        <f t="shared" si="16"/>
        <v>24000</v>
      </c>
      <c r="H135" s="2">
        <f t="shared" si="17"/>
        <v>11580</v>
      </c>
      <c r="I135" s="7">
        <f t="shared" si="18"/>
        <v>8</v>
      </c>
    </row>
    <row r="136" spans="1:9" x14ac:dyDescent="0.25">
      <c r="A136" s="1">
        <v>42229</v>
      </c>
      <c r="B136">
        <v>31</v>
      </c>
      <c r="C136">
        <v>0.1</v>
      </c>
      <c r="D136" s="2">
        <f t="shared" si="14"/>
        <v>0</v>
      </c>
      <c r="E136" s="2">
        <f t="shared" si="19"/>
        <v>1000</v>
      </c>
      <c r="F136" s="2">
        <f t="shared" si="15"/>
        <v>1070</v>
      </c>
      <c r="G136">
        <f t="shared" si="16"/>
        <v>24000</v>
      </c>
      <c r="H136" s="2">
        <f t="shared" si="17"/>
        <v>23930</v>
      </c>
      <c r="I136" s="7">
        <f t="shared" si="18"/>
        <v>8</v>
      </c>
    </row>
    <row r="137" spans="1:9" x14ac:dyDescent="0.25">
      <c r="A137" s="1">
        <v>42230</v>
      </c>
      <c r="B137">
        <v>33</v>
      </c>
      <c r="C137">
        <v>0</v>
      </c>
      <c r="D137" s="2">
        <f t="shared" si="14"/>
        <v>56.871170200726489</v>
      </c>
      <c r="E137" s="2">
        <f t="shared" si="19"/>
        <v>1000</v>
      </c>
      <c r="F137" s="2">
        <f t="shared" si="15"/>
        <v>943.12882979927349</v>
      </c>
      <c r="G137">
        <f t="shared" si="16"/>
        <v>24000</v>
      </c>
      <c r="H137" s="2">
        <f t="shared" si="17"/>
        <v>24056.871170200728</v>
      </c>
      <c r="I137" s="7">
        <f t="shared" si="18"/>
        <v>8</v>
      </c>
    </row>
    <row r="138" spans="1:9" x14ac:dyDescent="0.25">
      <c r="A138" s="1">
        <v>42231</v>
      </c>
      <c r="B138">
        <v>31</v>
      </c>
      <c r="C138">
        <v>12</v>
      </c>
      <c r="D138" s="2">
        <f t="shared" si="14"/>
        <v>0</v>
      </c>
      <c r="E138" s="2">
        <f t="shared" si="19"/>
        <v>1000</v>
      </c>
      <c r="F138" s="2">
        <f t="shared" si="15"/>
        <v>9400</v>
      </c>
      <c r="G138">
        <f t="shared" si="16"/>
        <v>0</v>
      </c>
      <c r="H138" s="2">
        <f t="shared" si="17"/>
        <v>0</v>
      </c>
      <c r="I138" s="7">
        <f t="shared" si="18"/>
        <v>8</v>
      </c>
    </row>
    <row r="139" spans="1:9" x14ac:dyDescent="0.25">
      <c r="A139" s="1">
        <v>42232</v>
      </c>
      <c r="B139">
        <v>22</v>
      </c>
      <c r="C139">
        <v>0</v>
      </c>
      <c r="D139" s="2">
        <f t="shared" si="14"/>
        <v>290.99339373944565</v>
      </c>
      <c r="E139" s="2">
        <f t="shared" si="19"/>
        <v>9400</v>
      </c>
      <c r="F139" s="2">
        <f t="shared" si="15"/>
        <v>9109.0066062605547</v>
      </c>
      <c r="G139">
        <f t="shared" si="16"/>
        <v>12000</v>
      </c>
      <c r="H139" s="2">
        <f t="shared" si="17"/>
        <v>15890.993393739445</v>
      </c>
      <c r="I139" s="7">
        <f t="shared" si="18"/>
        <v>8</v>
      </c>
    </row>
    <row r="140" spans="1:9" x14ac:dyDescent="0.25">
      <c r="A140" s="1">
        <v>42233</v>
      </c>
      <c r="B140">
        <v>24</v>
      </c>
      <c r="C140">
        <v>0.2</v>
      </c>
      <c r="D140" s="2">
        <f t="shared" si="14"/>
        <v>0</v>
      </c>
      <c r="E140" s="2">
        <f t="shared" si="19"/>
        <v>13000</v>
      </c>
      <c r="F140" s="2">
        <f t="shared" si="15"/>
        <v>13140</v>
      </c>
      <c r="G140">
        <f t="shared" si="16"/>
        <v>12000</v>
      </c>
      <c r="H140" s="2">
        <f t="shared" si="17"/>
        <v>0</v>
      </c>
      <c r="I140" s="7">
        <f t="shared" si="18"/>
        <v>8</v>
      </c>
    </row>
    <row r="141" spans="1:9" x14ac:dyDescent="0.25">
      <c r="A141" s="1">
        <v>42234</v>
      </c>
      <c r="B141">
        <v>22</v>
      </c>
      <c r="C141">
        <v>0</v>
      </c>
      <c r="D141" s="2">
        <f t="shared" si="14"/>
        <v>35.290688176911495</v>
      </c>
      <c r="E141" s="2">
        <f t="shared" si="19"/>
        <v>1140</v>
      </c>
      <c r="F141" s="2">
        <f t="shared" si="15"/>
        <v>1104.7093118230885</v>
      </c>
      <c r="G141">
        <f t="shared" si="16"/>
        <v>12000</v>
      </c>
      <c r="H141" s="2">
        <f t="shared" si="17"/>
        <v>23895.290688176912</v>
      </c>
      <c r="I141" s="7">
        <f t="shared" si="18"/>
        <v>8</v>
      </c>
    </row>
    <row r="142" spans="1:9" x14ac:dyDescent="0.25">
      <c r="A142" s="1">
        <v>42235</v>
      </c>
      <c r="B142">
        <v>19</v>
      </c>
      <c r="C142">
        <v>0</v>
      </c>
      <c r="D142" s="2">
        <f t="shared" si="14"/>
        <v>322.99441171636374</v>
      </c>
      <c r="E142" s="2">
        <f t="shared" si="19"/>
        <v>13000</v>
      </c>
      <c r="F142" s="2">
        <f t="shared" si="15"/>
        <v>12677.005588283637</v>
      </c>
      <c r="G142">
        <f t="shared" si="16"/>
        <v>12000</v>
      </c>
      <c r="H142" s="2">
        <f t="shared" si="17"/>
        <v>0</v>
      </c>
      <c r="I142" s="7">
        <f t="shared" si="18"/>
        <v>8</v>
      </c>
    </row>
    <row r="143" spans="1:9" x14ac:dyDescent="0.25">
      <c r="A143" s="1">
        <v>42236</v>
      </c>
      <c r="B143">
        <v>18</v>
      </c>
      <c r="C143">
        <v>0</v>
      </c>
      <c r="D143" s="2">
        <f t="shared" si="14"/>
        <v>15.510373853000127</v>
      </c>
      <c r="E143" s="2">
        <f t="shared" si="19"/>
        <v>677.00558828363683</v>
      </c>
      <c r="F143" s="2">
        <f t="shared" si="15"/>
        <v>661.49521443063668</v>
      </c>
      <c r="G143">
        <f t="shared" si="16"/>
        <v>12000</v>
      </c>
      <c r="H143" s="2">
        <f t="shared" si="17"/>
        <v>24338.504785569363</v>
      </c>
      <c r="I143" s="7">
        <f t="shared" si="18"/>
        <v>8</v>
      </c>
    </row>
    <row r="144" spans="1:9" x14ac:dyDescent="0.25">
      <c r="A144" s="1">
        <v>42237</v>
      </c>
      <c r="B144">
        <v>18</v>
      </c>
      <c r="C144">
        <v>0</v>
      </c>
      <c r="D144" s="2">
        <f t="shared" si="14"/>
        <v>297.83337623577358</v>
      </c>
      <c r="E144" s="2">
        <f t="shared" si="19"/>
        <v>13000</v>
      </c>
      <c r="F144" s="2">
        <f t="shared" si="15"/>
        <v>12702.166623764226</v>
      </c>
      <c r="G144">
        <f t="shared" si="16"/>
        <v>12000</v>
      </c>
      <c r="H144" s="2">
        <f t="shared" si="17"/>
        <v>0</v>
      </c>
      <c r="I144" s="7">
        <f t="shared" si="18"/>
        <v>8</v>
      </c>
    </row>
    <row r="145" spans="1:9" x14ac:dyDescent="0.25">
      <c r="A145" s="1">
        <v>42238</v>
      </c>
      <c r="B145">
        <v>18</v>
      </c>
      <c r="C145">
        <v>0</v>
      </c>
      <c r="D145" s="2">
        <f t="shared" si="14"/>
        <v>16.086819710444118</v>
      </c>
      <c r="E145" s="2">
        <f t="shared" si="19"/>
        <v>702.16662376422573</v>
      </c>
      <c r="F145" s="2">
        <f t="shared" si="15"/>
        <v>686.07980405378157</v>
      </c>
      <c r="G145">
        <f t="shared" si="16"/>
        <v>12000</v>
      </c>
      <c r="H145" s="2">
        <f t="shared" si="17"/>
        <v>24313.920195946219</v>
      </c>
      <c r="I145" s="7">
        <f t="shared" si="18"/>
        <v>8</v>
      </c>
    </row>
    <row r="146" spans="1:9" x14ac:dyDescent="0.25">
      <c r="A146" s="1">
        <v>42239</v>
      </c>
      <c r="B146">
        <v>19</v>
      </c>
      <c r="C146">
        <v>0</v>
      </c>
      <c r="D146" s="2">
        <f t="shared" si="14"/>
        <v>322.99441171636374</v>
      </c>
      <c r="E146" s="2">
        <f t="shared" si="19"/>
        <v>13000</v>
      </c>
      <c r="F146" s="2">
        <f t="shared" si="15"/>
        <v>12677.005588283637</v>
      </c>
      <c r="G146">
        <f t="shared" si="16"/>
        <v>12000</v>
      </c>
      <c r="H146" s="2">
        <f t="shared" si="17"/>
        <v>0</v>
      </c>
      <c r="I146" s="7">
        <f t="shared" si="18"/>
        <v>8</v>
      </c>
    </row>
    <row r="147" spans="1:9" x14ac:dyDescent="0.25">
      <c r="A147" s="1">
        <v>42240</v>
      </c>
      <c r="B147">
        <v>21</v>
      </c>
      <c r="C147">
        <v>5.5</v>
      </c>
      <c r="D147" s="2">
        <f t="shared" si="14"/>
        <v>0</v>
      </c>
      <c r="E147" s="2">
        <f t="shared" si="19"/>
        <v>677.00558828363683</v>
      </c>
      <c r="F147" s="2">
        <f t="shared" si="15"/>
        <v>4527.0055882836368</v>
      </c>
      <c r="G147">
        <f t="shared" si="16"/>
        <v>0</v>
      </c>
      <c r="H147" s="2">
        <f t="shared" si="17"/>
        <v>0</v>
      </c>
      <c r="I147" s="7">
        <f t="shared" si="18"/>
        <v>8</v>
      </c>
    </row>
    <row r="148" spans="1:9" x14ac:dyDescent="0.25">
      <c r="A148" s="1">
        <v>42241</v>
      </c>
      <c r="B148">
        <v>18</v>
      </c>
      <c r="C148">
        <v>18</v>
      </c>
      <c r="D148" s="2">
        <f t="shared" si="14"/>
        <v>0</v>
      </c>
      <c r="E148" s="2">
        <f t="shared" si="19"/>
        <v>4527.0055882836368</v>
      </c>
      <c r="F148" s="2">
        <f t="shared" si="15"/>
        <v>17127.005588283639</v>
      </c>
      <c r="G148">
        <f t="shared" si="16"/>
        <v>0</v>
      </c>
      <c r="H148" s="2">
        <f t="shared" si="17"/>
        <v>0</v>
      </c>
      <c r="I148" s="7">
        <f t="shared" si="18"/>
        <v>8</v>
      </c>
    </row>
    <row r="149" spans="1:9" x14ac:dyDescent="0.25">
      <c r="A149" s="1">
        <v>42242</v>
      </c>
      <c r="B149">
        <v>19</v>
      </c>
      <c r="C149">
        <v>12</v>
      </c>
      <c r="D149" s="2">
        <f t="shared" si="14"/>
        <v>0</v>
      </c>
      <c r="E149" s="2">
        <f t="shared" si="19"/>
        <v>17127.005588283639</v>
      </c>
      <c r="F149" s="2">
        <f t="shared" si="15"/>
        <v>25000</v>
      </c>
      <c r="G149">
        <f t="shared" si="16"/>
        <v>0</v>
      </c>
      <c r="H149" s="2">
        <f t="shared" si="17"/>
        <v>0</v>
      </c>
      <c r="I149" s="7">
        <f t="shared" si="18"/>
        <v>8</v>
      </c>
    </row>
    <row r="150" spans="1:9" x14ac:dyDescent="0.25">
      <c r="A150" s="1">
        <v>42243</v>
      </c>
      <c r="B150">
        <v>23</v>
      </c>
      <c r="C150">
        <v>0</v>
      </c>
      <c r="D150" s="2">
        <f t="shared" si="14"/>
        <v>827.28093777144409</v>
      </c>
      <c r="E150" s="2">
        <f t="shared" si="19"/>
        <v>25000</v>
      </c>
      <c r="F150" s="2">
        <f t="shared" si="15"/>
        <v>24172.719062228556</v>
      </c>
      <c r="G150">
        <f t="shared" si="16"/>
        <v>12000</v>
      </c>
      <c r="H150" s="2">
        <f t="shared" si="17"/>
        <v>0</v>
      </c>
      <c r="I150" s="7">
        <f t="shared" si="18"/>
        <v>8</v>
      </c>
    </row>
    <row r="151" spans="1:9" x14ac:dyDescent="0.25">
      <c r="A151" s="1">
        <v>42244</v>
      </c>
      <c r="B151">
        <v>17</v>
      </c>
      <c r="C151">
        <v>0.1</v>
      </c>
      <c r="D151" s="2">
        <f t="shared" si="14"/>
        <v>0</v>
      </c>
      <c r="E151" s="2">
        <f t="shared" si="19"/>
        <v>12172.719062228556</v>
      </c>
      <c r="F151" s="2">
        <f t="shared" si="15"/>
        <v>12242.719062228556</v>
      </c>
      <c r="G151">
        <f t="shared" si="16"/>
        <v>12000</v>
      </c>
      <c r="H151" s="2">
        <f t="shared" si="17"/>
        <v>0</v>
      </c>
      <c r="I151" s="7">
        <f t="shared" si="18"/>
        <v>8</v>
      </c>
    </row>
    <row r="152" spans="1:9" x14ac:dyDescent="0.25">
      <c r="A152" s="1">
        <v>42245</v>
      </c>
      <c r="B152">
        <v>16</v>
      </c>
      <c r="C152">
        <v>14</v>
      </c>
      <c r="D152" s="2">
        <f t="shared" si="14"/>
        <v>0</v>
      </c>
      <c r="E152" s="2">
        <f t="shared" si="19"/>
        <v>242.71906222855614</v>
      </c>
      <c r="F152" s="2">
        <f t="shared" si="15"/>
        <v>10042.719062228556</v>
      </c>
      <c r="G152">
        <f t="shared" si="16"/>
        <v>0</v>
      </c>
      <c r="H152" s="2">
        <f t="shared" si="17"/>
        <v>0</v>
      </c>
      <c r="I152" s="7">
        <f t="shared" si="18"/>
        <v>8</v>
      </c>
    </row>
    <row r="153" spans="1:9" x14ac:dyDescent="0.25">
      <c r="A153" s="1">
        <v>42246</v>
      </c>
      <c r="B153">
        <v>22</v>
      </c>
      <c r="C153">
        <v>0</v>
      </c>
      <c r="D153" s="2">
        <f t="shared" si="14"/>
        <v>310.88988322230966</v>
      </c>
      <c r="E153" s="2">
        <f t="shared" si="19"/>
        <v>10042.719062228556</v>
      </c>
      <c r="F153" s="2">
        <f t="shared" si="15"/>
        <v>9731.8291790062467</v>
      </c>
      <c r="G153">
        <f t="shared" si="16"/>
        <v>12000</v>
      </c>
      <c r="H153" s="2">
        <f t="shared" si="17"/>
        <v>15268.170820993753</v>
      </c>
      <c r="I153" s="7">
        <f t="shared" si="18"/>
        <v>8</v>
      </c>
    </row>
    <row r="154" spans="1:9" x14ac:dyDescent="0.25">
      <c r="A154" s="1">
        <v>42247</v>
      </c>
      <c r="B154">
        <v>26</v>
      </c>
      <c r="C154">
        <v>0</v>
      </c>
      <c r="D154" s="2">
        <f t="shared" si="14"/>
        <v>517.04057867830852</v>
      </c>
      <c r="E154" s="2">
        <f t="shared" si="19"/>
        <v>13000</v>
      </c>
      <c r="F154" s="2">
        <f t="shared" si="15"/>
        <v>12482.959421321691</v>
      </c>
      <c r="G154">
        <f t="shared" si="16"/>
        <v>12000</v>
      </c>
      <c r="H154" s="2">
        <f t="shared" si="17"/>
        <v>0</v>
      </c>
      <c r="I154" s="7">
        <f t="shared" si="18"/>
        <v>8</v>
      </c>
    </row>
    <row r="155" spans="1:9" x14ac:dyDescent="0.25">
      <c r="A155" s="1">
        <v>42248</v>
      </c>
      <c r="B155">
        <v>27</v>
      </c>
      <c r="C155">
        <v>2</v>
      </c>
      <c r="D155" s="2">
        <f t="shared" si="14"/>
        <v>0</v>
      </c>
      <c r="E155" s="2">
        <f t="shared" si="19"/>
        <v>482.95942132169148</v>
      </c>
      <c r="F155" s="2">
        <f t="shared" si="15"/>
        <v>1882.9594213216915</v>
      </c>
      <c r="G155">
        <f t="shared" si="16"/>
        <v>0</v>
      </c>
      <c r="H155" s="2">
        <f t="shared" si="17"/>
        <v>0</v>
      </c>
      <c r="I155" s="7">
        <f t="shared" si="18"/>
        <v>9</v>
      </c>
    </row>
    <row r="156" spans="1:9" x14ac:dyDescent="0.25">
      <c r="A156" s="1">
        <v>42249</v>
      </c>
      <c r="B156">
        <v>18</v>
      </c>
      <c r="C156">
        <v>0</v>
      </c>
      <c r="D156" s="2">
        <f t="shared" si="14"/>
        <v>43.13908936670753</v>
      </c>
      <c r="E156" s="2">
        <f t="shared" si="19"/>
        <v>1882.9594213216915</v>
      </c>
      <c r="F156" s="2">
        <f t="shared" si="15"/>
        <v>1839.8203319549839</v>
      </c>
      <c r="G156">
        <f t="shared" si="16"/>
        <v>12000</v>
      </c>
      <c r="H156" s="2">
        <f t="shared" si="17"/>
        <v>23160.179668045017</v>
      </c>
      <c r="I156" s="7">
        <f t="shared" si="18"/>
        <v>9</v>
      </c>
    </row>
    <row r="157" spans="1:9" x14ac:dyDescent="0.25">
      <c r="A157" s="1">
        <v>42250</v>
      </c>
      <c r="B157">
        <v>17</v>
      </c>
      <c r="C157">
        <v>0</v>
      </c>
      <c r="D157" s="2">
        <f t="shared" si="14"/>
        <v>273.36190297845104</v>
      </c>
      <c r="E157" s="2">
        <f t="shared" si="19"/>
        <v>13000</v>
      </c>
      <c r="F157" s="2">
        <f t="shared" si="15"/>
        <v>12726.638097021549</v>
      </c>
      <c r="G157">
        <f t="shared" si="16"/>
        <v>12000</v>
      </c>
      <c r="H157" s="2">
        <f t="shared" si="17"/>
        <v>0</v>
      </c>
      <c r="I157" s="7">
        <f t="shared" si="18"/>
        <v>9</v>
      </c>
    </row>
    <row r="158" spans="1:9" x14ac:dyDescent="0.25">
      <c r="A158" s="1">
        <v>42251</v>
      </c>
      <c r="B158">
        <v>16</v>
      </c>
      <c r="C158">
        <v>0.1</v>
      </c>
      <c r="D158" s="2">
        <f t="shared" si="14"/>
        <v>0</v>
      </c>
      <c r="E158" s="2">
        <f t="shared" si="19"/>
        <v>726.63809702154867</v>
      </c>
      <c r="F158" s="2">
        <f t="shared" si="15"/>
        <v>796.63809702154867</v>
      </c>
      <c r="G158">
        <f t="shared" si="16"/>
        <v>12000</v>
      </c>
      <c r="H158" s="2">
        <f t="shared" si="17"/>
        <v>24203.361902978453</v>
      </c>
      <c r="I158" s="7">
        <f t="shared" si="18"/>
        <v>9</v>
      </c>
    </row>
    <row r="159" spans="1:9" x14ac:dyDescent="0.25">
      <c r="A159" s="1">
        <v>42252</v>
      </c>
      <c r="B159">
        <v>15</v>
      </c>
      <c r="C159">
        <v>0</v>
      </c>
      <c r="D159" s="2">
        <f t="shared" si="14"/>
        <v>226.56952575313386</v>
      </c>
      <c r="E159" s="2">
        <f t="shared" si="19"/>
        <v>13000.000000000002</v>
      </c>
      <c r="F159" s="2">
        <f t="shared" si="15"/>
        <v>12773.430474246868</v>
      </c>
      <c r="G159">
        <f t="shared" si="16"/>
        <v>0</v>
      </c>
      <c r="H159" s="2">
        <f t="shared" si="17"/>
        <v>0</v>
      </c>
      <c r="I159" s="7">
        <f t="shared" si="18"/>
        <v>9</v>
      </c>
    </row>
    <row r="160" spans="1:9" x14ac:dyDescent="0.25">
      <c r="A160" s="1">
        <v>42253</v>
      </c>
      <c r="B160">
        <v>12</v>
      </c>
      <c r="C160">
        <v>4</v>
      </c>
      <c r="D160" s="2">
        <f t="shared" si="14"/>
        <v>0</v>
      </c>
      <c r="E160" s="2">
        <f t="shared" si="19"/>
        <v>12773.430474246868</v>
      </c>
      <c r="F160" s="2">
        <f t="shared" si="15"/>
        <v>15573.430474246868</v>
      </c>
      <c r="G160">
        <f t="shared" si="16"/>
        <v>0</v>
      </c>
      <c r="H160" s="2">
        <f t="shared" si="17"/>
        <v>0</v>
      </c>
      <c r="I160" s="7">
        <f t="shared" si="18"/>
        <v>9</v>
      </c>
    </row>
    <row r="161" spans="1:9" x14ac:dyDescent="0.25">
      <c r="A161" s="1">
        <v>42254</v>
      </c>
      <c r="B161">
        <v>13</v>
      </c>
      <c r="C161">
        <v>0</v>
      </c>
      <c r="D161" s="2">
        <f t="shared" si="14"/>
        <v>218.98812822810518</v>
      </c>
      <c r="E161" s="2">
        <f t="shared" si="19"/>
        <v>15573.430474246868</v>
      </c>
      <c r="F161" s="2">
        <f t="shared" si="15"/>
        <v>15354.442346018763</v>
      </c>
      <c r="G161">
        <f t="shared" si="16"/>
        <v>0</v>
      </c>
      <c r="H161" s="2">
        <f t="shared" si="17"/>
        <v>0</v>
      </c>
      <c r="I161" s="7">
        <f t="shared" si="18"/>
        <v>9</v>
      </c>
    </row>
    <row r="162" spans="1:9" x14ac:dyDescent="0.25">
      <c r="A162" s="1">
        <v>42255</v>
      </c>
      <c r="B162">
        <v>11</v>
      </c>
      <c r="C162">
        <v>4</v>
      </c>
      <c r="D162" s="2">
        <f t="shared" si="14"/>
        <v>0</v>
      </c>
      <c r="E162" s="2">
        <f t="shared" si="19"/>
        <v>15354.442346018763</v>
      </c>
      <c r="F162" s="2">
        <f t="shared" si="15"/>
        <v>18154.442346018761</v>
      </c>
      <c r="G162">
        <f t="shared" si="16"/>
        <v>0</v>
      </c>
      <c r="H162" s="2">
        <f t="shared" si="17"/>
        <v>0</v>
      </c>
      <c r="I162" s="7">
        <f t="shared" si="18"/>
        <v>9</v>
      </c>
    </row>
    <row r="163" spans="1:9" x14ac:dyDescent="0.25">
      <c r="A163" s="1">
        <v>42256</v>
      </c>
      <c r="B163">
        <v>11</v>
      </c>
      <c r="C163">
        <v>0</v>
      </c>
      <c r="D163" s="2">
        <f t="shared" si="14"/>
        <v>198.69786268161613</v>
      </c>
      <c r="E163" s="2">
        <f t="shared" si="19"/>
        <v>18154.442346018761</v>
      </c>
      <c r="F163" s="2">
        <f t="shared" si="15"/>
        <v>17955.744483337145</v>
      </c>
      <c r="G163">
        <f t="shared" si="16"/>
        <v>0</v>
      </c>
      <c r="H163" s="2">
        <f t="shared" si="17"/>
        <v>0</v>
      </c>
      <c r="I163" s="7">
        <f t="shared" si="18"/>
        <v>9</v>
      </c>
    </row>
    <row r="164" spans="1:9" x14ac:dyDescent="0.25">
      <c r="A164" s="1">
        <v>42257</v>
      </c>
      <c r="B164">
        <v>12</v>
      </c>
      <c r="C164">
        <v>0</v>
      </c>
      <c r="D164" s="2">
        <f t="shared" si="14"/>
        <v>223.92188447662457</v>
      </c>
      <c r="E164" s="2">
        <f t="shared" si="19"/>
        <v>17955.744483337145</v>
      </c>
      <c r="F164" s="2">
        <f t="shared" si="15"/>
        <v>17731.822598860519</v>
      </c>
      <c r="G164">
        <f t="shared" si="16"/>
        <v>0</v>
      </c>
      <c r="H164" s="2">
        <f t="shared" si="17"/>
        <v>0</v>
      </c>
      <c r="I164" s="7">
        <f t="shared" si="18"/>
        <v>9</v>
      </c>
    </row>
    <row r="165" spans="1:9" x14ac:dyDescent="0.25">
      <c r="A165" s="1">
        <v>42258</v>
      </c>
      <c r="B165">
        <v>16</v>
      </c>
      <c r="C165">
        <v>0.1</v>
      </c>
      <c r="D165" s="2">
        <f t="shared" si="14"/>
        <v>0</v>
      </c>
      <c r="E165" s="2">
        <f t="shared" si="19"/>
        <v>17731.822598860519</v>
      </c>
      <c r="F165" s="2">
        <f t="shared" si="15"/>
        <v>17801.822598860519</v>
      </c>
      <c r="G165">
        <f t="shared" si="16"/>
        <v>12000</v>
      </c>
      <c r="H165" s="2">
        <f t="shared" si="17"/>
        <v>0</v>
      </c>
      <c r="I165" s="7">
        <f t="shared" si="18"/>
        <v>9</v>
      </c>
    </row>
    <row r="166" spans="1:9" x14ac:dyDescent="0.25">
      <c r="A166" s="1">
        <v>42259</v>
      </c>
      <c r="B166">
        <v>18</v>
      </c>
      <c r="C166">
        <v>0</v>
      </c>
      <c r="D166" s="2">
        <f t="shared" si="14"/>
        <v>132.92126253381835</v>
      </c>
      <c r="E166" s="2">
        <f t="shared" si="19"/>
        <v>5801.8225988605191</v>
      </c>
      <c r="F166" s="2">
        <f t="shared" si="15"/>
        <v>5668.9013363267004</v>
      </c>
      <c r="G166">
        <f t="shared" si="16"/>
        <v>12000</v>
      </c>
      <c r="H166" s="2">
        <f t="shared" si="17"/>
        <v>19331.0986636733</v>
      </c>
      <c r="I166" s="7">
        <f t="shared" si="18"/>
        <v>9</v>
      </c>
    </row>
    <row r="167" spans="1:9" x14ac:dyDescent="0.25">
      <c r="A167" s="1">
        <v>42260</v>
      </c>
      <c r="B167">
        <v>18</v>
      </c>
      <c r="C167">
        <v>0</v>
      </c>
      <c r="D167" s="2">
        <f t="shared" si="14"/>
        <v>297.83337623577358</v>
      </c>
      <c r="E167" s="2">
        <f t="shared" si="19"/>
        <v>13000</v>
      </c>
      <c r="F167" s="2">
        <f t="shared" si="15"/>
        <v>12702.166623764226</v>
      </c>
      <c r="G167">
        <f t="shared" si="16"/>
        <v>12000</v>
      </c>
      <c r="H167" s="2">
        <f t="shared" si="17"/>
        <v>0</v>
      </c>
      <c r="I167" s="7">
        <f t="shared" si="18"/>
        <v>9</v>
      </c>
    </row>
    <row r="168" spans="1:9" x14ac:dyDescent="0.25">
      <c r="A168" s="1">
        <v>42261</v>
      </c>
      <c r="B168">
        <v>19</v>
      </c>
      <c r="C168">
        <v>3</v>
      </c>
      <c r="D168" s="2">
        <f t="shared" si="14"/>
        <v>0</v>
      </c>
      <c r="E168" s="2">
        <f t="shared" si="19"/>
        <v>702.16662376422573</v>
      </c>
      <c r="F168" s="2">
        <f t="shared" si="15"/>
        <v>2802.1666237642257</v>
      </c>
      <c r="G168">
        <f t="shared" si="16"/>
        <v>0</v>
      </c>
      <c r="H168" s="2">
        <f t="shared" si="17"/>
        <v>0</v>
      </c>
      <c r="I168" s="7">
        <f t="shared" si="18"/>
        <v>9</v>
      </c>
    </row>
    <row r="169" spans="1:9" x14ac:dyDescent="0.25">
      <c r="A169" s="1">
        <v>42262</v>
      </c>
      <c r="B169">
        <v>16</v>
      </c>
      <c r="C169">
        <v>0.1</v>
      </c>
      <c r="D169" s="2">
        <f t="shared" si="14"/>
        <v>0</v>
      </c>
      <c r="E169" s="2">
        <f t="shared" si="19"/>
        <v>2802.1666237642257</v>
      </c>
      <c r="F169" s="2">
        <f t="shared" si="15"/>
        <v>2872.1666237642257</v>
      </c>
      <c r="G169">
        <f t="shared" si="16"/>
        <v>12000</v>
      </c>
      <c r="H169" s="2">
        <f t="shared" si="17"/>
        <v>22127.833376235772</v>
      </c>
      <c r="I169" s="7">
        <f t="shared" si="18"/>
        <v>9</v>
      </c>
    </row>
    <row r="170" spans="1:9" x14ac:dyDescent="0.25">
      <c r="A170" s="1">
        <v>42263</v>
      </c>
      <c r="B170">
        <v>18</v>
      </c>
      <c r="C170">
        <v>0</v>
      </c>
      <c r="D170" s="2">
        <f t="shared" si="14"/>
        <v>297.83337623577353</v>
      </c>
      <c r="E170" s="2">
        <f t="shared" si="19"/>
        <v>12999.999999999998</v>
      </c>
      <c r="F170" s="2">
        <f t="shared" si="15"/>
        <v>12702.166623764224</v>
      </c>
      <c r="G170">
        <f t="shared" si="16"/>
        <v>12000</v>
      </c>
      <c r="H170" s="2">
        <f t="shared" si="17"/>
        <v>0</v>
      </c>
      <c r="I170" s="7">
        <f t="shared" si="18"/>
        <v>9</v>
      </c>
    </row>
    <row r="171" spans="1:9" x14ac:dyDescent="0.25">
      <c r="A171" s="1">
        <v>42264</v>
      </c>
      <c r="B171">
        <v>22</v>
      </c>
      <c r="C171">
        <v>0.5</v>
      </c>
      <c r="D171" s="2">
        <f t="shared" si="14"/>
        <v>0</v>
      </c>
      <c r="E171" s="2">
        <f t="shared" si="19"/>
        <v>702.16662376422391</v>
      </c>
      <c r="F171" s="2">
        <f t="shared" si="15"/>
        <v>1052.1666237642239</v>
      </c>
      <c r="G171">
        <f t="shared" si="16"/>
        <v>12000</v>
      </c>
      <c r="H171" s="2">
        <f t="shared" si="17"/>
        <v>23947.833376235776</v>
      </c>
      <c r="I171" s="7">
        <f t="shared" si="18"/>
        <v>9</v>
      </c>
    </row>
    <row r="172" spans="1:9" x14ac:dyDescent="0.25">
      <c r="A172" s="1">
        <v>42265</v>
      </c>
      <c r="B172">
        <v>16</v>
      </c>
      <c r="C172">
        <v>0</v>
      </c>
      <c r="D172" s="2">
        <f t="shared" si="14"/>
        <v>249.59999999999988</v>
      </c>
      <c r="E172" s="2">
        <f t="shared" si="19"/>
        <v>13000</v>
      </c>
      <c r="F172" s="2">
        <f t="shared" si="15"/>
        <v>12750.4</v>
      </c>
      <c r="G172">
        <f t="shared" si="16"/>
        <v>12000</v>
      </c>
      <c r="H172" s="2">
        <f t="shared" si="17"/>
        <v>0</v>
      </c>
      <c r="I172" s="7">
        <f t="shared" si="18"/>
        <v>9</v>
      </c>
    </row>
    <row r="173" spans="1:9" x14ac:dyDescent="0.25">
      <c r="A173" s="1">
        <v>42266</v>
      </c>
      <c r="B173">
        <v>15</v>
      </c>
      <c r="C173">
        <v>0</v>
      </c>
      <c r="D173" s="2">
        <f t="shared" si="14"/>
        <v>13.078290163473195</v>
      </c>
      <c r="E173" s="2">
        <f t="shared" si="19"/>
        <v>750.39999999999964</v>
      </c>
      <c r="F173" s="2">
        <f t="shared" si="15"/>
        <v>737.32170983652645</v>
      </c>
      <c r="G173">
        <f t="shared" si="16"/>
        <v>0</v>
      </c>
      <c r="H173" s="2">
        <f t="shared" si="17"/>
        <v>0</v>
      </c>
      <c r="I173" s="7">
        <f t="shared" si="18"/>
        <v>9</v>
      </c>
    </row>
    <row r="174" spans="1:9" x14ac:dyDescent="0.25">
      <c r="A174" s="1">
        <v>42267</v>
      </c>
      <c r="B174">
        <v>14</v>
      </c>
      <c r="C174">
        <v>2</v>
      </c>
      <c r="D174" s="2">
        <f t="shared" si="14"/>
        <v>0</v>
      </c>
      <c r="E174" s="2">
        <f t="shared" si="19"/>
        <v>737.32170983652645</v>
      </c>
      <c r="F174" s="2">
        <f t="shared" si="15"/>
        <v>2137.3217098365267</v>
      </c>
      <c r="G174">
        <f t="shared" si="16"/>
        <v>0</v>
      </c>
      <c r="H174" s="2">
        <f t="shared" si="17"/>
        <v>0</v>
      </c>
      <c r="I174" s="7">
        <f t="shared" si="18"/>
        <v>9</v>
      </c>
    </row>
    <row r="175" spans="1:9" x14ac:dyDescent="0.25">
      <c r="A175" s="1">
        <v>42268</v>
      </c>
      <c r="B175">
        <v>12</v>
      </c>
      <c r="C175">
        <v>0</v>
      </c>
      <c r="D175" s="2">
        <f t="shared" si="14"/>
        <v>26.654038513609326</v>
      </c>
      <c r="E175" s="2">
        <f t="shared" si="19"/>
        <v>2137.3217098365267</v>
      </c>
      <c r="F175" s="2">
        <f t="shared" si="15"/>
        <v>2110.6676713229172</v>
      </c>
      <c r="G175">
        <f t="shared" si="16"/>
        <v>0</v>
      </c>
      <c r="H175" s="2">
        <f t="shared" si="17"/>
        <v>0</v>
      </c>
      <c r="I175" s="7">
        <f t="shared" si="18"/>
        <v>9</v>
      </c>
    </row>
    <row r="176" spans="1:9" x14ac:dyDescent="0.25">
      <c r="A176" s="1">
        <v>42269</v>
      </c>
      <c r="B176">
        <v>13</v>
      </c>
      <c r="C176">
        <v>0</v>
      </c>
      <c r="D176" s="2">
        <f t="shared" si="14"/>
        <v>29.679470006233917</v>
      </c>
      <c r="E176" s="2">
        <f t="shared" si="19"/>
        <v>2110.6676713229172</v>
      </c>
      <c r="F176" s="2">
        <f t="shared" si="15"/>
        <v>2080.9882013166834</v>
      </c>
      <c r="G176">
        <f t="shared" si="16"/>
        <v>0</v>
      </c>
      <c r="H176" s="2">
        <f t="shared" si="17"/>
        <v>0</v>
      </c>
      <c r="I176" s="7">
        <f t="shared" si="18"/>
        <v>9</v>
      </c>
    </row>
    <row r="177" spans="1:9" x14ac:dyDescent="0.25">
      <c r="A177" s="1">
        <v>42270</v>
      </c>
      <c r="B177">
        <v>15</v>
      </c>
      <c r="C177">
        <v>0</v>
      </c>
      <c r="D177" s="2">
        <f t="shared" si="14"/>
        <v>36.268346913091378</v>
      </c>
      <c r="E177" s="2">
        <f t="shared" si="19"/>
        <v>2080.9882013166834</v>
      </c>
      <c r="F177" s="2">
        <f t="shared" si="15"/>
        <v>2044.7198544035921</v>
      </c>
      <c r="G177">
        <f t="shared" si="16"/>
        <v>0</v>
      </c>
      <c r="H177" s="2">
        <f t="shared" si="17"/>
        <v>0</v>
      </c>
      <c r="I177" s="7">
        <f t="shared" si="18"/>
        <v>9</v>
      </c>
    </row>
    <row r="178" spans="1:9" x14ac:dyDescent="0.25">
      <c r="A178" s="1">
        <v>42271</v>
      </c>
      <c r="B178">
        <v>15</v>
      </c>
      <c r="C178">
        <v>0</v>
      </c>
      <c r="D178" s="2">
        <f t="shared" si="14"/>
        <v>35.636246746941438</v>
      </c>
      <c r="E178" s="2">
        <f t="shared" si="19"/>
        <v>2044.7198544035921</v>
      </c>
      <c r="F178" s="2">
        <f t="shared" si="15"/>
        <v>2009.0836076566507</v>
      </c>
      <c r="G178">
        <f t="shared" si="16"/>
        <v>0</v>
      </c>
      <c r="H178" s="2">
        <f t="shared" si="17"/>
        <v>0</v>
      </c>
      <c r="I178" s="7">
        <f t="shared" si="18"/>
        <v>9</v>
      </c>
    </row>
    <row r="179" spans="1:9" x14ac:dyDescent="0.25">
      <c r="A179" s="1">
        <v>42272</v>
      </c>
      <c r="B179">
        <v>14</v>
      </c>
      <c r="C179">
        <v>0</v>
      </c>
      <c r="D179" s="2">
        <f t="shared" si="14"/>
        <v>31.572670589186757</v>
      </c>
      <c r="E179" s="2">
        <f t="shared" si="19"/>
        <v>2009.0836076566507</v>
      </c>
      <c r="F179" s="2">
        <f t="shared" si="15"/>
        <v>1977.5109370674638</v>
      </c>
      <c r="G179">
        <f t="shared" si="16"/>
        <v>0</v>
      </c>
      <c r="H179" s="2">
        <f t="shared" si="17"/>
        <v>0</v>
      </c>
      <c r="I179" s="7">
        <f t="shared" si="18"/>
        <v>9</v>
      </c>
    </row>
    <row r="180" spans="1:9" x14ac:dyDescent="0.25">
      <c r="A180" s="1">
        <v>42273</v>
      </c>
      <c r="B180">
        <v>12</v>
      </c>
      <c r="C180">
        <v>0</v>
      </c>
      <c r="D180" s="2">
        <f t="shared" si="14"/>
        <v>24.661075791772721</v>
      </c>
      <c r="E180" s="2">
        <f t="shared" si="19"/>
        <v>1977.5109370674638</v>
      </c>
      <c r="F180" s="2">
        <f t="shared" si="15"/>
        <v>1952.8498612756912</v>
      </c>
      <c r="G180">
        <f t="shared" si="16"/>
        <v>0</v>
      </c>
      <c r="H180" s="2">
        <f t="shared" si="17"/>
        <v>0</v>
      </c>
      <c r="I180" s="7">
        <f t="shared" si="18"/>
        <v>9</v>
      </c>
    </row>
    <row r="181" spans="1:9" x14ac:dyDescent="0.25">
      <c r="A181" s="1">
        <v>42274</v>
      </c>
      <c r="B181">
        <v>11</v>
      </c>
      <c r="C181">
        <v>0</v>
      </c>
      <c r="D181" s="2">
        <f t="shared" si="14"/>
        <v>21.373671863771904</v>
      </c>
      <c r="E181" s="2">
        <f t="shared" si="19"/>
        <v>1952.8498612756912</v>
      </c>
      <c r="F181" s="2">
        <f t="shared" si="15"/>
        <v>1931.4761894119192</v>
      </c>
      <c r="G181">
        <f t="shared" si="16"/>
        <v>0</v>
      </c>
      <c r="H181" s="2">
        <f t="shared" si="17"/>
        <v>0</v>
      </c>
      <c r="I181" s="7">
        <f t="shared" si="18"/>
        <v>9</v>
      </c>
    </row>
    <row r="182" spans="1:9" x14ac:dyDescent="0.25">
      <c r="A182" s="1">
        <v>42275</v>
      </c>
      <c r="B182">
        <v>10</v>
      </c>
      <c r="C182">
        <v>0</v>
      </c>
      <c r="D182" s="2">
        <f t="shared" si="14"/>
        <v>18.323592014773386</v>
      </c>
      <c r="E182" s="2">
        <f t="shared" si="19"/>
        <v>1931.4761894119192</v>
      </c>
      <c r="F182" s="2">
        <f t="shared" si="15"/>
        <v>1913.1525973971459</v>
      </c>
      <c r="G182">
        <f t="shared" si="16"/>
        <v>0</v>
      </c>
      <c r="H182" s="2">
        <f t="shared" si="17"/>
        <v>0</v>
      </c>
      <c r="I182" s="7">
        <f t="shared" si="18"/>
        <v>9</v>
      </c>
    </row>
    <row r="183" spans="1:9" x14ac:dyDescent="0.25">
      <c r="A183" s="1">
        <v>42276</v>
      </c>
      <c r="B183">
        <v>10</v>
      </c>
      <c r="C183">
        <v>0</v>
      </c>
      <c r="D183" s="2">
        <f t="shared" si="14"/>
        <v>18.149759157726315</v>
      </c>
      <c r="E183" s="2">
        <f t="shared" si="19"/>
        <v>1913.1525973971459</v>
      </c>
      <c r="F183" s="2">
        <f t="shared" si="15"/>
        <v>1895.0028382394196</v>
      </c>
      <c r="G183">
        <f t="shared" si="16"/>
        <v>0</v>
      </c>
      <c r="H183" s="2">
        <f t="shared" si="17"/>
        <v>0</v>
      </c>
      <c r="I183" s="7">
        <f t="shared" si="18"/>
        <v>9</v>
      </c>
    </row>
    <row r="184" spans="1:9" x14ac:dyDescent="0.25">
      <c r="A184" s="1">
        <v>42277</v>
      </c>
      <c r="B184">
        <v>10</v>
      </c>
      <c r="C184">
        <v>0</v>
      </c>
      <c r="D184" s="2">
        <f t="shared" si="14"/>
        <v>17.977575423960573</v>
      </c>
      <c r="E184" s="2">
        <f t="shared" si="19"/>
        <v>1895.0028382394196</v>
      </c>
      <c r="F184" s="2">
        <f t="shared" si="15"/>
        <v>1877.025262815459</v>
      </c>
      <c r="G184">
        <f t="shared" si="16"/>
        <v>0</v>
      </c>
      <c r="H184" s="2">
        <f t="shared" si="17"/>
        <v>0</v>
      </c>
      <c r="I184" s="7">
        <f t="shared" si="18"/>
        <v>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11</vt:i4>
      </vt:variant>
    </vt:vector>
  </HeadingPairs>
  <TitlesOfParts>
    <vt:vector size="16" baseType="lpstr">
      <vt:lpstr>DANE</vt:lpstr>
      <vt:lpstr>5.1</vt:lpstr>
      <vt:lpstr>5.2</vt:lpstr>
      <vt:lpstr>5.3</vt:lpstr>
      <vt:lpstr>5.4</vt:lpstr>
      <vt:lpstr>'5.1'!pogoda</vt:lpstr>
      <vt:lpstr>'5.2'!pogoda</vt:lpstr>
      <vt:lpstr>'5.3'!pogoda</vt:lpstr>
      <vt:lpstr>'5.4'!pogoda</vt:lpstr>
      <vt:lpstr>DANE!pogoda</vt:lpstr>
      <vt:lpstr>'5.3'!pogoda_1</vt:lpstr>
      <vt:lpstr>'5.4'!pogoda_1</vt:lpstr>
      <vt:lpstr>DANE!pogoda_1</vt:lpstr>
      <vt:lpstr>'5.3'!pogoda_2</vt:lpstr>
      <vt:lpstr>'5.4'!pogoda_2</vt:lpstr>
      <vt:lpstr>DANE!pogoda_2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2021-03-01T20:56:57Z</dcterms:modified>
</cp:coreProperties>
</file>