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b2c736383ea143/Desktop/Cloud Physics Project/"/>
    </mc:Choice>
  </mc:AlternateContent>
  <xr:revisionPtr revIDLastSave="289" documentId="8_{5BD70666-0C26-4C83-A632-F665BBB0921B}" xr6:coauthVersionLast="47" xr6:coauthVersionMax="47" xr10:uidLastSave="{7B8AC19D-1B5F-405D-9F87-7124569668E3}"/>
  <bookViews>
    <workbookView xWindow="-110" yWindow="-110" windowWidth="19420" windowHeight="10420" xr2:uid="{84D65F39-79C3-4EFC-B8FA-2C7C80EF282B}"/>
  </bookViews>
  <sheets>
    <sheet name="comparison of N=100 n N=75" sheetId="1" r:id="rId1"/>
    <sheet name="Visibility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32" i="1" s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2" i="1"/>
  <c r="AA3" i="1"/>
  <c r="AA4" i="1"/>
  <c r="AA5" i="1"/>
  <c r="AA6" i="1"/>
  <c r="AA32" i="1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32" i="1"/>
  <c r="P2" i="2"/>
  <c r="P3" i="2"/>
  <c r="P4" i="2"/>
  <c r="P5" i="2"/>
  <c r="O3" i="2"/>
  <c r="O4" i="2"/>
  <c r="O5" i="2"/>
  <c r="O2" i="2"/>
  <c r="I2" i="2"/>
  <c r="M3" i="2"/>
  <c r="M4" i="2"/>
  <c r="M5" i="2"/>
  <c r="M2" i="2"/>
  <c r="C2" i="2"/>
  <c r="I3" i="2"/>
  <c r="I4" i="2"/>
  <c r="I5" i="2"/>
  <c r="D2" i="2"/>
  <c r="H3" i="2"/>
  <c r="H4" i="2"/>
  <c r="H5" i="2"/>
  <c r="H2" i="2"/>
  <c r="C3" i="2"/>
  <c r="D3" i="2"/>
  <c r="D4" i="2"/>
  <c r="D5" i="2"/>
  <c r="C4" i="2"/>
  <c r="C5" i="2"/>
  <c r="Z32" i="1"/>
  <c r="Q32" i="1"/>
  <c r="Q2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" i="1"/>
  <c r="P32" i="1"/>
  <c r="P24" i="1"/>
  <c r="P23" i="1"/>
  <c r="P2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5" i="1"/>
  <c r="P27" i="1"/>
  <c r="P28" i="1"/>
  <c r="P2" i="1"/>
  <c r="O3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" i="1"/>
  <c r="N2" i="1"/>
  <c r="N32" i="1"/>
  <c r="N2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</calcChain>
</file>

<file path=xl/sharedStrings.xml><?xml version="1.0" encoding="utf-8"?>
<sst xmlns="http://schemas.openxmlformats.org/spreadsheetml/2006/main" count="48" uniqueCount="23">
  <si>
    <t>qc24/(g/kg)</t>
  </si>
  <si>
    <t>qc48</t>
  </si>
  <si>
    <t xml:space="preserve">qc72 </t>
  </si>
  <si>
    <t>qc96</t>
  </si>
  <si>
    <t xml:space="preserve">z_100/m </t>
  </si>
  <si>
    <t>z_75</t>
  </si>
  <si>
    <t>% decrease_24</t>
  </si>
  <si>
    <t>% decrease_48</t>
  </si>
  <si>
    <t>% decrease_72</t>
  </si>
  <si>
    <t>% decrease_96</t>
  </si>
  <si>
    <t>Mean percentage decrease</t>
  </si>
  <si>
    <t>z_mp28</t>
  </si>
  <si>
    <t>nt=100 /cm3</t>
  </si>
  <si>
    <t>qc24 g/kg</t>
  </si>
  <si>
    <t>qc48 g/kg</t>
  </si>
  <si>
    <t>qc72 g/kg</t>
  </si>
  <si>
    <t>qc96 g/kg</t>
  </si>
  <si>
    <t>kg/m^3</t>
  </si>
  <si>
    <t>nt=75/cm3</t>
  </si>
  <si>
    <t>Visibility/m</t>
  </si>
  <si>
    <t>mp=28</t>
  </si>
  <si>
    <t>qncloud/ kg-1</t>
  </si>
  <si>
    <t>qncloud/m-3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</si>
</sst>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%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Liquid water content (Qc) against</a:t>
            </a:r>
            <a:r>
              <a:rPr lang="en-CA" baseline="0"/>
              <a:t> Height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939197362092857E-2"/>
          <c:y val="0.14343466712680794"/>
          <c:w val="0.70874140415791909"/>
          <c:h val="0.72067425846628519"/>
        </c:manualLayout>
      </c:layout>
      <c:scatterChart>
        <c:scatterStyle val="smoothMarker"/>
        <c:varyColors val="0"/>
        <c:ser>
          <c:idx val="0"/>
          <c:order val="0"/>
          <c:tx>
            <c:v>qc_100 - 24 hr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of N=100 n N=75'!$B$2:$B$31</c:f>
              <c:numCache>
                <c:formatCode>General</c:formatCode>
                <c:ptCount val="30"/>
                <c:pt idx="0">
                  <c:v>0.14772759999999999</c:v>
                </c:pt>
                <c:pt idx="1">
                  <c:v>0.14787520000000001</c:v>
                </c:pt>
                <c:pt idx="2">
                  <c:v>0.15065139999999999</c:v>
                </c:pt>
                <c:pt idx="3">
                  <c:v>0.15353530000000001</c:v>
                </c:pt>
                <c:pt idx="4">
                  <c:v>0.15630810000000001</c:v>
                </c:pt>
                <c:pt idx="5">
                  <c:v>0.15904670000000001</c:v>
                </c:pt>
                <c:pt idx="6">
                  <c:v>0.1620076</c:v>
                </c:pt>
                <c:pt idx="7">
                  <c:v>0.16425210000000001</c:v>
                </c:pt>
                <c:pt idx="8">
                  <c:v>0.16682810000000001</c:v>
                </c:pt>
                <c:pt idx="9">
                  <c:v>0.1684718</c:v>
                </c:pt>
                <c:pt idx="10">
                  <c:v>0.16931209999999999</c:v>
                </c:pt>
                <c:pt idx="11">
                  <c:v>0.16968349999999999</c:v>
                </c:pt>
                <c:pt idx="12">
                  <c:v>0.1684194</c:v>
                </c:pt>
                <c:pt idx="13">
                  <c:v>0.16529659999999999</c:v>
                </c:pt>
                <c:pt idx="14">
                  <c:v>0.1584624</c:v>
                </c:pt>
                <c:pt idx="15">
                  <c:v>0.1511035</c:v>
                </c:pt>
                <c:pt idx="16">
                  <c:v>0.14037230000000001</c:v>
                </c:pt>
                <c:pt idx="17">
                  <c:v>0.1154642</c:v>
                </c:pt>
                <c:pt idx="18">
                  <c:v>0.1010163</c:v>
                </c:pt>
                <c:pt idx="19">
                  <c:v>6.4613480000000001E-2</c:v>
                </c:pt>
                <c:pt idx="20">
                  <c:v>4.6314370000000001E-2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'comparison of N=100 n N=75'!$A$2:$A$31</c:f>
              <c:numCache>
                <c:formatCode>General</c:formatCode>
                <c:ptCount val="30"/>
                <c:pt idx="0">
                  <c:v>1.6318699999999999</c:v>
                </c:pt>
                <c:pt idx="1">
                  <c:v>5.0268090000000001</c:v>
                </c:pt>
                <c:pt idx="2">
                  <c:v>8.6931360000000009</c:v>
                </c:pt>
                <c:pt idx="3">
                  <c:v>12.64973</c:v>
                </c:pt>
                <c:pt idx="4">
                  <c:v>16.916419999999999</c:v>
                </c:pt>
                <c:pt idx="5">
                  <c:v>21.514130000000002</c:v>
                </c:pt>
                <c:pt idx="6">
                  <c:v>26.46518</c:v>
                </c:pt>
                <c:pt idx="7">
                  <c:v>31.793019999999999</c:v>
                </c:pt>
                <c:pt idx="8">
                  <c:v>37.522080000000003</c:v>
                </c:pt>
                <c:pt idx="9">
                  <c:v>43.67839</c:v>
                </c:pt>
                <c:pt idx="10">
                  <c:v>50.289160000000003</c:v>
                </c:pt>
                <c:pt idx="11">
                  <c:v>57.382599999999996</c:v>
                </c:pt>
                <c:pt idx="12">
                  <c:v>64.988990000000001</c:v>
                </c:pt>
                <c:pt idx="13">
                  <c:v>73.132009999999994</c:v>
                </c:pt>
                <c:pt idx="14">
                  <c:v>81.829120000000003</c:v>
                </c:pt>
                <c:pt idx="15">
                  <c:v>91.103880000000004</c:v>
                </c:pt>
                <c:pt idx="16">
                  <c:v>100.985</c:v>
                </c:pt>
                <c:pt idx="17">
                  <c:v>111.5168</c:v>
                </c:pt>
                <c:pt idx="18">
                  <c:v>122.7546</c:v>
                </c:pt>
                <c:pt idx="19">
                  <c:v>134.74459999999999</c:v>
                </c:pt>
                <c:pt idx="20">
                  <c:v>147.52869999999999</c:v>
                </c:pt>
                <c:pt idx="21">
                  <c:v>161.15010000000001</c:v>
                </c:pt>
                <c:pt idx="22">
                  <c:v>175.65360000000001</c:v>
                </c:pt>
                <c:pt idx="23">
                  <c:v>191.08580000000001</c:v>
                </c:pt>
                <c:pt idx="24">
                  <c:v>207.4949</c:v>
                </c:pt>
                <c:pt idx="25">
                  <c:v>224.93129999999999</c:v>
                </c:pt>
                <c:pt idx="26">
                  <c:v>243.44669999999999</c:v>
                </c:pt>
                <c:pt idx="27">
                  <c:v>263.0951</c:v>
                </c:pt>
                <c:pt idx="28">
                  <c:v>283.93189999999998</c:v>
                </c:pt>
                <c:pt idx="29">
                  <c:v>306.01420000000002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DF-49AF-B66C-EF4EA152AF5E}"/>
            </c:ext>
          </c:extLst>
        </c:ser>
        <c:ser>
          <c:idx val="1"/>
          <c:order val="1"/>
          <c:tx>
            <c:v>qc_100 - 48 hr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of N=100 n N=75'!$C$2:$C$31</c:f>
              <c:numCache>
                <c:formatCode>General</c:formatCode>
                <c:ptCount val="30"/>
                <c:pt idx="0">
                  <c:v>0.1076903</c:v>
                </c:pt>
                <c:pt idx="1">
                  <c:v>0.11020480000000001</c:v>
                </c:pt>
                <c:pt idx="2">
                  <c:v>0.1138202</c:v>
                </c:pt>
                <c:pt idx="3">
                  <c:v>0.1176276</c:v>
                </c:pt>
                <c:pt idx="4">
                  <c:v>0.1216454</c:v>
                </c:pt>
                <c:pt idx="5">
                  <c:v>0.12578339999999999</c:v>
                </c:pt>
                <c:pt idx="6">
                  <c:v>0.13028039999999999</c:v>
                </c:pt>
                <c:pt idx="7">
                  <c:v>0.13477980000000001</c:v>
                </c:pt>
                <c:pt idx="8">
                  <c:v>0.13970440000000001</c:v>
                </c:pt>
                <c:pt idx="9">
                  <c:v>0.14454330000000001</c:v>
                </c:pt>
                <c:pt idx="10">
                  <c:v>0.14938360000000001</c:v>
                </c:pt>
                <c:pt idx="11">
                  <c:v>0.1545985</c:v>
                </c:pt>
                <c:pt idx="12">
                  <c:v>0.15934400000000001</c:v>
                </c:pt>
                <c:pt idx="13">
                  <c:v>0.1636476</c:v>
                </c:pt>
                <c:pt idx="14">
                  <c:v>0.16796620000000001</c:v>
                </c:pt>
                <c:pt idx="15">
                  <c:v>0.1711068</c:v>
                </c:pt>
                <c:pt idx="16">
                  <c:v>0.1728056</c:v>
                </c:pt>
                <c:pt idx="17">
                  <c:v>0.17244399999999999</c:v>
                </c:pt>
                <c:pt idx="18">
                  <c:v>0.169706</c:v>
                </c:pt>
                <c:pt idx="19">
                  <c:v>0.16042890000000001</c:v>
                </c:pt>
                <c:pt idx="20">
                  <c:v>0.15142249999999999</c:v>
                </c:pt>
                <c:pt idx="21">
                  <c:v>0.1265491</c:v>
                </c:pt>
                <c:pt idx="22">
                  <c:v>0.1118613</c:v>
                </c:pt>
                <c:pt idx="23">
                  <c:v>6.9941509999999998E-2</c:v>
                </c:pt>
                <c:pt idx="24">
                  <c:v>4.1999000000000002E-2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'comparison of N=100 n N=75'!$A$2:$A$31</c:f>
              <c:numCache>
                <c:formatCode>General</c:formatCode>
                <c:ptCount val="30"/>
                <c:pt idx="0">
                  <c:v>1.6318699999999999</c:v>
                </c:pt>
                <c:pt idx="1">
                  <c:v>5.0268090000000001</c:v>
                </c:pt>
                <c:pt idx="2">
                  <c:v>8.6931360000000009</c:v>
                </c:pt>
                <c:pt idx="3">
                  <c:v>12.64973</c:v>
                </c:pt>
                <c:pt idx="4">
                  <c:v>16.916419999999999</c:v>
                </c:pt>
                <c:pt idx="5">
                  <c:v>21.514130000000002</c:v>
                </c:pt>
                <c:pt idx="6">
                  <c:v>26.46518</c:v>
                </c:pt>
                <c:pt idx="7">
                  <c:v>31.793019999999999</c:v>
                </c:pt>
                <c:pt idx="8">
                  <c:v>37.522080000000003</c:v>
                </c:pt>
                <c:pt idx="9">
                  <c:v>43.67839</c:v>
                </c:pt>
                <c:pt idx="10">
                  <c:v>50.289160000000003</c:v>
                </c:pt>
                <c:pt idx="11">
                  <c:v>57.382599999999996</c:v>
                </c:pt>
                <c:pt idx="12">
                  <c:v>64.988990000000001</c:v>
                </c:pt>
                <c:pt idx="13">
                  <c:v>73.132009999999994</c:v>
                </c:pt>
                <c:pt idx="14">
                  <c:v>81.829120000000003</c:v>
                </c:pt>
                <c:pt idx="15">
                  <c:v>91.103880000000004</c:v>
                </c:pt>
                <c:pt idx="16">
                  <c:v>100.985</c:v>
                </c:pt>
                <c:pt idx="17">
                  <c:v>111.5168</c:v>
                </c:pt>
                <c:pt idx="18">
                  <c:v>122.7546</c:v>
                </c:pt>
                <c:pt idx="19">
                  <c:v>134.74459999999999</c:v>
                </c:pt>
                <c:pt idx="20">
                  <c:v>147.52869999999999</c:v>
                </c:pt>
                <c:pt idx="21">
                  <c:v>161.15010000000001</c:v>
                </c:pt>
                <c:pt idx="22">
                  <c:v>175.65360000000001</c:v>
                </c:pt>
                <c:pt idx="23">
                  <c:v>191.08580000000001</c:v>
                </c:pt>
                <c:pt idx="24">
                  <c:v>207.4949</c:v>
                </c:pt>
                <c:pt idx="25">
                  <c:v>224.93129999999999</c:v>
                </c:pt>
                <c:pt idx="26">
                  <c:v>243.44669999999999</c:v>
                </c:pt>
                <c:pt idx="27">
                  <c:v>263.0951</c:v>
                </c:pt>
                <c:pt idx="28">
                  <c:v>283.93189999999998</c:v>
                </c:pt>
                <c:pt idx="29">
                  <c:v>306.01420000000002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DF-49AF-B66C-EF4EA152AF5E}"/>
            </c:ext>
          </c:extLst>
        </c:ser>
        <c:ser>
          <c:idx val="2"/>
          <c:order val="2"/>
          <c:tx>
            <c:v>qc_100 - 72hr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17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of N=100 n N=75'!$D$2:$D$31</c:f>
              <c:numCache>
                <c:formatCode>General</c:formatCode>
                <c:ptCount val="30"/>
                <c:pt idx="0">
                  <c:v>7.958076E-2</c:v>
                </c:pt>
                <c:pt idx="1">
                  <c:v>8.2675120000000005E-2</c:v>
                </c:pt>
                <c:pt idx="2">
                  <c:v>8.6473759999999997E-2</c:v>
                </c:pt>
                <c:pt idx="3">
                  <c:v>9.0475600000000003E-2</c:v>
                </c:pt>
                <c:pt idx="4">
                  <c:v>9.4708290000000001E-2</c:v>
                </c:pt>
                <c:pt idx="5">
                  <c:v>9.9133739999999998E-2</c:v>
                </c:pt>
                <c:pt idx="6">
                  <c:v>0.1039342</c:v>
                </c:pt>
                <c:pt idx="7">
                  <c:v>0.1089006</c:v>
                </c:pt>
                <c:pt idx="8">
                  <c:v>0.1142571</c:v>
                </c:pt>
                <c:pt idx="9">
                  <c:v>0.1197628</c:v>
                </c:pt>
                <c:pt idx="10">
                  <c:v>0.12547929999999999</c:v>
                </c:pt>
                <c:pt idx="11">
                  <c:v>0.1316223</c:v>
                </c:pt>
                <c:pt idx="12">
                  <c:v>0.1376743</c:v>
                </c:pt>
                <c:pt idx="13">
                  <c:v>0.14372960000000001</c:v>
                </c:pt>
                <c:pt idx="14">
                  <c:v>0.1501972</c:v>
                </c:pt>
                <c:pt idx="15">
                  <c:v>0.1561042</c:v>
                </c:pt>
                <c:pt idx="16">
                  <c:v>0.16149140000000001</c:v>
                </c:pt>
                <c:pt idx="17">
                  <c:v>0.16672300000000001</c:v>
                </c:pt>
                <c:pt idx="18">
                  <c:v>0.17019029999999999</c:v>
                </c:pt>
                <c:pt idx="19">
                  <c:v>0.1722563</c:v>
                </c:pt>
                <c:pt idx="20">
                  <c:v>0.17163619999999999</c:v>
                </c:pt>
                <c:pt idx="21">
                  <c:v>0.1652651</c:v>
                </c:pt>
                <c:pt idx="22">
                  <c:v>0.1572636</c:v>
                </c:pt>
                <c:pt idx="23">
                  <c:v>0.13134280000000001</c:v>
                </c:pt>
                <c:pt idx="24">
                  <c:v>0.115079</c:v>
                </c:pt>
                <c:pt idx="25">
                  <c:v>7.2235229999999997E-2</c:v>
                </c:pt>
                <c:pt idx="26">
                  <c:v>3.8723170000000001E-2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'comparison of N=100 n N=75'!$A$2:$A$31</c:f>
              <c:numCache>
                <c:formatCode>General</c:formatCode>
                <c:ptCount val="30"/>
                <c:pt idx="0">
                  <c:v>1.6318699999999999</c:v>
                </c:pt>
                <c:pt idx="1">
                  <c:v>5.0268090000000001</c:v>
                </c:pt>
                <c:pt idx="2">
                  <c:v>8.6931360000000009</c:v>
                </c:pt>
                <c:pt idx="3">
                  <c:v>12.64973</c:v>
                </c:pt>
                <c:pt idx="4">
                  <c:v>16.916419999999999</c:v>
                </c:pt>
                <c:pt idx="5">
                  <c:v>21.514130000000002</c:v>
                </c:pt>
                <c:pt idx="6">
                  <c:v>26.46518</c:v>
                </c:pt>
                <c:pt idx="7">
                  <c:v>31.793019999999999</c:v>
                </c:pt>
                <c:pt idx="8">
                  <c:v>37.522080000000003</c:v>
                </c:pt>
                <c:pt idx="9">
                  <c:v>43.67839</c:v>
                </c:pt>
                <c:pt idx="10">
                  <c:v>50.289160000000003</c:v>
                </c:pt>
                <c:pt idx="11">
                  <c:v>57.382599999999996</c:v>
                </c:pt>
                <c:pt idx="12">
                  <c:v>64.988990000000001</c:v>
                </c:pt>
                <c:pt idx="13">
                  <c:v>73.132009999999994</c:v>
                </c:pt>
                <c:pt idx="14">
                  <c:v>81.829120000000003</c:v>
                </c:pt>
                <c:pt idx="15">
                  <c:v>91.103880000000004</c:v>
                </c:pt>
                <c:pt idx="16">
                  <c:v>100.985</c:v>
                </c:pt>
                <c:pt idx="17">
                  <c:v>111.5168</c:v>
                </c:pt>
                <c:pt idx="18">
                  <c:v>122.7546</c:v>
                </c:pt>
                <c:pt idx="19">
                  <c:v>134.74459999999999</c:v>
                </c:pt>
                <c:pt idx="20">
                  <c:v>147.52869999999999</c:v>
                </c:pt>
                <c:pt idx="21">
                  <c:v>161.15010000000001</c:v>
                </c:pt>
                <c:pt idx="22">
                  <c:v>175.65360000000001</c:v>
                </c:pt>
                <c:pt idx="23">
                  <c:v>191.08580000000001</c:v>
                </c:pt>
                <c:pt idx="24">
                  <c:v>207.4949</c:v>
                </c:pt>
                <c:pt idx="25">
                  <c:v>224.93129999999999</c:v>
                </c:pt>
                <c:pt idx="26">
                  <c:v>243.44669999999999</c:v>
                </c:pt>
                <c:pt idx="27">
                  <c:v>263.0951</c:v>
                </c:pt>
                <c:pt idx="28">
                  <c:v>283.93189999999998</c:v>
                </c:pt>
                <c:pt idx="29">
                  <c:v>306.01420000000002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DF-49AF-B66C-EF4EA152AF5E}"/>
            </c:ext>
          </c:extLst>
        </c:ser>
        <c:ser>
          <c:idx val="3"/>
          <c:order val="3"/>
          <c:tx>
            <c:v>qc_100 - 96hr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175">
                <a:solidFill>
                  <a:schemeClr val="accent4"/>
                </a:solidFill>
              </a:ln>
              <a:effectLst/>
            </c:spPr>
          </c:marker>
          <c:xVal>
            <c:numRef>
              <c:f>'comparison of N=100 n N=75'!$E$2:$E$31</c:f>
              <c:numCache>
                <c:formatCode>General</c:formatCode>
                <c:ptCount val="30"/>
                <c:pt idx="0">
                  <c:v>6.3987890000000006E-2</c:v>
                </c:pt>
                <c:pt idx="1">
                  <c:v>6.7245360000000004E-2</c:v>
                </c:pt>
                <c:pt idx="2">
                  <c:v>7.1088369999999998E-2</c:v>
                </c:pt>
                <c:pt idx="3">
                  <c:v>7.514498E-2</c:v>
                </c:pt>
                <c:pt idx="4">
                  <c:v>7.9447429999999999E-2</c:v>
                </c:pt>
                <c:pt idx="5">
                  <c:v>8.3976490000000001E-2</c:v>
                </c:pt>
                <c:pt idx="6">
                  <c:v>8.8850129999999999E-2</c:v>
                </c:pt>
                <c:pt idx="7">
                  <c:v>9.398418E-2</c:v>
                </c:pt>
                <c:pt idx="8">
                  <c:v>9.9398879999999995E-2</c:v>
                </c:pt>
                <c:pt idx="9">
                  <c:v>0.1051136</c:v>
                </c:pt>
                <c:pt idx="10">
                  <c:v>0.1110611</c:v>
                </c:pt>
                <c:pt idx="11">
                  <c:v>0.11745079999999999</c:v>
                </c:pt>
                <c:pt idx="12">
                  <c:v>0.123873</c:v>
                </c:pt>
                <c:pt idx="13">
                  <c:v>0.13039799999999999</c:v>
                </c:pt>
                <c:pt idx="14">
                  <c:v>0.13737530000000001</c:v>
                </c:pt>
                <c:pt idx="15">
                  <c:v>0.14403930000000001</c:v>
                </c:pt>
                <c:pt idx="16">
                  <c:v>0.15044859999999999</c:v>
                </c:pt>
                <c:pt idx="17">
                  <c:v>0.15697</c:v>
                </c:pt>
                <c:pt idx="18">
                  <c:v>0.16221440000000001</c:v>
                </c:pt>
                <c:pt idx="19">
                  <c:v>0.16702610000000001</c:v>
                </c:pt>
                <c:pt idx="20">
                  <c:v>0.16962459999999999</c:v>
                </c:pt>
                <c:pt idx="21">
                  <c:v>0.169818</c:v>
                </c:pt>
                <c:pt idx="22">
                  <c:v>0.16700780000000001</c:v>
                </c:pt>
                <c:pt idx="23">
                  <c:v>0.15521370000000001</c:v>
                </c:pt>
                <c:pt idx="24">
                  <c:v>0.14397550000000001</c:v>
                </c:pt>
                <c:pt idx="25">
                  <c:v>0.11093699999999999</c:v>
                </c:pt>
                <c:pt idx="26">
                  <c:v>9.3645560000000003E-2</c:v>
                </c:pt>
                <c:pt idx="27">
                  <c:v>5.0733170000000001E-2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'comparison of N=100 n N=75'!$A$2:$A$31</c:f>
              <c:numCache>
                <c:formatCode>General</c:formatCode>
                <c:ptCount val="30"/>
                <c:pt idx="0">
                  <c:v>1.6318699999999999</c:v>
                </c:pt>
                <c:pt idx="1">
                  <c:v>5.0268090000000001</c:v>
                </c:pt>
                <c:pt idx="2">
                  <c:v>8.6931360000000009</c:v>
                </c:pt>
                <c:pt idx="3">
                  <c:v>12.64973</c:v>
                </c:pt>
                <c:pt idx="4">
                  <c:v>16.916419999999999</c:v>
                </c:pt>
                <c:pt idx="5">
                  <c:v>21.514130000000002</c:v>
                </c:pt>
                <c:pt idx="6">
                  <c:v>26.46518</c:v>
                </c:pt>
                <c:pt idx="7">
                  <c:v>31.793019999999999</c:v>
                </c:pt>
                <c:pt idx="8">
                  <c:v>37.522080000000003</c:v>
                </c:pt>
                <c:pt idx="9">
                  <c:v>43.67839</c:v>
                </c:pt>
                <c:pt idx="10">
                  <c:v>50.289160000000003</c:v>
                </c:pt>
                <c:pt idx="11">
                  <c:v>57.382599999999996</c:v>
                </c:pt>
                <c:pt idx="12">
                  <c:v>64.988990000000001</c:v>
                </c:pt>
                <c:pt idx="13">
                  <c:v>73.132009999999994</c:v>
                </c:pt>
                <c:pt idx="14">
                  <c:v>81.829120000000003</c:v>
                </c:pt>
                <c:pt idx="15">
                  <c:v>91.103880000000004</c:v>
                </c:pt>
                <c:pt idx="16">
                  <c:v>100.985</c:v>
                </c:pt>
                <c:pt idx="17">
                  <c:v>111.5168</c:v>
                </c:pt>
                <c:pt idx="18">
                  <c:v>122.7546</c:v>
                </c:pt>
                <c:pt idx="19">
                  <c:v>134.74459999999999</c:v>
                </c:pt>
                <c:pt idx="20">
                  <c:v>147.52869999999999</c:v>
                </c:pt>
                <c:pt idx="21">
                  <c:v>161.15010000000001</c:v>
                </c:pt>
                <c:pt idx="22">
                  <c:v>175.65360000000001</c:v>
                </c:pt>
                <c:pt idx="23">
                  <c:v>191.08580000000001</c:v>
                </c:pt>
                <c:pt idx="24">
                  <c:v>207.4949</c:v>
                </c:pt>
                <c:pt idx="25">
                  <c:v>224.93129999999999</c:v>
                </c:pt>
                <c:pt idx="26">
                  <c:v>243.44669999999999</c:v>
                </c:pt>
                <c:pt idx="27">
                  <c:v>263.0951</c:v>
                </c:pt>
                <c:pt idx="28">
                  <c:v>283.93189999999998</c:v>
                </c:pt>
                <c:pt idx="29">
                  <c:v>306.01420000000002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DF-49AF-B66C-EF4EA152AF5E}"/>
            </c:ext>
          </c:extLst>
        </c:ser>
        <c:ser>
          <c:idx val="4"/>
          <c:order val="4"/>
          <c:tx>
            <c:v>qc_75 -24 hr</c:v>
          </c:tx>
          <c:spPr>
            <a:ln w="19050" cap="flat">
              <a:solidFill>
                <a:schemeClr val="accent5">
                  <a:alpha val="98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'comparison of N=100 n N=75'!$I$2:$I$31</c:f>
              <c:numCache>
                <c:formatCode>General</c:formatCode>
                <c:ptCount val="30"/>
                <c:pt idx="0">
                  <c:v>0.13453229999999999</c:v>
                </c:pt>
                <c:pt idx="1">
                  <c:v>0.13475300000000001</c:v>
                </c:pt>
                <c:pt idx="2">
                  <c:v>0.13752809999999999</c:v>
                </c:pt>
                <c:pt idx="3">
                  <c:v>0.14040559999999999</c:v>
                </c:pt>
                <c:pt idx="4">
                  <c:v>0.14316770000000001</c:v>
                </c:pt>
                <c:pt idx="5">
                  <c:v>0.1458604</c:v>
                </c:pt>
                <c:pt idx="6">
                  <c:v>0.1487976</c:v>
                </c:pt>
                <c:pt idx="7">
                  <c:v>0.15099670000000001</c:v>
                </c:pt>
                <c:pt idx="8">
                  <c:v>0.15349769999999999</c:v>
                </c:pt>
                <c:pt idx="9">
                  <c:v>0.15505530000000001</c:v>
                </c:pt>
                <c:pt idx="10">
                  <c:v>0.15579799999999999</c:v>
                </c:pt>
                <c:pt idx="11">
                  <c:v>0.15600269999999999</c:v>
                </c:pt>
                <c:pt idx="12">
                  <c:v>0.15460289999999999</c:v>
                </c:pt>
                <c:pt idx="13">
                  <c:v>0.1513253</c:v>
                </c:pt>
                <c:pt idx="14">
                  <c:v>0.14430889999999999</c:v>
                </c:pt>
                <c:pt idx="15">
                  <c:v>0.1369554</c:v>
                </c:pt>
                <c:pt idx="16">
                  <c:v>0.12635279999999999</c:v>
                </c:pt>
                <c:pt idx="17">
                  <c:v>0.10256560000000001</c:v>
                </c:pt>
                <c:pt idx="18">
                  <c:v>8.7945170000000003E-2</c:v>
                </c:pt>
                <c:pt idx="19">
                  <c:v>6.9516670000000003E-2</c:v>
                </c:pt>
                <c:pt idx="20">
                  <c:v>3.4824679999999997E-2</c:v>
                </c:pt>
                <c:pt idx="21">
                  <c:v>1.6609740000000001E-2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'comparison of N=100 n N=75'!$A$2:$A$31</c:f>
              <c:numCache>
                <c:formatCode>General</c:formatCode>
                <c:ptCount val="30"/>
                <c:pt idx="0">
                  <c:v>1.6318699999999999</c:v>
                </c:pt>
                <c:pt idx="1">
                  <c:v>5.0268090000000001</c:v>
                </c:pt>
                <c:pt idx="2">
                  <c:v>8.6931360000000009</c:v>
                </c:pt>
                <c:pt idx="3">
                  <c:v>12.64973</c:v>
                </c:pt>
                <c:pt idx="4">
                  <c:v>16.916419999999999</c:v>
                </c:pt>
                <c:pt idx="5">
                  <c:v>21.514130000000002</c:v>
                </c:pt>
                <c:pt idx="6">
                  <c:v>26.46518</c:v>
                </c:pt>
                <c:pt idx="7">
                  <c:v>31.793019999999999</c:v>
                </c:pt>
                <c:pt idx="8">
                  <c:v>37.522080000000003</c:v>
                </c:pt>
                <c:pt idx="9">
                  <c:v>43.67839</c:v>
                </c:pt>
                <c:pt idx="10">
                  <c:v>50.289160000000003</c:v>
                </c:pt>
                <c:pt idx="11">
                  <c:v>57.382599999999996</c:v>
                </c:pt>
                <c:pt idx="12">
                  <c:v>64.988990000000001</c:v>
                </c:pt>
                <c:pt idx="13">
                  <c:v>73.132009999999994</c:v>
                </c:pt>
                <c:pt idx="14">
                  <c:v>81.829120000000003</c:v>
                </c:pt>
                <c:pt idx="15">
                  <c:v>91.103880000000004</c:v>
                </c:pt>
                <c:pt idx="16">
                  <c:v>100.985</c:v>
                </c:pt>
                <c:pt idx="17">
                  <c:v>111.5168</c:v>
                </c:pt>
                <c:pt idx="18">
                  <c:v>122.7546</c:v>
                </c:pt>
                <c:pt idx="19">
                  <c:v>134.74459999999999</c:v>
                </c:pt>
                <c:pt idx="20">
                  <c:v>147.52869999999999</c:v>
                </c:pt>
                <c:pt idx="21">
                  <c:v>161.15010000000001</c:v>
                </c:pt>
                <c:pt idx="22">
                  <c:v>175.65360000000001</c:v>
                </c:pt>
                <c:pt idx="23">
                  <c:v>191.08580000000001</c:v>
                </c:pt>
                <c:pt idx="24">
                  <c:v>207.4949</c:v>
                </c:pt>
                <c:pt idx="25">
                  <c:v>224.93129999999999</c:v>
                </c:pt>
                <c:pt idx="26">
                  <c:v>243.44669999999999</c:v>
                </c:pt>
                <c:pt idx="27">
                  <c:v>263.0951</c:v>
                </c:pt>
                <c:pt idx="28">
                  <c:v>283.93189999999998</c:v>
                </c:pt>
                <c:pt idx="29">
                  <c:v>306.01420000000002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35DF-49AF-B66C-EF4EA152AF5E}"/>
            </c:ext>
          </c:extLst>
        </c:ser>
        <c:ser>
          <c:idx val="5"/>
          <c:order val="5"/>
          <c:tx>
            <c:v>qc_75 - 48hr</c:v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'comparison of N=100 n N=75'!$J$2:$J$32</c:f>
              <c:numCache>
                <c:formatCode>General</c:formatCode>
                <c:ptCount val="31"/>
                <c:pt idx="0">
                  <c:v>9.8745929999999996E-2</c:v>
                </c:pt>
                <c:pt idx="1">
                  <c:v>0.1012091</c:v>
                </c:pt>
                <c:pt idx="2">
                  <c:v>0.1047942</c:v>
                </c:pt>
                <c:pt idx="3">
                  <c:v>0.1085627</c:v>
                </c:pt>
                <c:pt idx="4">
                  <c:v>0.1125197</c:v>
                </c:pt>
                <c:pt idx="5">
                  <c:v>0.1165737</c:v>
                </c:pt>
                <c:pt idx="6">
                  <c:v>0.12098390000000001</c:v>
                </c:pt>
                <c:pt idx="7">
                  <c:v>0.12538189999999999</c:v>
                </c:pt>
                <c:pt idx="8">
                  <c:v>0.1301515</c:v>
                </c:pt>
                <c:pt idx="9">
                  <c:v>0.1348019</c:v>
                </c:pt>
                <c:pt idx="10">
                  <c:v>0.1393992</c:v>
                </c:pt>
                <c:pt idx="11">
                  <c:v>0.1443275</c:v>
                </c:pt>
                <c:pt idx="12">
                  <c:v>0.14868210000000001</c:v>
                </c:pt>
                <c:pt idx="13">
                  <c:v>0.1525183</c:v>
                </c:pt>
                <c:pt idx="14">
                  <c:v>0.156222</c:v>
                </c:pt>
                <c:pt idx="15">
                  <c:v>0.15859190000000001</c:v>
                </c:pt>
                <c:pt idx="16">
                  <c:v>0.15936439999999999</c:v>
                </c:pt>
                <c:pt idx="17">
                  <c:v>0.1576996</c:v>
                </c:pt>
                <c:pt idx="18">
                  <c:v>0.15440509999999999</c:v>
                </c:pt>
                <c:pt idx="19">
                  <c:v>0.14764920000000001</c:v>
                </c:pt>
                <c:pt idx="20">
                  <c:v>0.12957830000000001</c:v>
                </c:pt>
                <c:pt idx="21">
                  <c:v>0.1178761</c:v>
                </c:pt>
                <c:pt idx="22">
                  <c:v>8.7546150000000003E-2</c:v>
                </c:pt>
                <c:pt idx="23">
                  <c:v>7.1930330000000001E-2</c:v>
                </c:pt>
                <c:pt idx="24">
                  <c:v>3.2251769999999999E-2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'comparison of N=100 n N=75'!$A$2:$A$31</c:f>
              <c:numCache>
                <c:formatCode>General</c:formatCode>
                <c:ptCount val="30"/>
                <c:pt idx="0">
                  <c:v>1.6318699999999999</c:v>
                </c:pt>
                <c:pt idx="1">
                  <c:v>5.0268090000000001</c:v>
                </c:pt>
                <c:pt idx="2">
                  <c:v>8.6931360000000009</c:v>
                </c:pt>
                <c:pt idx="3">
                  <c:v>12.64973</c:v>
                </c:pt>
                <c:pt idx="4">
                  <c:v>16.916419999999999</c:v>
                </c:pt>
                <c:pt idx="5">
                  <c:v>21.514130000000002</c:v>
                </c:pt>
                <c:pt idx="6">
                  <c:v>26.46518</c:v>
                </c:pt>
                <c:pt idx="7">
                  <c:v>31.793019999999999</c:v>
                </c:pt>
                <c:pt idx="8">
                  <c:v>37.522080000000003</c:v>
                </c:pt>
                <c:pt idx="9">
                  <c:v>43.67839</c:v>
                </c:pt>
                <c:pt idx="10">
                  <c:v>50.289160000000003</c:v>
                </c:pt>
                <c:pt idx="11">
                  <c:v>57.382599999999996</c:v>
                </c:pt>
                <c:pt idx="12">
                  <c:v>64.988990000000001</c:v>
                </c:pt>
                <c:pt idx="13">
                  <c:v>73.132009999999994</c:v>
                </c:pt>
                <c:pt idx="14">
                  <c:v>81.829120000000003</c:v>
                </c:pt>
                <c:pt idx="15">
                  <c:v>91.103880000000004</c:v>
                </c:pt>
                <c:pt idx="16">
                  <c:v>100.985</c:v>
                </c:pt>
                <c:pt idx="17">
                  <c:v>111.5168</c:v>
                </c:pt>
                <c:pt idx="18">
                  <c:v>122.7546</c:v>
                </c:pt>
                <c:pt idx="19">
                  <c:v>134.74459999999999</c:v>
                </c:pt>
                <c:pt idx="20">
                  <c:v>147.52869999999999</c:v>
                </c:pt>
                <c:pt idx="21">
                  <c:v>161.15010000000001</c:v>
                </c:pt>
                <c:pt idx="22">
                  <c:v>175.65360000000001</c:v>
                </c:pt>
                <c:pt idx="23">
                  <c:v>191.08580000000001</c:v>
                </c:pt>
                <c:pt idx="24">
                  <c:v>207.4949</c:v>
                </c:pt>
                <c:pt idx="25">
                  <c:v>224.93129999999999</c:v>
                </c:pt>
                <c:pt idx="26">
                  <c:v>243.44669999999999</c:v>
                </c:pt>
                <c:pt idx="27">
                  <c:v>263.0951</c:v>
                </c:pt>
                <c:pt idx="28">
                  <c:v>283.93189999999998</c:v>
                </c:pt>
                <c:pt idx="29">
                  <c:v>306.01420000000002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35DF-49AF-B66C-EF4EA152AF5E}"/>
            </c:ext>
          </c:extLst>
        </c:ser>
        <c:ser>
          <c:idx val="6"/>
          <c:order val="6"/>
          <c:tx>
            <c:v>qc_75 -72hr</c:v>
          </c:tx>
          <c:spPr>
            <a:ln w="19050" cap="rnd">
              <a:solidFill>
                <a:schemeClr val="tx1">
                  <a:lumMod val="75000"/>
                  <a:lumOff val="25000"/>
                  <a:alpha val="99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'comparison of N=100 n N=75'!$K$2:$K$31</c:f>
              <c:numCache>
                <c:formatCode>General</c:formatCode>
                <c:ptCount val="30"/>
                <c:pt idx="0">
                  <c:v>7.6625479999999996E-2</c:v>
                </c:pt>
                <c:pt idx="1">
                  <c:v>7.9659229999999998E-2</c:v>
                </c:pt>
                <c:pt idx="2">
                  <c:v>8.3433919999999995E-2</c:v>
                </c:pt>
                <c:pt idx="3">
                  <c:v>8.7378549999999999E-2</c:v>
                </c:pt>
                <c:pt idx="4">
                  <c:v>9.1569800000000007E-2</c:v>
                </c:pt>
                <c:pt idx="5">
                  <c:v>9.5949569999999998E-2</c:v>
                </c:pt>
                <c:pt idx="6">
                  <c:v>0.1006744</c:v>
                </c:pt>
                <c:pt idx="7">
                  <c:v>0.10552880000000001</c:v>
                </c:pt>
                <c:pt idx="8">
                  <c:v>0.1107655</c:v>
                </c:pt>
                <c:pt idx="9">
                  <c:v>0.1161258</c:v>
                </c:pt>
                <c:pt idx="10">
                  <c:v>0.1216276</c:v>
                </c:pt>
                <c:pt idx="11">
                  <c:v>0.1275317</c:v>
                </c:pt>
                <c:pt idx="12">
                  <c:v>0.13323189999999999</c:v>
                </c:pt>
                <c:pt idx="13">
                  <c:v>0.1388518</c:v>
                </c:pt>
                <c:pt idx="14">
                  <c:v>0.14477909999999999</c:v>
                </c:pt>
                <c:pt idx="15">
                  <c:v>0.1499722</c:v>
                </c:pt>
                <c:pt idx="16">
                  <c:v>0.1544625</c:v>
                </c:pt>
                <c:pt idx="17">
                  <c:v>0.1585087</c:v>
                </c:pt>
                <c:pt idx="18">
                  <c:v>0.16083230000000001</c:v>
                </c:pt>
                <c:pt idx="19">
                  <c:v>0.1609025</c:v>
                </c:pt>
                <c:pt idx="20">
                  <c:v>0.15644359999999999</c:v>
                </c:pt>
                <c:pt idx="21">
                  <c:v>0.15029960000000001</c:v>
                </c:pt>
                <c:pt idx="22">
                  <c:v>0.13153809999999999</c:v>
                </c:pt>
                <c:pt idx="23">
                  <c:v>0.119308</c:v>
                </c:pt>
                <c:pt idx="24">
                  <c:v>8.7159920000000002E-2</c:v>
                </c:pt>
                <c:pt idx="25">
                  <c:v>7.2455459999999999E-2</c:v>
                </c:pt>
                <c:pt idx="26">
                  <c:v>3.4487320000000002E-2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'comparison of N=100 n N=75'!$A$2:$A$31</c:f>
              <c:numCache>
                <c:formatCode>General</c:formatCode>
                <c:ptCount val="30"/>
                <c:pt idx="0">
                  <c:v>1.6318699999999999</c:v>
                </c:pt>
                <c:pt idx="1">
                  <c:v>5.0268090000000001</c:v>
                </c:pt>
                <c:pt idx="2">
                  <c:v>8.6931360000000009</c:v>
                </c:pt>
                <c:pt idx="3">
                  <c:v>12.64973</c:v>
                </c:pt>
                <c:pt idx="4">
                  <c:v>16.916419999999999</c:v>
                </c:pt>
                <c:pt idx="5">
                  <c:v>21.514130000000002</c:v>
                </c:pt>
                <c:pt idx="6">
                  <c:v>26.46518</c:v>
                </c:pt>
                <c:pt idx="7">
                  <c:v>31.793019999999999</c:v>
                </c:pt>
                <c:pt idx="8">
                  <c:v>37.522080000000003</c:v>
                </c:pt>
                <c:pt idx="9">
                  <c:v>43.67839</c:v>
                </c:pt>
                <c:pt idx="10">
                  <c:v>50.289160000000003</c:v>
                </c:pt>
                <c:pt idx="11">
                  <c:v>57.382599999999996</c:v>
                </c:pt>
                <c:pt idx="12">
                  <c:v>64.988990000000001</c:v>
                </c:pt>
                <c:pt idx="13">
                  <c:v>73.132009999999994</c:v>
                </c:pt>
                <c:pt idx="14">
                  <c:v>81.829120000000003</c:v>
                </c:pt>
                <c:pt idx="15">
                  <c:v>91.103880000000004</c:v>
                </c:pt>
                <c:pt idx="16">
                  <c:v>100.985</c:v>
                </c:pt>
                <c:pt idx="17">
                  <c:v>111.5168</c:v>
                </c:pt>
                <c:pt idx="18">
                  <c:v>122.7546</c:v>
                </c:pt>
                <c:pt idx="19">
                  <c:v>134.74459999999999</c:v>
                </c:pt>
                <c:pt idx="20">
                  <c:v>147.52869999999999</c:v>
                </c:pt>
                <c:pt idx="21">
                  <c:v>161.15010000000001</c:v>
                </c:pt>
                <c:pt idx="22">
                  <c:v>175.65360000000001</c:v>
                </c:pt>
                <c:pt idx="23">
                  <c:v>191.08580000000001</c:v>
                </c:pt>
                <c:pt idx="24">
                  <c:v>207.4949</c:v>
                </c:pt>
                <c:pt idx="25">
                  <c:v>224.93129999999999</c:v>
                </c:pt>
                <c:pt idx="26">
                  <c:v>243.44669999999999</c:v>
                </c:pt>
                <c:pt idx="27">
                  <c:v>263.0951</c:v>
                </c:pt>
                <c:pt idx="28">
                  <c:v>283.93189999999998</c:v>
                </c:pt>
                <c:pt idx="29">
                  <c:v>306.01420000000002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35DF-49AF-B66C-EF4EA152AF5E}"/>
            </c:ext>
          </c:extLst>
        </c:ser>
        <c:ser>
          <c:idx val="7"/>
          <c:order val="7"/>
          <c:tx>
            <c:v>qc_75 - 96hr</c:v>
          </c:tx>
          <c:spPr>
            <a:ln w="19050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'comparison of N=100 n N=75'!$L$2:$L$31</c:f>
              <c:numCache>
                <c:formatCode>General</c:formatCode>
                <c:ptCount val="30"/>
                <c:pt idx="0">
                  <c:v>5.859309E-2</c:v>
                </c:pt>
                <c:pt idx="1">
                  <c:v>6.1911769999999998E-2</c:v>
                </c:pt>
                <c:pt idx="2">
                  <c:v>6.5760849999999996E-2</c:v>
                </c:pt>
                <c:pt idx="3">
                  <c:v>6.9817030000000002E-2</c:v>
                </c:pt>
                <c:pt idx="4">
                  <c:v>7.4100319999999997E-2</c:v>
                </c:pt>
                <c:pt idx="5">
                  <c:v>7.8625730000000005E-2</c:v>
                </c:pt>
                <c:pt idx="6">
                  <c:v>8.3504560000000005E-2</c:v>
                </c:pt>
                <c:pt idx="7">
                  <c:v>8.8612789999999997E-2</c:v>
                </c:pt>
                <c:pt idx="8">
                  <c:v>9.4038200000000002E-2</c:v>
                </c:pt>
                <c:pt idx="9">
                  <c:v>9.9747290000000002E-2</c:v>
                </c:pt>
                <c:pt idx="10">
                  <c:v>0.1056999</c:v>
                </c:pt>
                <c:pt idx="11">
                  <c:v>0.112096</c:v>
                </c:pt>
                <c:pt idx="12">
                  <c:v>0.1185326</c:v>
                </c:pt>
                <c:pt idx="13">
                  <c:v>0.12510250000000001</c:v>
                </c:pt>
                <c:pt idx="14">
                  <c:v>0.1320887</c:v>
                </c:pt>
                <c:pt idx="15">
                  <c:v>0.13881560000000001</c:v>
                </c:pt>
                <c:pt idx="16">
                  <c:v>0.14529220000000001</c:v>
                </c:pt>
                <c:pt idx="17">
                  <c:v>0.15199389999999999</c:v>
                </c:pt>
                <c:pt idx="18">
                  <c:v>0.1576948</c:v>
                </c:pt>
                <c:pt idx="19">
                  <c:v>0.1622353</c:v>
                </c:pt>
                <c:pt idx="20">
                  <c:v>0.16568379999999999</c:v>
                </c:pt>
                <c:pt idx="21">
                  <c:v>0.1663125</c:v>
                </c:pt>
                <c:pt idx="22">
                  <c:v>0.1626589</c:v>
                </c:pt>
                <c:pt idx="23">
                  <c:v>0.15566240000000001</c:v>
                </c:pt>
                <c:pt idx="24">
                  <c:v>0.13259480000000001</c:v>
                </c:pt>
                <c:pt idx="25">
                  <c:v>0.1153772</c:v>
                </c:pt>
                <c:pt idx="26">
                  <c:v>7.2711509999999993E-2</c:v>
                </c:pt>
                <c:pt idx="27">
                  <c:v>4.4741910000000003E-2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'comparison of N=100 n N=75'!$A$2:$A$31</c:f>
              <c:numCache>
                <c:formatCode>General</c:formatCode>
                <c:ptCount val="30"/>
                <c:pt idx="0">
                  <c:v>1.6318699999999999</c:v>
                </c:pt>
                <c:pt idx="1">
                  <c:v>5.0268090000000001</c:v>
                </c:pt>
                <c:pt idx="2">
                  <c:v>8.6931360000000009</c:v>
                </c:pt>
                <c:pt idx="3">
                  <c:v>12.64973</c:v>
                </c:pt>
                <c:pt idx="4">
                  <c:v>16.916419999999999</c:v>
                </c:pt>
                <c:pt idx="5">
                  <c:v>21.514130000000002</c:v>
                </c:pt>
                <c:pt idx="6">
                  <c:v>26.46518</c:v>
                </c:pt>
                <c:pt idx="7">
                  <c:v>31.793019999999999</c:v>
                </c:pt>
                <c:pt idx="8">
                  <c:v>37.522080000000003</c:v>
                </c:pt>
                <c:pt idx="9">
                  <c:v>43.67839</c:v>
                </c:pt>
                <c:pt idx="10">
                  <c:v>50.289160000000003</c:v>
                </c:pt>
                <c:pt idx="11">
                  <c:v>57.382599999999996</c:v>
                </c:pt>
                <c:pt idx="12">
                  <c:v>64.988990000000001</c:v>
                </c:pt>
                <c:pt idx="13">
                  <c:v>73.132009999999994</c:v>
                </c:pt>
                <c:pt idx="14">
                  <c:v>81.829120000000003</c:v>
                </c:pt>
                <c:pt idx="15">
                  <c:v>91.103880000000004</c:v>
                </c:pt>
                <c:pt idx="16">
                  <c:v>100.985</c:v>
                </c:pt>
                <c:pt idx="17">
                  <c:v>111.5168</c:v>
                </c:pt>
                <c:pt idx="18">
                  <c:v>122.7546</c:v>
                </c:pt>
                <c:pt idx="19">
                  <c:v>134.74459999999999</c:v>
                </c:pt>
                <c:pt idx="20">
                  <c:v>147.52869999999999</c:v>
                </c:pt>
                <c:pt idx="21">
                  <c:v>161.15010000000001</c:v>
                </c:pt>
                <c:pt idx="22">
                  <c:v>175.65360000000001</c:v>
                </c:pt>
                <c:pt idx="23">
                  <c:v>191.08580000000001</c:v>
                </c:pt>
                <c:pt idx="24">
                  <c:v>207.4949</c:v>
                </c:pt>
                <c:pt idx="25">
                  <c:v>224.93129999999999</c:v>
                </c:pt>
                <c:pt idx="26">
                  <c:v>243.44669999999999</c:v>
                </c:pt>
                <c:pt idx="27">
                  <c:v>263.0951</c:v>
                </c:pt>
                <c:pt idx="28">
                  <c:v>283.93189999999998</c:v>
                </c:pt>
                <c:pt idx="29">
                  <c:v>306.01420000000002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35DF-49AF-B66C-EF4EA152A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570888"/>
        <c:axId val="639571608"/>
      </c:scatterChart>
      <c:valAx>
        <c:axId val="63957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qc / g/kg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71608"/>
        <c:crosses val="autoZero"/>
        <c:crossBetween val="midCat"/>
      </c:valAx>
      <c:valAx>
        <c:axId val="63957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Height /m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7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40192786572055"/>
          <c:y val="0.14958263747234529"/>
          <c:w val="0.27043682649553274"/>
          <c:h val="0.335890815045798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Liquid water content (Qc) against</a:t>
            </a:r>
            <a:r>
              <a:rPr lang="en-CA" baseline="0"/>
              <a:t> Height Thompson aerosol-aware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989039210504"/>
          <c:y val="0.12712935729156602"/>
          <c:w val="0.70874140415791909"/>
          <c:h val="0.72067425846628519"/>
        </c:manualLayout>
      </c:layout>
      <c:scatterChart>
        <c:scatterStyle val="lineMarker"/>
        <c:varyColors val="0"/>
        <c:ser>
          <c:idx val="0"/>
          <c:order val="0"/>
          <c:tx>
            <c:v>qc_100 - 24hr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of N=100 n N=75'!$B$2:$B$31</c:f>
              <c:numCache>
                <c:formatCode>General</c:formatCode>
                <c:ptCount val="30"/>
                <c:pt idx="0">
                  <c:v>0.14772759999999999</c:v>
                </c:pt>
                <c:pt idx="1">
                  <c:v>0.14787520000000001</c:v>
                </c:pt>
                <c:pt idx="2">
                  <c:v>0.15065139999999999</c:v>
                </c:pt>
                <c:pt idx="3">
                  <c:v>0.15353530000000001</c:v>
                </c:pt>
                <c:pt idx="4">
                  <c:v>0.15630810000000001</c:v>
                </c:pt>
                <c:pt idx="5">
                  <c:v>0.15904670000000001</c:v>
                </c:pt>
                <c:pt idx="6">
                  <c:v>0.1620076</c:v>
                </c:pt>
                <c:pt idx="7">
                  <c:v>0.16425210000000001</c:v>
                </c:pt>
                <c:pt idx="8">
                  <c:v>0.16682810000000001</c:v>
                </c:pt>
                <c:pt idx="9">
                  <c:v>0.1684718</c:v>
                </c:pt>
                <c:pt idx="10">
                  <c:v>0.16931209999999999</c:v>
                </c:pt>
                <c:pt idx="11">
                  <c:v>0.16968349999999999</c:v>
                </c:pt>
                <c:pt idx="12">
                  <c:v>0.1684194</c:v>
                </c:pt>
                <c:pt idx="13">
                  <c:v>0.16529659999999999</c:v>
                </c:pt>
                <c:pt idx="14">
                  <c:v>0.1584624</c:v>
                </c:pt>
                <c:pt idx="15">
                  <c:v>0.1511035</c:v>
                </c:pt>
                <c:pt idx="16">
                  <c:v>0.14037230000000001</c:v>
                </c:pt>
                <c:pt idx="17">
                  <c:v>0.1154642</c:v>
                </c:pt>
                <c:pt idx="18">
                  <c:v>0.1010163</c:v>
                </c:pt>
                <c:pt idx="19">
                  <c:v>6.4613480000000001E-2</c:v>
                </c:pt>
                <c:pt idx="20">
                  <c:v>4.6314370000000001E-2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'comparison of N=100 n N=75'!$A$2:$A$31</c:f>
              <c:numCache>
                <c:formatCode>General</c:formatCode>
                <c:ptCount val="30"/>
                <c:pt idx="0">
                  <c:v>1.6318699999999999</c:v>
                </c:pt>
                <c:pt idx="1">
                  <c:v>5.0268090000000001</c:v>
                </c:pt>
                <c:pt idx="2">
                  <c:v>8.6931360000000009</c:v>
                </c:pt>
                <c:pt idx="3">
                  <c:v>12.64973</c:v>
                </c:pt>
                <c:pt idx="4">
                  <c:v>16.916419999999999</c:v>
                </c:pt>
                <c:pt idx="5">
                  <c:v>21.514130000000002</c:v>
                </c:pt>
                <c:pt idx="6">
                  <c:v>26.46518</c:v>
                </c:pt>
                <c:pt idx="7">
                  <c:v>31.793019999999999</c:v>
                </c:pt>
                <c:pt idx="8">
                  <c:v>37.522080000000003</c:v>
                </c:pt>
                <c:pt idx="9">
                  <c:v>43.67839</c:v>
                </c:pt>
                <c:pt idx="10">
                  <c:v>50.289160000000003</c:v>
                </c:pt>
                <c:pt idx="11">
                  <c:v>57.382599999999996</c:v>
                </c:pt>
                <c:pt idx="12">
                  <c:v>64.988990000000001</c:v>
                </c:pt>
                <c:pt idx="13">
                  <c:v>73.132009999999994</c:v>
                </c:pt>
                <c:pt idx="14">
                  <c:v>81.829120000000003</c:v>
                </c:pt>
                <c:pt idx="15">
                  <c:v>91.103880000000004</c:v>
                </c:pt>
                <c:pt idx="16">
                  <c:v>100.985</c:v>
                </c:pt>
                <c:pt idx="17">
                  <c:v>111.5168</c:v>
                </c:pt>
                <c:pt idx="18">
                  <c:v>122.7546</c:v>
                </c:pt>
                <c:pt idx="19">
                  <c:v>134.74459999999999</c:v>
                </c:pt>
                <c:pt idx="20">
                  <c:v>147.52869999999999</c:v>
                </c:pt>
                <c:pt idx="21">
                  <c:v>161.15010000000001</c:v>
                </c:pt>
                <c:pt idx="22">
                  <c:v>175.65360000000001</c:v>
                </c:pt>
                <c:pt idx="23">
                  <c:v>191.08580000000001</c:v>
                </c:pt>
                <c:pt idx="24">
                  <c:v>207.4949</c:v>
                </c:pt>
                <c:pt idx="25">
                  <c:v>224.93129999999999</c:v>
                </c:pt>
                <c:pt idx="26">
                  <c:v>243.44669999999999</c:v>
                </c:pt>
                <c:pt idx="27">
                  <c:v>263.0951</c:v>
                </c:pt>
                <c:pt idx="28">
                  <c:v>283.93189999999998</c:v>
                </c:pt>
                <c:pt idx="29">
                  <c:v>306.01420000000002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6-406B-8060-84A5BE4A694D}"/>
            </c:ext>
          </c:extLst>
        </c:ser>
        <c:ser>
          <c:idx val="1"/>
          <c:order val="1"/>
          <c:tx>
            <c:v>qc_100 - 48 hr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of N=100 n N=75'!$C$2:$C$31</c:f>
              <c:numCache>
                <c:formatCode>General</c:formatCode>
                <c:ptCount val="30"/>
                <c:pt idx="0">
                  <c:v>0.1076903</c:v>
                </c:pt>
                <c:pt idx="1">
                  <c:v>0.11020480000000001</c:v>
                </c:pt>
                <c:pt idx="2">
                  <c:v>0.1138202</c:v>
                </c:pt>
                <c:pt idx="3">
                  <c:v>0.1176276</c:v>
                </c:pt>
                <c:pt idx="4">
                  <c:v>0.1216454</c:v>
                </c:pt>
                <c:pt idx="5">
                  <c:v>0.12578339999999999</c:v>
                </c:pt>
                <c:pt idx="6">
                  <c:v>0.13028039999999999</c:v>
                </c:pt>
                <c:pt idx="7">
                  <c:v>0.13477980000000001</c:v>
                </c:pt>
                <c:pt idx="8">
                  <c:v>0.13970440000000001</c:v>
                </c:pt>
                <c:pt idx="9">
                  <c:v>0.14454330000000001</c:v>
                </c:pt>
                <c:pt idx="10">
                  <c:v>0.14938360000000001</c:v>
                </c:pt>
                <c:pt idx="11">
                  <c:v>0.1545985</c:v>
                </c:pt>
                <c:pt idx="12">
                  <c:v>0.15934400000000001</c:v>
                </c:pt>
                <c:pt idx="13">
                  <c:v>0.1636476</c:v>
                </c:pt>
                <c:pt idx="14">
                  <c:v>0.16796620000000001</c:v>
                </c:pt>
                <c:pt idx="15">
                  <c:v>0.1711068</c:v>
                </c:pt>
                <c:pt idx="16">
                  <c:v>0.1728056</c:v>
                </c:pt>
                <c:pt idx="17">
                  <c:v>0.17244399999999999</c:v>
                </c:pt>
                <c:pt idx="18">
                  <c:v>0.169706</c:v>
                </c:pt>
                <c:pt idx="19">
                  <c:v>0.16042890000000001</c:v>
                </c:pt>
                <c:pt idx="20">
                  <c:v>0.15142249999999999</c:v>
                </c:pt>
                <c:pt idx="21">
                  <c:v>0.1265491</c:v>
                </c:pt>
                <c:pt idx="22">
                  <c:v>0.1118613</c:v>
                </c:pt>
                <c:pt idx="23">
                  <c:v>6.9941509999999998E-2</c:v>
                </c:pt>
                <c:pt idx="24">
                  <c:v>4.1999000000000002E-2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'comparison of N=100 n N=75'!$A$2:$A$31</c:f>
              <c:numCache>
                <c:formatCode>General</c:formatCode>
                <c:ptCount val="30"/>
                <c:pt idx="0">
                  <c:v>1.6318699999999999</c:v>
                </c:pt>
                <c:pt idx="1">
                  <c:v>5.0268090000000001</c:v>
                </c:pt>
                <c:pt idx="2">
                  <c:v>8.6931360000000009</c:v>
                </c:pt>
                <c:pt idx="3">
                  <c:v>12.64973</c:v>
                </c:pt>
                <c:pt idx="4">
                  <c:v>16.916419999999999</c:v>
                </c:pt>
                <c:pt idx="5">
                  <c:v>21.514130000000002</c:v>
                </c:pt>
                <c:pt idx="6">
                  <c:v>26.46518</c:v>
                </c:pt>
                <c:pt idx="7">
                  <c:v>31.793019999999999</c:v>
                </c:pt>
                <c:pt idx="8">
                  <c:v>37.522080000000003</c:v>
                </c:pt>
                <c:pt idx="9">
                  <c:v>43.67839</c:v>
                </c:pt>
                <c:pt idx="10">
                  <c:v>50.289160000000003</c:v>
                </c:pt>
                <c:pt idx="11">
                  <c:v>57.382599999999996</c:v>
                </c:pt>
                <c:pt idx="12">
                  <c:v>64.988990000000001</c:v>
                </c:pt>
                <c:pt idx="13">
                  <c:v>73.132009999999994</c:v>
                </c:pt>
                <c:pt idx="14">
                  <c:v>81.829120000000003</c:v>
                </c:pt>
                <c:pt idx="15">
                  <c:v>91.103880000000004</c:v>
                </c:pt>
                <c:pt idx="16">
                  <c:v>100.985</c:v>
                </c:pt>
                <c:pt idx="17">
                  <c:v>111.5168</c:v>
                </c:pt>
                <c:pt idx="18">
                  <c:v>122.7546</c:v>
                </c:pt>
                <c:pt idx="19">
                  <c:v>134.74459999999999</c:v>
                </c:pt>
                <c:pt idx="20">
                  <c:v>147.52869999999999</c:v>
                </c:pt>
                <c:pt idx="21">
                  <c:v>161.15010000000001</c:v>
                </c:pt>
                <c:pt idx="22">
                  <c:v>175.65360000000001</c:v>
                </c:pt>
                <c:pt idx="23">
                  <c:v>191.08580000000001</c:v>
                </c:pt>
                <c:pt idx="24">
                  <c:v>207.4949</c:v>
                </c:pt>
                <c:pt idx="25">
                  <c:v>224.93129999999999</c:v>
                </c:pt>
                <c:pt idx="26">
                  <c:v>243.44669999999999</c:v>
                </c:pt>
                <c:pt idx="27">
                  <c:v>263.0951</c:v>
                </c:pt>
                <c:pt idx="28">
                  <c:v>283.93189999999998</c:v>
                </c:pt>
                <c:pt idx="29">
                  <c:v>306.01420000000002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86-406B-8060-84A5BE4A694D}"/>
            </c:ext>
          </c:extLst>
        </c:ser>
        <c:ser>
          <c:idx val="2"/>
          <c:order val="2"/>
          <c:tx>
            <c:v>qc_100 - 72hr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17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of N=100 n N=75'!$D$2:$D$31</c:f>
              <c:numCache>
                <c:formatCode>General</c:formatCode>
                <c:ptCount val="30"/>
                <c:pt idx="0">
                  <c:v>7.958076E-2</c:v>
                </c:pt>
                <c:pt idx="1">
                  <c:v>8.2675120000000005E-2</c:v>
                </c:pt>
                <c:pt idx="2">
                  <c:v>8.6473759999999997E-2</c:v>
                </c:pt>
                <c:pt idx="3">
                  <c:v>9.0475600000000003E-2</c:v>
                </c:pt>
                <c:pt idx="4">
                  <c:v>9.4708290000000001E-2</c:v>
                </c:pt>
                <c:pt idx="5">
                  <c:v>9.9133739999999998E-2</c:v>
                </c:pt>
                <c:pt idx="6">
                  <c:v>0.1039342</c:v>
                </c:pt>
                <c:pt idx="7">
                  <c:v>0.1089006</c:v>
                </c:pt>
                <c:pt idx="8">
                  <c:v>0.1142571</c:v>
                </c:pt>
                <c:pt idx="9">
                  <c:v>0.1197628</c:v>
                </c:pt>
                <c:pt idx="10">
                  <c:v>0.12547929999999999</c:v>
                </c:pt>
                <c:pt idx="11">
                  <c:v>0.1316223</c:v>
                </c:pt>
                <c:pt idx="12">
                  <c:v>0.1376743</c:v>
                </c:pt>
                <c:pt idx="13">
                  <c:v>0.14372960000000001</c:v>
                </c:pt>
                <c:pt idx="14">
                  <c:v>0.1501972</c:v>
                </c:pt>
                <c:pt idx="15">
                  <c:v>0.1561042</c:v>
                </c:pt>
                <c:pt idx="16">
                  <c:v>0.16149140000000001</c:v>
                </c:pt>
                <c:pt idx="17">
                  <c:v>0.16672300000000001</c:v>
                </c:pt>
                <c:pt idx="18">
                  <c:v>0.17019029999999999</c:v>
                </c:pt>
                <c:pt idx="19">
                  <c:v>0.1722563</c:v>
                </c:pt>
                <c:pt idx="20">
                  <c:v>0.17163619999999999</c:v>
                </c:pt>
                <c:pt idx="21">
                  <c:v>0.1652651</c:v>
                </c:pt>
                <c:pt idx="22">
                  <c:v>0.1572636</c:v>
                </c:pt>
                <c:pt idx="23">
                  <c:v>0.13134280000000001</c:v>
                </c:pt>
                <c:pt idx="24">
                  <c:v>0.115079</c:v>
                </c:pt>
                <c:pt idx="25">
                  <c:v>7.2235229999999997E-2</c:v>
                </c:pt>
                <c:pt idx="26">
                  <c:v>3.8723170000000001E-2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'comparison of N=100 n N=75'!$A$2:$A$31</c:f>
              <c:numCache>
                <c:formatCode>General</c:formatCode>
                <c:ptCount val="30"/>
                <c:pt idx="0">
                  <c:v>1.6318699999999999</c:v>
                </c:pt>
                <c:pt idx="1">
                  <c:v>5.0268090000000001</c:v>
                </c:pt>
                <c:pt idx="2">
                  <c:v>8.6931360000000009</c:v>
                </c:pt>
                <c:pt idx="3">
                  <c:v>12.64973</c:v>
                </c:pt>
                <c:pt idx="4">
                  <c:v>16.916419999999999</c:v>
                </c:pt>
                <c:pt idx="5">
                  <c:v>21.514130000000002</c:v>
                </c:pt>
                <c:pt idx="6">
                  <c:v>26.46518</c:v>
                </c:pt>
                <c:pt idx="7">
                  <c:v>31.793019999999999</c:v>
                </c:pt>
                <c:pt idx="8">
                  <c:v>37.522080000000003</c:v>
                </c:pt>
                <c:pt idx="9">
                  <c:v>43.67839</c:v>
                </c:pt>
                <c:pt idx="10">
                  <c:v>50.289160000000003</c:v>
                </c:pt>
                <c:pt idx="11">
                  <c:v>57.382599999999996</c:v>
                </c:pt>
                <c:pt idx="12">
                  <c:v>64.988990000000001</c:v>
                </c:pt>
                <c:pt idx="13">
                  <c:v>73.132009999999994</c:v>
                </c:pt>
                <c:pt idx="14">
                  <c:v>81.829120000000003</c:v>
                </c:pt>
                <c:pt idx="15">
                  <c:v>91.103880000000004</c:v>
                </c:pt>
                <c:pt idx="16">
                  <c:v>100.985</c:v>
                </c:pt>
                <c:pt idx="17">
                  <c:v>111.5168</c:v>
                </c:pt>
                <c:pt idx="18">
                  <c:v>122.7546</c:v>
                </c:pt>
                <c:pt idx="19">
                  <c:v>134.74459999999999</c:v>
                </c:pt>
                <c:pt idx="20">
                  <c:v>147.52869999999999</c:v>
                </c:pt>
                <c:pt idx="21">
                  <c:v>161.15010000000001</c:v>
                </c:pt>
                <c:pt idx="22">
                  <c:v>175.65360000000001</c:v>
                </c:pt>
                <c:pt idx="23">
                  <c:v>191.08580000000001</c:v>
                </c:pt>
                <c:pt idx="24">
                  <c:v>207.4949</c:v>
                </c:pt>
                <c:pt idx="25">
                  <c:v>224.93129999999999</c:v>
                </c:pt>
                <c:pt idx="26">
                  <c:v>243.44669999999999</c:v>
                </c:pt>
                <c:pt idx="27">
                  <c:v>263.0951</c:v>
                </c:pt>
                <c:pt idx="28">
                  <c:v>283.93189999999998</c:v>
                </c:pt>
                <c:pt idx="29">
                  <c:v>306.01420000000002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86-406B-8060-84A5BE4A694D}"/>
            </c:ext>
          </c:extLst>
        </c:ser>
        <c:ser>
          <c:idx val="3"/>
          <c:order val="3"/>
          <c:tx>
            <c:v>qc_100 - 96hr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0">
                <a:solidFill>
                  <a:schemeClr val="accent4"/>
                </a:solidFill>
              </a:ln>
              <a:effectLst/>
            </c:spPr>
          </c:marker>
          <c:xVal>
            <c:numRef>
              <c:f>'comparison of N=100 n N=75'!$E$2:$E$31</c:f>
              <c:numCache>
                <c:formatCode>General</c:formatCode>
                <c:ptCount val="30"/>
                <c:pt idx="0">
                  <c:v>6.3987890000000006E-2</c:v>
                </c:pt>
                <c:pt idx="1">
                  <c:v>6.7245360000000004E-2</c:v>
                </c:pt>
                <c:pt idx="2">
                  <c:v>7.1088369999999998E-2</c:v>
                </c:pt>
                <c:pt idx="3">
                  <c:v>7.514498E-2</c:v>
                </c:pt>
                <c:pt idx="4">
                  <c:v>7.9447429999999999E-2</c:v>
                </c:pt>
                <c:pt idx="5">
                  <c:v>8.3976490000000001E-2</c:v>
                </c:pt>
                <c:pt idx="6">
                  <c:v>8.8850129999999999E-2</c:v>
                </c:pt>
                <c:pt idx="7">
                  <c:v>9.398418E-2</c:v>
                </c:pt>
                <c:pt idx="8">
                  <c:v>9.9398879999999995E-2</c:v>
                </c:pt>
                <c:pt idx="9">
                  <c:v>0.1051136</c:v>
                </c:pt>
                <c:pt idx="10">
                  <c:v>0.1110611</c:v>
                </c:pt>
                <c:pt idx="11">
                  <c:v>0.11745079999999999</c:v>
                </c:pt>
                <c:pt idx="12">
                  <c:v>0.123873</c:v>
                </c:pt>
                <c:pt idx="13">
                  <c:v>0.13039799999999999</c:v>
                </c:pt>
                <c:pt idx="14">
                  <c:v>0.13737530000000001</c:v>
                </c:pt>
                <c:pt idx="15">
                  <c:v>0.14403930000000001</c:v>
                </c:pt>
                <c:pt idx="16">
                  <c:v>0.15044859999999999</c:v>
                </c:pt>
                <c:pt idx="17">
                  <c:v>0.15697</c:v>
                </c:pt>
                <c:pt idx="18">
                  <c:v>0.16221440000000001</c:v>
                </c:pt>
                <c:pt idx="19">
                  <c:v>0.16702610000000001</c:v>
                </c:pt>
                <c:pt idx="20">
                  <c:v>0.16962459999999999</c:v>
                </c:pt>
                <c:pt idx="21">
                  <c:v>0.169818</c:v>
                </c:pt>
                <c:pt idx="22">
                  <c:v>0.16700780000000001</c:v>
                </c:pt>
                <c:pt idx="23">
                  <c:v>0.15521370000000001</c:v>
                </c:pt>
                <c:pt idx="24">
                  <c:v>0.14397550000000001</c:v>
                </c:pt>
                <c:pt idx="25">
                  <c:v>0.11093699999999999</c:v>
                </c:pt>
                <c:pt idx="26">
                  <c:v>9.3645560000000003E-2</c:v>
                </c:pt>
                <c:pt idx="27">
                  <c:v>5.0733170000000001E-2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'comparison of N=100 n N=75'!$A$2:$A$31</c:f>
              <c:numCache>
                <c:formatCode>General</c:formatCode>
                <c:ptCount val="30"/>
                <c:pt idx="0">
                  <c:v>1.6318699999999999</c:v>
                </c:pt>
                <c:pt idx="1">
                  <c:v>5.0268090000000001</c:v>
                </c:pt>
                <c:pt idx="2">
                  <c:v>8.6931360000000009</c:v>
                </c:pt>
                <c:pt idx="3">
                  <c:v>12.64973</c:v>
                </c:pt>
                <c:pt idx="4">
                  <c:v>16.916419999999999</c:v>
                </c:pt>
                <c:pt idx="5">
                  <c:v>21.514130000000002</c:v>
                </c:pt>
                <c:pt idx="6">
                  <c:v>26.46518</c:v>
                </c:pt>
                <c:pt idx="7">
                  <c:v>31.793019999999999</c:v>
                </c:pt>
                <c:pt idx="8">
                  <c:v>37.522080000000003</c:v>
                </c:pt>
                <c:pt idx="9">
                  <c:v>43.67839</c:v>
                </c:pt>
                <c:pt idx="10">
                  <c:v>50.289160000000003</c:v>
                </c:pt>
                <c:pt idx="11">
                  <c:v>57.382599999999996</c:v>
                </c:pt>
                <c:pt idx="12">
                  <c:v>64.988990000000001</c:v>
                </c:pt>
                <c:pt idx="13">
                  <c:v>73.132009999999994</c:v>
                </c:pt>
                <c:pt idx="14">
                  <c:v>81.829120000000003</c:v>
                </c:pt>
                <c:pt idx="15">
                  <c:v>91.103880000000004</c:v>
                </c:pt>
                <c:pt idx="16">
                  <c:v>100.985</c:v>
                </c:pt>
                <c:pt idx="17">
                  <c:v>111.5168</c:v>
                </c:pt>
                <c:pt idx="18">
                  <c:v>122.7546</c:v>
                </c:pt>
                <c:pt idx="19">
                  <c:v>134.74459999999999</c:v>
                </c:pt>
                <c:pt idx="20">
                  <c:v>147.52869999999999</c:v>
                </c:pt>
                <c:pt idx="21">
                  <c:v>161.15010000000001</c:v>
                </c:pt>
                <c:pt idx="22">
                  <c:v>175.65360000000001</c:v>
                </c:pt>
                <c:pt idx="23">
                  <c:v>191.08580000000001</c:v>
                </c:pt>
                <c:pt idx="24">
                  <c:v>207.4949</c:v>
                </c:pt>
                <c:pt idx="25">
                  <c:v>224.93129999999999</c:v>
                </c:pt>
                <c:pt idx="26">
                  <c:v>243.44669999999999</c:v>
                </c:pt>
                <c:pt idx="27">
                  <c:v>263.0951</c:v>
                </c:pt>
                <c:pt idx="28">
                  <c:v>283.93189999999998</c:v>
                </c:pt>
                <c:pt idx="29">
                  <c:v>306.01420000000002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86-406B-8060-84A5BE4A694D}"/>
            </c:ext>
          </c:extLst>
        </c:ser>
        <c:ser>
          <c:idx val="4"/>
          <c:order val="4"/>
          <c:tx>
            <c:v>qc_mp28 -24 hr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'comparison of N=100 n N=75'!$T$2:$T$31</c:f>
              <c:numCache>
                <c:formatCode>General</c:formatCode>
                <c:ptCount val="30"/>
                <c:pt idx="0">
                  <c:v>7.7905909999999995E-2</c:v>
                </c:pt>
                <c:pt idx="1">
                  <c:v>7.8816070000000002E-2</c:v>
                </c:pt>
                <c:pt idx="2">
                  <c:v>8.1282170000000001E-2</c:v>
                </c:pt>
                <c:pt idx="3">
                  <c:v>8.3497520000000006E-2</c:v>
                </c:pt>
                <c:pt idx="4">
                  <c:v>8.5290679999999994E-2</c:v>
                </c:pt>
                <c:pt idx="5">
                  <c:v>8.6949910000000005E-2</c:v>
                </c:pt>
                <c:pt idx="6">
                  <c:v>8.8364490000000004E-2</c:v>
                </c:pt>
                <c:pt idx="7">
                  <c:v>8.9063569999999995E-2</c:v>
                </c:pt>
                <c:pt idx="8">
                  <c:v>8.9710269999999995E-2</c:v>
                </c:pt>
                <c:pt idx="9">
                  <c:v>8.9254570000000005E-2</c:v>
                </c:pt>
                <c:pt idx="10">
                  <c:v>8.9161099999999993E-2</c:v>
                </c:pt>
                <c:pt idx="11">
                  <c:v>8.712259E-2</c:v>
                </c:pt>
                <c:pt idx="12">
                  <c:v>8.3653459999999999E-2</c:v>
                </c:pt>
                <c:pt idx="13">
                  <c:v>8.0655050000000006E-2</c:v>
                </c:pt>
                <c:pt idx="14">
                  <c:v>7.58635E-2</c:v>
                </c:pt>
                <c:pt idx="15">
                  <c:v>6.7608849999999998E-2</c:v>
                </c:pt>
                <c:pt idx="16">
                  <c:v>5.9036699999999998E-2</c:v>
                </c:pt>
                <c:pt idx="17">
                  <c:v>4.890195E-2</c:v>
                </c:pt>
                <c:pt idx="18">
                  <c:v>3.5126900000000003E-2</c:v>
                </c:pt>
                <c:pt idx="19">
                  <c:v>2.616096E-2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'comparison of N=100 n N=75'!$A$2:$A$31</c:f>
              <c:numCache>
                <c:formatCode>General</c:formatCode>
                <c:ptCount val="30"/>
                <c:pt idx="0">
                  <c:v>1.6318699999999999</c:v>
                </c:pt>
                <c:pt idx="1">
                  <c:v>5.0268090000000001</c:v>
                </c:pt>
                <c:pt idx="2">
                  <c:v>8.6931360000000009</c:v>
                </c:pt>
                <c:pt idx="3">
                  <c:v>12.64973</c:v>
                </c:pt>
                <c:pt idx="4">
                  <c:v>16.916419999999999</c:v>
                </c:pt>
                <c:pt idx="5">
                  <c:v>21.514130000000002</c:v>
                </c:pt>
                <c:pt idx="6">
                  <c:v>26.46518</c:v>
                </c:pt>
                <c:pt idx="7">
                  <c:v>31.793019999999999</c:v>
                </c:pt>
                <c:pt idx="8">
                  <c:v>37.522080000000003</c:v>
                </c:pt>
                <c:pt idx="9">
                  <c:v>43.67839</c:v>
                </c:pt>
                <c:pt idx="10">
                  <c:v>50.289160000000003</c:v>
                </c:pt>
                <c:pt idx="11">
                  <c:v>57.382599999999996</c:v>
                </c:pt>
                <c:pt idx="12">
                  <c:v>64.988990000000001</c:v>
                </c:pt>
                <c:pt idx="13">
                  <c:v>73.132009999999994</c:v>
                </c:pt>
                <c:pt idx="14">
                  <c:v>81.829120000000003</c:v>
                </c:pt>
                <c:pt idx="15">
                  <c:v>91.103880000000004</c:v>
                </c:pt>
                <c:pt idx="16">
                  <c:v>100.985</c:v>
                </c:pt>
                <c:pt idx="17">
                  <c:v>111.5168</c:v>
                </c:pt>
                <c:pt idx="18">
                  <c:v>122.7546</c:v>
                </c:pt>
                <c:pt idx="19">
                  <c:v>134.74459999999999</c:v>
                </c:pt>
                <c:pt idx="20">
                  <c:v>147.52869999999999</c:v>
                </c:pt>
                <c:pt idx="21">
                  <c:v>161.15010000000001</c:v>
                </c:pt>
                <c:pt idx="22">
                  <c:v>175.65360000000001</c:v>
                </c:pt>
                <c:pt idx="23">
                  <c:v>191.08580000000001</c:v>
                </c:pt>
                <c:pt idx="24">
                  <c:v>207.4949</c:v>
                </c:pt>
                <c:pt idx="25">
                  <c:v>224.93129999999999</c:v>
                </c:pt>
                <c:pt idx="26">
                  <c:v>243.44669999999999</c:v>
                </c:pt>
                <c:pt idx="27">
                  <c:v>263.0951</c:v>
                </c:pt>
                <c:pt idx="28">
                  <c:v>283.93189999999998</c:v>
                </c:pt>
                <c:pt idx="29">
                  <c:v>306.01420000000002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86-406B-8060-84A5BE4A694D}"/>
            </c:ext>
          </c:extLst>
        </c:ser>
        <c:ser>
          <c:idx val="5"/>
          <c:order val="5"/>
          <c:tx>
            <c:v>qc_mp28 - 48hr</c:v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'comparison of N=100 n N=75'!$U$2:$U$31</c:f>
              <c:numCache>
                <c:formatCode>General</c:formatCode>
                <c:ptCount val="30"/>
                <c:pt idx="0">
                  <c:v>6.2446040000000001E-2</c:v>
                </c:pt>
                <c:pt idx="1">
                  <c:v>6.4641069999999995E-2</c:v>
                </c:pt>
                <c:pt idx="2">
                  <c:v>6.7908099999999999E-2</c:v>
                </c:pt>
                <c:pt idx="3">
                  <c:v>7.1156269999999994E-2</c:v>
                </c:pt>
                <c:pt idx="4">
                  <c:v>7.4295470000000002E-2</c:v>
                </c:pt>
                <c:pt idx="5">
                  <c:v>7.7329899999999993E-2</c:v>
                </c:pt>
                <c:pt idx="6">
                  <c:v>8.0399880000000007E-2</c:v>
                </c:pt>
                <c:pt idx="7">
                  <c:v>8.3148700000000006E-2</c:v>
                </c:pt>
                <c:pt idx="8">
                  <c:v>8.5729050000000001E-2</c:v>
                </c:pt>
                <c:pt idx="9">
                  <c:v>8.7336079999999996E-2</c:v>
                </c:pt>
                <c:pt idx="10">
                  <c:v>8.9849869999999998E-2</c:v>
                </c:pt>
                <c:pt idx="11">
                  <c:v>8.9611479999999993E-2</c:v>
                </c:pt>
                <c:pt idx="12">
                  <c:v>8.8554670000000002E-2</c:v>
                </c:pt>
                <c:pt idx="13">
                  <c:v>8.6118589999999995E-2</c:v>
                </c:pt>
                <c:pt idx="14">
                  <c:v>8.2471080000000002E-2</c:v>
                </c:pt>
                <c:pt idx="15">
                  <c:v>7.8374050000000001E-2</c:v>
                </c:pt>
                <c:pt idx="16">
                  <c:v>7.4028220000000006E-2</c:v>
                </c:pt>
                <c:pt idx="17">
                  <c:v>6.8810389999999999E-2</c:v>
                </c:pt>
                <c:pt idx="18">
                  <c:v>6.2911880000000003E-2</c:v>
                </c:pt>
                <c:pt idx="19">
                  <c:v>5.703768E-2</c:v>
                </c:pt>
                <c:pt idx="20">
                  <c:v>4.8918259999999998E-2</c:v>
                </c:pt>
                <c:pt idx="21">
                  <c:v>4.473924E-2</c:v>
                </c:pt>
                <c:pt idx="22">
                  <c:v>3.7827470000000002E-2</c:v>
                </c:pt>
                <c:pt idx="23">
                  <c:v>2.7983629999999999E-2</c:v>
                </c:pt>
                <c:pt idx="24">
                  <c:v>1.2802829999999999E-2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'comparison of N=100 n N=75'!$A$2:$A$31</c:f>
              <c:numCache>
                <c:formatCode>General</c:formatCode>
                <c:ptCount val="30"/>
                <c:pt idx="0">
                  <c:v>1.6318699999999999</c:v>
                </c:pt>
                <c:pt idx="1">
                  <c:v>5.0268090000000001</c:v>
                </c:pt>
                <c:pt idx="2">
                  <c:v>8.6931360000000009</c:v>
                </c:pt>
                <c:pt idx="3">
                  <c:v>12.64973</c:v>
                </c:pt>
                <c:pt idx="4">
                  <c:v>16.916419999999999</c:v>
                </c:pt>
                <c:pt idx="5">
                  <c:v>21.514130000000002</c:v>
                </c:pt>
                <c:pt idx="6">
                  <c:v>26.46518</c:v>
                </c:pt>
                <c:pt idx="7">
                  <c:v>31.793019999999999</c:v>
                </c:pt>
                <c:pt idx="8">
                  <c:v>37.522080000000003</c:v>
                </c:pt>
                <c:pt idx="9">
                  <c:v>43.67839</c:v>
                </c:pt>
                <c:pt idx="10">
                  <c:v>50.289160000000003</c:v>
                </c:pt>
                <c:pt idx="11">
                  <c:v>57.382599999999996</c:v>
                </c:pt>
                <c:pt idx="12">
                  <c:v>64.988990000000001</c:v>
                </c:pt>
                <c:pt idx="13">
                  <c:v>73.132009999999994</c:v>
                </c:pt>
                <c:pt idx="14">
                  <c:v>81.829120000000003</c:v>
                </c:pt>
                <c:pt idx="15">
                  <c:v>91.103880000000004</c:v>
                </c:pt>
                <c:pt idx="16">
                  <c:v>100.985</c:v>
                </c:pt>
                <c:pt idx="17">
                  <c:v>111.5168</c:v>
                </c:pt>
                <c:pt idx="18">
                  <c:v>122.7546</c:v>
                </c:pt>
                <c:pt idx="19">
                  <c:v>134.74459999999999</c:v>
                </c:pt>
                <c:pt idx="20">
                  <c:v>147.52869999999999</c:v>
                </c:pt>
                <c:pt idx="21">
                  <c:v>161.15010000000001</c:v>
                </c:pt>
                <c:pt idx="22">
                  <c:v>175.65360000000001</c:v>
                </c:pt>
                <c:pt idx="23">
                  <c:v>191.08580000000001</c:v>
                </c:pt>
                <c:pt idx="24">
                  <c:v>207.4949</c:v>
                </c:pt>
                <c:pt idx="25">
                  <c:v>224.93129999999999</c:v>
                </c:pt>
                <c:pt idx="26">
                  <c:v>243.44669999999999</c:v>
                </c:pt>
                <c:pt idx="27">
                  <c:v>263.0951</c:v>
                </c:pt>
                <c:pt idx="28">
                  <c:v>283.93189999999998</c:v>
                </c:pt>
                <c:pt idx="29">
                  <c:v>306.01420000000002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86-406B-8060-84A5BE4A694D}"/>
            </c:ext>
          </c:extLst>
        </c:ser>
        <c:ser>
          <c:idx val="6"/>
          <c:order val="6"/>
          <c:tx>
            <c:v>qc_mp28 - 72hr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'comparison of N=100 n N=75'!$V$2:$V$31</c:f>
              <c:numCache>
                <c:formatCode>General</c:formatCode>
                <c:ptCount val="30"/>
                <c:pt idx="0">
                  <c:v>3.7020770000000001E-2</c:v>
                </c:pt>
                <c:pt idx="1">
                  <c:v>3.958656E-2</c:v>
                </c:pt>
                <c:pt idx="2">
                  <c:v>4.2961470000000002E-2</c:v>
                </c:pt>
                <c:pt idx="3">
                  <c:v>4.631072E-2</c:v>
                </c:pt>
                <c:pt idx="4">
                  <c:v>4.9527700000000001E-2</c:v>
                </c:pt>
                <c:pt idx="5">
                  <c:v>5.2693230000000001E-2</c:v>
                </c:pt>
                <c:pt idx="6">
                  <c:v>5.5802579999999997E-2</c:v>
                </c:pt>
                <c:pt idx="7">
                  <c:v>5.8623090000000003E-2</c:v>
                </c:pt>
                <c:pt idx="8">
                  <c:v>6.1083569999999997E-2</c:v>
                </c:pt>
                <c:pt idx="9">
                  <c:v>6.3388680000000003E-2</c:v>
                </c:pt>
                <c:pt idx="10">
                  <c:v>6.5633410000000003E-2</c:v>
                </c:pt>
                <c:pt idx="11">
                  <c:v>6.6662170000000007E-2</c:v>
                </c:pt>
                <c:pt idx="12">
                  <c:v>6.6851400000000005E-2</c:v>
                </c:pt>
                <c:pt idx="13">
                  <c:v>6.7589159999999995E-2</c:v>
                </c:pt>
                <c:pt idx="14">
                  <c:v>6.6416000000000003E-2</c:v>
                </c:pt>
                <c:pt idx="15">
                  <c:v>6.4633839999999998E-2</c:v>
                </c:pt>
                <c:pt idx="16">
                  <c:v>6.1963850000000001E-2</c:v>
                </c:pt>
                <c:pt idx="17">
                  <c:v>5.835564E-2</c:v>
                </c:pt>
                <c:pt idx="18">
                  <c:v>5.5068260000000001E-2</c:v>
                </c:pt>
                <c:pt idx="19">
                  <c:v>5.0746039999999999E-2</c:v>
                </c:pt>
                <c:pt idx="20">
                  <c:v>4.6801490000000001E-2</c:v>
                </c:pt>
                <c:pt idx="21">
                  <c:v>4.3548509999999999E-2</c:v>
                </c:pt>
                <c:pt idx="22">
                  <c:v>3.8952269999999997E-2</c:v>
                </c:pt>
                <c:pt idx="23">
                  <c:v>3.6775679999999998E-2</c:v>
                </c:pt>
                <c:pt idx="24">
                  <c:v>3.077794E-2</c:v>
                </c:pt>
                <c:pt idx="25">
                  <c:v>2.5814770000000001E-2</c:v>
                </c:pt>
                <c:pt idx="26">
                  <c:v>1.6197679999999999E-2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'comparison of N=100 n N=75'!$A$2:$A$31</c:f>
              <c:numCache>
                <c:formatCode>General</c:formatCode>
                <c:ptCount val="30"/>
                <c:pt idx="0">
                  <c:v>1.6318699999999999</c:v>
                </c:pt>
                <c:pt idx="1">
                  <c:v>5.0268090000000001</c:v>
                </c:pt>
                <c:pt idx="2">
                  <c:v>8.6931360000000009</c:v>
                </c:pt>
                <c:pt idx="3">
                  <c:v>12.64973</c:v>
                </c:pt>
                <c:pt idx="4">
                  <c:v>16.916419999999999</c:v>
                </c:pt>
                <c:pt idx="5">
                  <c:v>21.514130000000002</c:v>
                </c:pt>
                <c:pt idx="6">
                  <c:v>26.46518</c:v>
                </c:pt>
                <c:pt idx="7">
                  <c:v>31.793019999999999</c:v>
                </c:pt>
                <c:pt idx="8">
                  <c:v>37.522080000000003</c:v>
                </c:pt>
                <c:pt idx="9">
                  <c:v>43.67839</c:v>
                </c:pt>
                <c:pt idx="10">
                  <c:v>50.289160000000003</c:v>
                </c:pt>
                <c:pt idx="11">
                  <c:v>57.382599999999996</c:v>
                </c:pt>
                <c:pt idx="12">
                  <c:v>64.988990000000001</c:v>
                </c:pt>
                <c:pt idx="13">
                  <c:v>73.132009999999994</c:v>
                </c:pt>
                <c:pt idx="14">
                  <c:v>81.829120000000003</c:v>
                </c:pt>
                <c:pt idx="15">
                  <c:v>91.103880000000004</c:v>
                </c:pt>
                <c:pt idx="16">
                  <c:v>100.985</c:v>
                </c:pt>
                <c:pt idx="17">
                  <c:v>111.5168</c:v>
                </c:pt>
                <c:pt idx="18">
                  <c:v>122.7546</c:v>
                </c:pt>
                <c:pt idx="19">
                  <c:v>134.74459999999999</c:v>
                </c:pt>
                <c:pt idx="20">
                  <c:v>147.52869999999999</c:v>
                </c:pt>
                <c:pt idx="21">
                  <c:v>161.15010000000001</c:v>
                </c:pt>
                <c:pt idx="22">
                  <c:v>175.65360000000001</c:v>
                </c:pt>
                <c:pt idx="23">
                  <c:v>191.08580000000001</c:v>
                </c:pt>
                <c:pt idx="24">
                  <c:v>207.4949</c:v>
                </c:pt>
                <c:pt idx="25">
                  <c:v>224.93129999999999</c:v>
                </c:pt>
                <c:pt idx="26">
                  <c:v>243.44669999999999</c:v>
                </c:pt>
                <c:pt idx="27">
                  <c:v>263.0951</c:v>
                </c:pt>
                <c:pt idx="28">
                  <c:v>283.93189999999998</c:v>
                </c:pt>
                <c:pt idx="29">
                  <c:v>306.01420000000002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86-406B-8060-84A5BE4A694D}"/>
            </c:ext>
          </c:extLst>
        </c:ser>
        <c:ser>
          <c:idx val="7"/>
          <c:order val="7"/>
          <c:tx>
            <c:v>qc_mp28 - 96hr</c:v>
          </c:tx>
          <c:spPr>
            <a:ln w="19050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'comparison of N=100 n N=75'!$W$2:$W$31</c:f>
              <c:numCache>
                <c:formatCode>General</c:formatCode>
                <c:ptCount val="30"/>
                <c:pt idx="0">
                  <c:v>2.1632869999999998E-2</c:v>
                </c:pt>
                <c:pt idx="1">
                  <c:v>2.4714989999999999E-2</c:v>
                </c:pt>
                <c:pt idx="2">
                  <c:v>2.8519840000000001E-2</c:v>
                </c:pt>
                <c:pt idx="3">
                  <c:v>3.2354439999999998E-2</c:v>
                </c:pt>
                <c:pt idx="4">
                  <c:v>3.6219040000000001E-2</c:v>
                </c:pt>
                <c:pt idx="5">
                  <c:v>4.0081499999999999E-2</c:v>
                </c:pt>
                <c:pt idx="6">
                  <c:v>4.3945230000000002E-2</c:v>
                </c:pt>
                <c:pt idx="7">
                  <c:v>4.765585E-2</c:v>
                </c:pt>
                <c:pt idx="8">
                  <c:v>5.1088599999999998E-2</c:v>
                </c:pt>
                <c:pt idx="9">
                  <c:v>5.4401619999999998E-2</c:v>
                </c:pt>
                <c:pt idx="10">
                  <c:v>5.7403080000000002E-2</c:v>
                </c:pt>
                <c:pt idx="11">
                  <c:v>5.950573E-2</c:v>
                </c:pt>
                <c:pt idx="12">
                  <c:v>6.1548270000000002E-2</c:v>
                </c:pt>
                <c:pt idx="13">
                  <c:v>6.3158880000000001E-2</c:v>
                </c:pt>
                <c:pt idx="14">
                  <c:v>6.3769129999999993E-2</c:v>
                </c:pt>
                <c:pt idx="15">
                  <c:v>6.4185839999999994E-2</c:v>
                </c:pt>
                <c:pt idx="16">
                  <c:v>6.4544920000000006E-2</c:v>
                </c:pt>
                <c:pt idx="17">
                  <c:v>6.3508110000000007E-2</c:v>
                </c:pt>
                <c:pt idx="18">
                  <c:v>6.2700569999999997E-2</c:v>
                </c:pt>
                <c:pt idx="19">
                  <c:v>6.0266989999999999E-2</c:v>
                </c:pt>
                <c:pt idx="20">
                  <c:v>5.7786650000000002E-2</c:v>
                </c:pt>
                <c:pt idx="21">
                  <c:v>5.3695689999999997E-2</c:v>
                </c:pt>
                <c:pt idx="22">
                  <c:v>4.8302419999999999E-2</c:v>
                </c:pt>
                <c:pt idx="23">
                  <c:v>4.2698659999999999E-2</c:v>
                </c:pt>
                <c:pt idx="24">
                  <c:v>3.3142499999999998E-2</c:v>
                </c:pt>
                <c:pt idx="25">
                  <c:v>2.9767890000000002E-2</c:v>
                </c:pt>
                <c:pt idx="26">
                  <c:v>2.3470049999999999E-2</c:v>
                </c:pt>
                <c:pt idx="27">
                  <c:v>1.801871E-2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'comparison of N=100 n N=75'!$A$2:$A$31</c:f>
              <c:numCache>
                <c:formatCode>General</c:formatCode>
                <c:ptCount val="30"/>
                <c:pt idx="0">
                  <c:v>1.6318699999999999</c:v>
                </c:pt>
                <c:pt idx="1">
                  <c:v>5.0268090000000001</c:v>
                </c:pt>
                <c:pt idx="2">
                  <c:v>8.6931360000000009</c:v>
                </c:pt>
                <c:pt idx="3">
                  <c:v>12.64973</c:v>
                </c:pt>
                <c:pt idx="4">
                  <c:v>16.916419999999999</c:v>
                </c:pt>
                <c:pt idx="5">
                  <c:v>21.514130000000002</c:v>
                </c:pt>
                <c:pt idx="6">
                  <c:v>26.46518</c:v>
                </c:pt>
                <c:pt idx="7">
                  <c:v>31.793019999999999</c:v>
                </c:pt>
                <c:pt idx="8">
                  <c:v>37.522080000000003</c:v>
                </c:pt>
                <c:pt idx="9">
                  <c:v>43.67839</c:v>
                </c:pt>
                <c:pt idx="10">
                  <c:v>50.289160000000003</c:v>
                </c:pt>
                <c:pt idx="11">
                  <c:v>57.382599999999996</c:v>
                </c:pt>
                <c:pt idx="12">
                  <c:v>64.988990000000001</c:v>
                </c:pt>
                <c:pt idx="13">
                  <c:v>73.132009999999994</c:v>
                </c:pt>
                <c:pt idx="14">
                  <c:v>81.829120000000003</c:v>
                </c:pt>
                <c:pt idx="15">
                  <c:v>91.103880000000004</c:v>
                </c:pt>
                <c:pt idx="16">
                  <c:v>100.985</c:v>
                </c:pt>
                <c:pt idx="17">
                  <c:v>111.5168</c:v>
                </c:pt>
                <c:pt idx="18">
                  <c:v>122.7546</c:v>
                </c:pt>
                <c:pt idx="19">
                  <c:v>134.74459999999999</c:v>
                </c:pt>
                <c:pt idx="20">
                  <c:v>147.52869999999999</c:v>
                </c:pt>
                <c:pt idx="21">
                  <c:v>161.15010000000001</c:v>
                </c:pt>
                <c:pt idx="22">
                  <c:v>175.65360000000001</c:v>
                </c:pt>
                <c:pt idx="23">
                  <c:v>191.08580000000001</c:v>
                </c:pt>
                <c:pt idx="24">
                  <c:v>207.4949</c:v>
                </c:pt>
                <c:pt idx="25">
                  <c:v>224.93129999999999</c:v>
                </c:pt>
                <c:pt idx="26">
                  <c:v>243.44669999999999</c:v>
                </c:pt>
                <c:pt idx="27">
                  <c:v>263.0951</c:v>
                </c:pt>
                <c:pt idx="28">
                  <c:v>283.93189999999998</c:v>
                </c:pt>
                <c:pt idx="29">
                  <c:v>306.01420000000002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86-406B-8060-84A5BE4A6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570888"/>
        <c:axId val="639571608"/>
      </c:scatterChart>
      <c:valAx>
        <c:axId val="63957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qc / g/kg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71608"/>
        <c:crosses val="autoZero"/>
        <c:crossBetween val="midCat"/>
      </c:valAx>
      <c:valAx>
        <c:axId val="63957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Height /m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7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74688849377699"/>
          <c:y val="0.12816723127632301"/>
          <c:w val="0.26443590720514776"/>
          <c:h val="0.316863211865958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7</xdr:row>
      <xdr:rowOff>18414</xdr:rowOff>
    </xdr:from>
    <xdr:to>
      <xdr:col>12</xdr:col>
      <xdr:colOff>812799</xdr:colOff>
      <xdr:row>28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83F553-9F86-D6B3-B02F-15422F8EF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158750</xdr:colOff>
      <xdr:row>1</xdr:row>
      <xdr:rowOff>44450</xdr:rowOff>
    </xdr:from>
    <xdr:to>
      <xdr:col>38</xdr:col>
      <xdr:colOff>6350</xdr:colOff>
      <xdr:row>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4705D7-06FD-4DCA-8ABB-805E689F8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703A6-90AB-43A2-883A-93C691443250}">
  <dimension ref="A1:AB32"/>
  <sheetViews>
    <sheetView tabSelected="1" topLeftCell="A7" workbookViewId="0">
      <selection activeCell="Y32" sqref="Y32:AB32"/>
    </sheetView>
  </sheetViews>
  <sheetFormatPr defaultRowHeight="14.5" x14ac:dyDescent="0.35"/>
  <cols>
    <col min="13" max="13" width="23.54296875" bestFit="1" customWidth="1"/>
    <col min="14" max="15" width="13.90625" style="1" bestFit="1" customWidth="1"/>
    <col min="16" max="17" width="13.90625" bestFit="1" customWidth="1"/>
    <col min="24" max="24" width="23.54296875" bestFit="1" customWidth="1"/>
    <col min="25" max="25" width="13.90625" bestFit="1" customWidth="1"/>
    <col min="26" max="28" width="14.90625" bestFit="1" customWidth="1"/>
  </cols>
  <sheetData>
    <row r="1" spans="1:28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  <c r="H1" t="s">
        <v>5</v>
      </c>
      <c r="I1" t="s">
        <v>0</v>
      </c>
      <c r="J1" t="s">
        <v>1</v>
      </c>
      <c r="K1" t="s">
        <v>2</v>
      </c>
      <c r="L1" t="s">
        <v>3</v>
      </c>
      <c r="N1" s="1" t="s">
        <v>6</v>
      </c>
      <c r="O1" s="1" t="s">
        <v>7</v>
      </c>
      <c r="P1" t="s">
        <v>8</v>
      </c>
      <c r="Q1" t="s">
        <v>9</v>
      </c>
      <c r="S1" t="s">
        <v>11</v>
      </c>
      <c r="T1" t="s">
        <v>0</v>
      </c>
      <c r="U1" t="s">
        <v>1</v>
      </c>
      <c r="V1" t="s">
        <v>2</v>
      </c>
      <c r="W1" t="s">
        <v>3</v>
      </c>
      <c r="Y1" s="1" t="s">
        <v>6</v>
      </c>
      <c r="Z1" s="1" t="s">
        <v>7</v>
      </c>
      <c r="AA1" t="s">
        <v>8</v>
      </c>
      <c r="AB1" t="s">
        <v>9</v>
      </c>
    </row>
    <row r="2" spans="1:28" x14ac:dyDescent="0.35">
      <c r="A2">
        <v>1.6318699999999999</v>
      </c>
      <c r="B2">
        <v>0.14772759999999999</v>
      </c>
      <c r="C2">
        <v>0.1076903</v>
      </c>
      <c r="D2">
        <v>7.958076E-2</v>
      </c>
      <c r="E2">
        <v>6.3987890000000006E-2</v>
      </c>
      <c r="I2">
        <v>0.13453229999999999</v>
      </c>
      <c r="J2">
        <v>9.8745929999999996E-2</v>
      </c>
      <c r="K2">
        <v>7.6625479999999996E-2</v>
      </c>
      <c r="L2">
        <v>5.859309E-2</v>
      </c>
      <c r="N2" s="1">
        <f>(B2-I2)/AVERAGE(B2,I2)</f>
        <v>9.3497517713284767E-2</v>
      </c>
      <c r="O2" s="1">
        <f>(C2-J2)/AVERAGE(C2,J2)</f>
        <v>8.6655041123353274E-2</v>
      </c>
      <c r="P2" s="1">
        <f>(D2-K2)/AVERAGE(D2,K2)</f>
        <v>3.783818111235511E-2</v>
      </c>
      <c r="Q2" s="1">
        <f>(E2-L2)/AVERAGE(E2,L2)</f>
        <v>8.8020180618559332E-2</v>
      </c>
      <c r="T2">
        <v>7.7905909999999995E-2</v>
      </c>
      <c r="U2">
        <v>6.2446040000000001E-2</v>
      </c>
      <c r="V2">
        <v>3.7020770000000001E-2</v>
      </c>
      <c r="W2">
        <v>2.1632869999999998E-2</v>
      </c>
      <c r="Y2" s="1">
        <f>(B2-T2)/B2</f>
        <v>0.47263808523254963</v>
      </c>
      <c r="Z2" s="1">
        <f>(C2-U2)/C2</f>
        <v>0.42013310391000863</v>
      </c>
      <c r="AA2" s="1">
        <f>(D2-V2)/D2</f>
        <v>0.53480250754076741</v>
      </c>
      <c r="AB2" s="1">
        <f>(E2-W2)/E2</f>
        <v>0.66192243563586806</v>
      </c>
    </row>
    <row r="3" spans="1:28" x14ac:dyDescent="0.35">
      <c r="A3">
        <v>5.0268090000000001</v>
      </c>
      <c r="B3">
        <v>0.14787520000000001</v>
      </c>
      <c r="C3">
        <v>0.11020480000000001</v>
      </c>
      <c r="D3">
        <v>8.2675120000000005E-2</v>
      </c>
      <c r="E3">
        <v>6.7245360000000004E-2</v>
      </c>
      <c r="I3">
        <v>0.13475300000000001</v>
      </c>
      <c r="J3">
        <v>0.1012091</v>
      </c>
      <c r="K3">
        <v>7.9659229999999998E-2</v>
      </c>
      <c r="L3">
        <v>6.1911769999999998E-2</v>
      </c>
      <c r="N3" s="1">
        <f t="shared" ref="N3:N21" si="0">(B3-I3)/AVERAGE(B3,I3)</f>
        <v>9.285839134240674E-2</v>
      </c>
      <c r="O3" s="1">
        <f t="shared" ref="O3:O26" si="1">(C3-J3)/AVERAGE(C3,J3)</f>
        <v>8.5100364734769188E-2</v>
      </c>
      <c r="P3" s="1">
        <f t="shared" ref="P3:P28" si="2">(D3-K3)/AVERAGE(D3,K3)</f>
        <v>3.7156522941694185E-2</v>
      </c>
      <c r="Q3" s="1">
        <f t="shared" ref="Q3:Q28" si="3">(E3-L3)/AVERAGE(E3,L3)</f>
        <v>8.2590717213985879E-2</v>
      </c>
      <c r="T3">
        <v>7.8816070000000002E-2</v>
      </c>
      <c r="U3">
        <v>6.4641069999999995E-2</v>
      </c>
      <c r="V3">
        <v>3.958656E-2</v>
      </c>
      <c r="W3">
        <v>2.4714989999999999E-2</v>
      </c>
      <c r="Y3" s="1">
        <f t="shared" ref="Y3:Y21" si="4">(B3-T3)/B3</f>
        <v>0.46700954588734289</v>
      </c>
      <c r="Z3" s="1">
        <f t="shared" ref="Z3:Z26" si="5">(C3-U3)/C3</f>
        <v>0.41344596605592504</v>
      </c>
      <c r="AA3" s="1">
        <f t="shared" ref="AA3:AA28" si="6">(D3-V3)/D3</f>
        <v>0.52117928586012341</v>
      </c>
      <c r="AB3" s="1">
        <f t="shared" ref="AB3:AB29" si="7">(E3-W3)/E3</f>
        <v>0.63246549650414541</v>
      </c>
    </row>
    <row r="4" spans="1:28" x14ac:dyDescent="0.35">
      <c r="A4">
        <v>8.6931360000000009</v>
      </c>
      <c r="B4">
        <v>0.15065139999999999</v>
      </c>
      <c r="C4">
        <v>0.1138202</v>
      </c>
      <c r="D4">
        <v>8.6473759999999997E-2</v>
      </c>
      <c r="E4">
        <v>7.1088369999999998E-2</v>
      </c>
      <c r="I4">
        <v>0.13752809999999999</v>
      </c>
      <c r="J4">
        <v>0.1047942</v>
      </c>
      <c r="K4">
        <v>8.3433919999999995E-2</v>
      </c>
      <c r="L4">
        <v>6.5760849999999996E-2</v>
      </c>
      <c r="N4" s="1">
        <f t="shared" si="0"/>
        <v>9.1077262608894843E-2</v>
      </c>
      <c r="O4" s="1">
        <f t="shared" si="1"/>
        <v>8.2574615395875045E-2</v>
      </c>
      <c r="P4" s="1">
        <f t="shared" si="2"/>
        <v>3.5782255398931963E-2</v>
      </c>
      <c r="Q4" s="1">
        <f t="shared" si="3"/>
        <v>7.7859705740376192E-2</v>
      </c>
      <c r="T4">
        <v>8.1282170000000001E-2</v>
      </c>
      <c r="U4">
        <v>6.7908099999999999E-2</v>
      </c>
      <c r="V4">
        <v>4.2961470000000002E-2</v>
      </c>
      <c r="W4">
        <v>2.8519840000000001E-2</v>
      </c>
      <c r="Y4" s="1">
        <f t="shared" si="4"/>
        <v>0.46046190078552202</v>
      </c>
      <c r="Z4" s="1">
        <f t="shared" si="5"/>
        <v>0.40337391781072252</v>
      </c>
      <c r="AA4" s="1">
        <f t="shared" si="6"/>
        <v>0.50318489678256151</v>
      </c>
      <c r="AB4" s="1">
        <f t="shared" si="7"/>
        <v>0.59881145115579371</v>
      </c>
    </row>
    <row r="5" spans="1:28" x14ac:dyDescent="0.35">
      <c r="A5">
        <v>12.64973</v>
      </c>
      <c r="B5">
        <v>0.15353530000000001</v>
      </c>
      <c r="C5">
        <v>0.1176276</v>
      </c>
      <c r="D5">
        <v>9.0475600000000003E-2</v>
      </c>
      <c r="E5">
        <v>7.514498E-2</v>
      </c>
      <c r="I5">
        <v>0.14040559999999999</v>
      </c>
      <c r="J5">
        <v>0.1085627</v>
      </c>
      <c r="K5">
        <v>8.7378549999999999E-2</v>
      </c>
      <c r="L5">
        <v>6.9817030000000002E-2</v>
      </c>
      <c r="N5" s="1">
        <f t="shared" si="0"/>
        <v>8.9335645362724425E-2</v>
      </c>
      <c r="O5" s="1">
        <f t="shared" si="1"/>
        <v>8.0152862434861263E-2</v>
      </c>
      <c r="P5" s="1">
        <f t="shared" si="2"/>
        <v>3.4826851102434261E-2</v>
      </c>
      <c r="Q5" s="1">
        <f t="shared" si="3"/>
        <v>7.3508224672105438E-2</v>
      </c>
      <c r="T5">
        <v>8.3497520000000006E-2</v>
      </c>
      <c r="U5">
        <v>7.1156269999999994E-2</v>
      </c>
      <c r="V5">
        <v>4.631072E-2</v>
      </c>
      <c r="W5">
        <v>3.2354439999999998E-2</v>
      </c>
      <c r="Y5" s="1">
        <f t="shared" si="4"/>
        <v>0.45616727879516961</v>
      </c>
      <c r="Z5" s="1">
        <f t="shared" si="5"/>
        <v>0.39507164985088539</v>
      </c>
      <c r="AA5" s="1">
        <f t="shared" si="6"/>
        <v>0.48814133313291097</v>
      </c>
      <c r="AB5" s="1">
        <f t="shared" si="7"/>
        <v>0.56943976829856102</v>
      </c>
    </row>
    <row r="6" spans="1:28" x14ac:dyDescent="0.35">
      <c r="A6">
        <v>16.916419999999999</v>
      </c>
      <c r="B6">
        <v>0.15630810000000001</v>
      </c>
      <c r="C6">
        <v>0.1216454</v>
      </c>
      <c r="D6">
        <v>9.4708290000000001E-2</v>
      </c>
      <c r="E6">
        <v>7.9447429999999999E-2</v>
      </c>
      <c r="I6">
        <v>0.14316770000000001</v>
      </c>
      <c r="J6">
        <v>0.1125197</v>
      </c>
      <c r="K6">
        <v>9.1569800000000007E-2</v>
      </c>
      <c r="L6">
        <v>7.4100319999999997E-2</v>
      </c>
      <c r="N6" s="1">
        <f t="shared" si="0"/>
        <v>8.7756005660557523E-2</v>
      </c>
      <c r="O6" s="1">
        <f t="shared" si="1"/>
        <v>7.7942443173641157E-2</v>
      </c>
      <c r="P6" s="1">
        <f t="shared" si="2"/>
        <v>3.3696823925991444E-2</v>
      </c>
      <c r="Q6" s="1">
        <f t="shared" si="3"/>
        <v>6.9647520071117977E-2</v>
      </c>
      <c r="T6">
        <v>8.5290679999999994E-2</v>
      </c>
      <c r="U6">
        <v>7.4295470000000002E-2</v>
      </c>
      <c r="V6">
        <v>4.9527700000000001E-2</v>
      </c>
      <c r="W6">
        <v>3.6219040000000001E-2</v>
      </c>
      <c r="Y6" s="1">
        <f t="shared" si="4"/>
        <v>0.45434254526796763</v>
      </c>
      <c r="Z6" s="1">
        <f t="shared" si="5"/>
        <v>0.38924554483770041</v>
      </c>
      <c r="AA6" s="1">
        <f t="shared" si="6"/>
        <v>0.47705000269775749</v>
      </c>
      <c r="AB6" s="1">
        <f t="shared" si="7"/>
        <v>0.54411313241976489</v>
      </c>
    </row>
    <row r="7" spans="1:28" x14ac:dyDescent="0.35">
      <c r="A7">
        <v>21.514130000000002</v>
      </c>
      <c r="B7">
        <v>0.15904670000000001</v>
      </c>
      <c r="C7">
        <v>0.12578339999999999</v>
      </c>
      <c r="D7">
        <v>9.9133739999999998E-2</v>
      </c>
      <c r="E7">
        <v>8.3976490000000001E-2</v>
      </c>
      <c r="I7">
        <v>0.1458604</v>
      </c>
      <c r="J7">
        <v>0.1165737</v>
      </c>
      <c r="K7">
        <v>9.5949569999999998E-2</v>
      </c>
      <c r="L7">
        <v>7.8625730000000005E-2</v>
      </c>
      <c r="N7" s="1">
        <f t="shared" si="0"/>
        <v>8.6493886170574658E-2</v>
      </c>
      <c r="O7" s="1">
        <f t="shared" si="1"/>
        <v>7.6001074447581585E-2</v>
      </c>
      <c r="P7" s="1">
        <f t="shared" si="2"/>
        <v>3.2644207236385316E-2</v>
      </c>
      <c r="Q7" s="1">
        <f t="shared" si="3"/>
        <v>6.5814107581064957E-2</v>
      </c>
      <c r="T7">
        <v>8.6949910000000005E-2</v>
      </c>
      <c r="U7">
        <v>7.7329899999999993E-2</v>
      </c>
      <c r="V7">
        <v>5.2693230000000001E-2</v>
      </c>
      <c r="W7">
        <v>4.0081499999999999E-2</v>
      </c>
      <c r="Y7" s="1">
        <f t="shared" si="4"/>
        <v>0.45330579006040367</v>
      </c>
      <c r="Z7" s="1">
        <f t="shared" si="5"/>
        <v>0.38521378814692558</v>
      </c>
      <c r="AA7" s="1">
        <f t="shared" si="6"/>
        <v>0.46846320939772873</v>
      </c>
      <c r="AB7" s="1">
        <f t="shared" si="7"/>
        <v>0.52270570013107243</v>
      </c>
    </row>
    <row r="8" spans="1:28" x14ac:dyDescent="0.35">
      <c r="A8">
        <v>26.46518</v>
      </c>
      <c r="B8">
        <v>0.1620076</v>
      </c>
      <c r="C8">
        <v>0.13028039999999999</v>
      </c>
      <c r="D8">
        <v>0.1039342</v>
      </c>
      <c r="E8">
        <v>8.8850129999999999E-2</v>
      </c>
      <c r="I8">
        <v>0.1487976</v>
      </c>
      <c r="J8">
        <v>0.12098390000000001</v>
      </c>
      <c r="K8">
        <v>0.1006744</v>
      </c>
      <c r="L8">
        <v>8.3504560000000005E-2</v>
      </c>
      <c r="N8" s="1">
        <f t="shared" si="0"/>
        <v>8.5005012786143863E-2</v>
      </c>
      <c r="O8" s="1">
        <f t="shared" si="1"/>
        <v>7.3997778434898909E-2</v>
      </c>
      <c r="P8" s="1">
        <f t="shared" si="2"/>
        <v>3.1863763302226858E-2</v>
      </c>
      <c r="Q8" s="1">
        <f t="shared" si="3"/>
        <v>6.2029875717336078E-2</v>
      </c>
      <c r="T8">
        <v>8.8364490000000004E-2</v>
      </c>
      <c r="U8">
        <v>8.0399880000000007E-2</v>
      </c>
      <c r="V8">
        <v>5.5802579999999997E-2</v>
      </c>
      <c r="W8">
        <v>4.3945230000000002E-2</v>
      </c>
      <c r="Y8" s="1">
        <f t="shared" si="4"/>
        <v>0.45456577345754146</v>
      </c>
      <c r="Z8" s="1">
        <f t="shared" si="5"/>
        <v>0.38287048550664554</v>
      </c>
      <c r="AA8" s="1">
        <f t="shared" si="6"/>
        <v>0.46309703639418021</v>
      </c>
      <c r="AB8" s="1">
        <f t="shared" si="7"/>
        <v>0.50540049856989511</v>
      </c>
    </row>
    <row r="9" spans="1:28" x14ac:dyDescent="0.35">
      <c r="A9">
        <v>31.793019999999999</v>
      </c>
      <c r="B9">
        <v>0.16425210000000001</v>
      </c>
      <c r="C9">
        <v>0.13477980000000001</v>
      </c>
      <c r="D9">
        <v>0.1089006</v>
      </c>
      <c r="E9">
        <v>9.398418E-2</v>
      </c>
      <c r="I9">
        <v>0.15099670000000001</v>
      </c>
      <c r="J9">
        <v>0.12538189999999999</v>
      </c>
      <c r="K9">
        <v>0.10552880000000001</v>
      </c>
      <c r="L9">
        <v>8.8612789999999997E-2</v>
      </c>
      <c r="N9" s="1">
        <f t="shared" si="0"/>
        <v>8.4094848259533422E-2</v>
      </c>
      <c r="O9" s="1">
        <f t="shared" si="1"/>
        <v>7.2246606629646215E-2</v>
      </c>
      <c r="P9" s="1">
        <f t="shared" si="2"/>
        <v>3.1449045699889981E-2</v>
      </c>
      <c r="Q9" s="1">
        <f t="shared" si="3"/>
        <v>5.8833287321251863E-2</v>
      </c>
      <c r="T9">
        <v>8.9063569999999995E-2</v>
      </c>
      <c r="U9">
        <v>8.3148700000000006E-2</v>
      </c>
      <c r="V9">
        <v>5.8623090000000003E-2</v>
      </c>
      <c r="W9">
        <v>4.765585E-2</v>
      </c>
      <c r="Y9" s="1">
        <f t="shared" si="4"/>
        <v>0.45776297532877819</v>
      </c>
      <c r="Z9" s="1">
        <f t="shared" si="5"/>
        <v>0.38307743445234371</v>
      </c>
      <c r="AA9" s="1">
        <f t="shared" si="6"/>
        <v>0.46168258026126574</v>
      </c>
      <c r="AB9" s="1">
        <f t="shared" si="7"/>
        <v>0.49293753480638974</v>
      </c>
    </row>
    <row r="10" spans="1:28" x14ac:dyDescent="0.35">
      <c r="A10">
        <v>37.522080000000003</v>
      </c>
      <c r="B10">
        <v>0.16682810000000001</v>
      </c>
      <c r="C10">
        <v>0.13970440000000001</v>
      </c>
      <c r="D10">
        <v>0.1142571</v>
      </c>
      <c r="E10">
        <v>9.9398879999999995E-2</v>
      </c>
      <c r="I10">
        <v>0.15349769999999999</v>
      </c>
      <c r="J10">
        <v>0.1301515</v>
      </c>
      <c r="K10">
        <v>0.1107655</v>
      </c>
      <c r="L10">
        <v>9.4038200000000002E-2</v>
      </c>
      <c r="N10" s="1">
        <f t="shared" si="0"/>
        <v>8.3230261190325727E-2</v>
      </c>
      <c r="O10" s="1">
        <f t="shared" si="1"/>
        <v>7.0800008448953691E-2</v>
      </c>
      <c r="P10" s="1">
        <f t="shared" si="2"/>
        <v>3.1033327319122589E-2</v>
      </c>
      <c r="Q10" s="1">
        <f t="shared" si="3"/>
        <v>5.5425567838389547E-2</v>
      </c>
      <c r="T10">
        <v>8.9710269999999995E-2</v>
      </c>
      <c r="U10">
        <v>8.5729050000000001E-2</v>
      </c>
      <c r="V10">
        <v>6.1083569999999997E-2</v>
      </c>
      <c r="W10">
        <v>5.1088599999999998E-2</v>
      </c>
      <c r="Y10" s="1">
        <f t="shared" si="4"/>
        <v>0.46225923570429689</v>
      </c>
      <c r="Z10" s="1">
        <f t="shared" si="5"/>
        <v>0.38635397310320935</v>
      </c>
      <c r="AA10" s="1">
        <f t="shared" si="6"/>
        <v>0.46538490824640222</v>
      </c>
      <c r="AB10" s="1">
        <f t="shared" si="7"/>
        <v>0.4860243898120381</v>
      </c>
    </row>
    <row r="11" spans="1:28" x14ac:dyDescent="0.35">
      <c r="A11">
        <v>43.67839</v>
      </c>
      <c r="B11">
        <v>0.1684718</v>
      </c>
      <c r="C11">
        <v>0.14454330000000001</v>
      </c>
      <c r="D11">
        <v>0.1197628</v>
      </c>
      <c r="E11">
        <v>0.1051136</v>
      </c>
      <c r="I11">
        <v>0.15505530000000001</v>
      </c>
      <c r="J11">
        <v>0.1348019</v>
      </c>
      <c r="K11">
        <v>0.1161258</v>
      </c>
      <c r="L11">
        <v>9.9747290000000002E-2</v>
      </c>
      <c r="N11" s="1">
        <f t="shared" si="0"/>
        <v>8.293895627290572E-2</v>
      </c>
      <c r="O11" s="1">
        <f t="shared" si="1"/>
        <v>6.9744531139250013E-2</v>
      </c>
      <c r="P11" s="1">
        <f t="shared" si="2"/>
        <v>3.0836589814005437E-2</v>
      </c>
      <c r="Q11" s="1">
        <f t="shared" si="3"/>
        <v>5.2389794850544666E-2</v>
      </c>
      <c r="T11">
        <v>8.9254570000000005E-2</v>
      </c>
      <c r="U11">
        <v>8.7336079999999996E-2</v>
      </c>
      <c r="V11">
        <v>6.3388680000000003E-2</v>
      </c>
      <c r="W11">
        <v>5.4401619999999998E-2</v>
      </c>
      <c r="Y11" s="1">
        <f t="shared" si="4"/>
        <v>0.47021062278672154</v>
      </c>
      <c r="Z11" s="1">
        <f t="shared" si="5"/>
        <v>0.39577911947492561</v>
      </c>
      <c r="AA11" s="1">
        <f t="shared" si="6"/>
        <v>0.47071477954757235</v>
      </c>
      <c r="AB11" s="1">
        <f t="shared" si="7"/>
        <v>0.48244927392839748</v>
      </c>
    </row>
    <row r="12" spans="1:28" x14ac:dyDescent="0.35">
      <c r="A12">
        <v>50.289160000000003</v>
      </c>
      <c r="B12">
        <v>0.16931209999999999</v>
      </c>
      <c r="C12">
        <v>0.14938360000000001</v>
      </c>
      <c r="D12">
        <v>0.12547929999999999</v>
      </c>
      <c r="E12">
        <v>0.1110611</v>
      </c>
      <c r="I12">
        <v>0.15579799999999999</v>
      </c>
      <c r="J12">
        <v>0.1393992</v>
      </c>
      <c r="K12">
        <v>0.1216276</v>
      </c>
      <c r="L12">
        <v>0.1056999</v>
      </c>
      <c r="N12" s="1">
        <f t="shared" si="0"/>
        <v>8.3135528548636317E-2</v>
      </c>
      <c r="O12" s="1">
        <f t="shared" si="1"/>
        <v>6.914816256369842E-2</v>
      </c>
      <c r="P12" s="1">
        <f t="shared" si="2"/>
        <v>3.1174362188995823E-2</v>
      </c>
      <c r="Q12" s="1">
        <f t="shared" si="3"/>
        <v>4.9466463063004847E-2</v>
      </c>
      <c r="T12">
        <v>8.9161099999999993E-2</v>
      </c>
      <c r="U12">
        <v>8.9849869999999998E-2</v>
      </c>
      <c r="V12">
        <v>6.5633410000000003E-2</v>
      </c>
      <c r="W12">
        <v>5.7403080000000002E-2</v>
      </c>
      <c r="Y12" s="1">
        <f t="shared" si="4"/>
        <v>0.47339203754486536</v>
      </c>
      <c r="Z12" s="1">
        <f t="shared" si="5"/>
        <v>0.39852922275269848</v>
      </c>
      <c r="AA12" s="1">
        <f t="shared" si="6"/>
        <v>0.47693834759996262</v>
      </c>
      <c r="AB12" s="1">
        <f t="shared" si="7"/>
        <v>0.4831396411524827</v>
      </c>
    </row>
    <row r="13" spans="1:28" x14ac:dyDescent="0.35">
      <c r="A13">
        <v>57.382599999999996</v>
      </c>
      <c r="B13">
        <v>0.16968349999999999</v>
      </c>
      <c r="C13">
        <v>0.1545985</v>
      </c>
      <c r="D13">
        <v>0.1316223</v>
      </c>
      <c r="E13">
        <v>0.11745079999999999</v>
      </c>
      <c r="I13">
        <v>0.15600269999999999</v>
      </c>
      <c r="J13">
        <v>0.1443275</v>
      </c>
      <c r="K13">
        <v>0.1275317</v>
      </c>
      <c r="L13">
        <v>0.112096</v>
      </c>
      <c r="N13" s="1">
        <f t="shared" si="0"/>
        <v>8.4012156486826847E-2</v>
      </c>
      <c r="O13" s="1">
        <f t="shared" si="1"/>
        <v>6.8719348601326086E-2</v>
      </c>
      <c r="P13" s="1">
        <f t="shared" si="2"/>
        <v>3.1568874105744077E-2</v>
      </c>
      <c r="Q13" s="1">
        <f t="shared" si="3"/>
        <v>4.6655409702945044E-2</v>
      </c>
      <c r="T13">
        <v>8.712259E-2</v>
      </c>
      <c r="U13">
        <v>8.9611479999999993E-2</v>
      </c>
      <c r="V13">
        <v>6.6662170000000007E-2</v>
      </c>
      <c r="W13">
        <v>5.950573E-2</v>
      </c>
      <c r="Y13" s="1">
        <f t="shared" si="4"/>
        <v>0.48655826877686986</v>
      </c>
      <c r="Z13" s="1">
        <f t="shared" si="5"/>
        <v>0.42035996468271042</v>
      </c>
      <c r="AA13" s="1">
        <f t="shared" si="6"/>
        <v>0.49353437829303992</v>
      </c>
      <c r="AB13" s="1">
        <f t="shared" si="7"/>
        <v>0.49335611166548032</v>
      </c>
    </row>
    <row r="14" spans="1:28" x14ac:dyDescent="0.35">
      <c r="A14">
        <v>64.988990000000001</v>
      </c>
      <c r="B14">
        <v>0.1684194</v>
      </c>
      <c r="C14">
        <v>0.15934400000000001</v>
      </c>
      <c r="D14">
        <v>0.1376743</v>
      </c>
      <c r="E14">
        <v>0.123873</v>
      </c>
      <c r="I14">
        <v>0.15460289999999999</v>
      </c>
      <c r="J14">
        <v>0.14868210000000001</v>
      </c>
      <c r="K14">
        <v>0.13323189999999999</v>
      </c>
      <c r="L14">
        <v>0.1185326</v>
      </c>
      <c r="N14" s="1">
        <f t="shared" si="0"/>
        <v>8.5545177531086924E-2</v>
      </c>
      <c r="O14" s="1">
        <f t="shared" si="1"/>
        <v>6.9227250547924349E-2</v>
      </c>
      <c r="P14" s="1">
        <f t="shared" si="2"/>
        <v>3.2796591587789525E-2</v>
      </c>
      <c r="Q14" s="1">
        <f t="shared" si="3"/>
        <v>4.4061688343833602E-2</v>
      </c>
      <c r="T14">
        <v>8.3653459999999999E-2</v>
      </c>
      <c r="U14">
        <v>8.8554670000000002E-2</v>
      </c>
      <c r="V14">
        <v>6.6851400000000005E-2</v>
      </c>
      <c r="W14">
        <v>6.1548270000000002E-2</v>
      </c>
      <c r="Y14" s="1">
        <f t="shared" si="4"/>
        <v>0.50330270740781646</v>
      </c>
      <c r="Z14" s="1">
        <f t="shared" si="5"/>
        <v>0.44425475700371525</v>
      </c>
      <c r="AA14" s="1">
        <f t="shared" si="6"/>
        <v>0.51442353438513932</v>
      </c>
      <c r="AB14" s="1">
        <f t="shared" si="7"/>
        <v>0.50313409701872081</v>
      </c>
    </row>
    <row r="15" spans="1:28" x14ac:dyDescent="0.35">
      <c r="A15">
        <v>73.132009999999994</v>
      </c>
      <c r="B15">
        <v>0.16529659999999999</v>
      </c>
      <c r="C15">
        <v>0.1636476</v>
      </c>
      <c r="D15">
        <v>0.14372960000000001</v>
      </c>
      <c r="E15">
        <v>0.13039799999999999</v>
      </c>
      <c r="I15">
        <v>0.1513253</v>
      </c>
      <c r="J15">
        <v>0.1525183</v>
      </c>
      <c r="K15">
        <v>0.1388518</v>
      </c>
      <c r="L15">
        <v>0.12510250000000001</v>
      </c>
      <c r="N15" s="1">
        <f t="shared" si="0"/>
        <v>8.8252265557120291E-2</v>
      </c>
      <c r="O15" s="1">
        <f t="shared" si="1"/>
        <v>7.0401646730403306E-2</v>
      </c>
      <c r="P15" s="1">
        <f t="shared" si="2"/>
        <v>3.4523149789759802E-2</v>
      </c>
      <c r="Q15" s="1">
        <f t="shared" si="3"/>
        <v>4.1451973675198137E-2</v>
      </c>
      <c r="T15">
        <v>8.0655050000000006E-2</v>
      </c>
      <c r="U15">
        <v>8.6118589999999995E-2</v>
      </c>
      <c r="V15">
        <v>6.7589159999999995E-2</v>
      </c>
      <c r="W15">
        <v>6.3158880000000001E-2</v>
      </c>
      <c r="Y15" s="1">
        <f t="shared" si="4"/>
        <v>0.51205862673521407</v>
      </c>
      <c r="Z15" s="1">
        <f t="shared" si="5"/>
        <v>0.47375586320850416</v>
      </c>
      <c r="AA15" s="1">
        <f t="shared" si="6"/>
        <v>0.52974780421012801</v>
      </c>
      <c r="AB15" s="1">
        <f t="shared" si="7"/>
        <v>0.51564533198361928</v>
      </c>
    </row>
    <row r="16" spans="1:28" x14ac:dyDescent="0.35">
      <c r="A16">
        <v>81.829120000000003</v>
      </c>
      <c r="B16">
        <v>0.1584624</v>
      </c>
      <c r="C16">
        <v>0.16796620000000001</v>
      </c>
      <c r="D16">
        <v>0.1501972</v>
      </c>
      <c r="E16">
        <v>0.13737530000000001</v>
      </c>
      <c r="I16">
        <v>0.14430889999999999</v>
      </c>
      <c r="J16">
        <v>0.156222</v>
      </c>
      <c r="K16">
        <v>0.14477909999999999</v>
      </c>
      <c r="L16">
        <v>0.1320887</v>
      </c>
      <c r="N16" s="1">
        <f t="shared" si="0"/>
        <v>9.3493009410072977E-2</v>
      </c>
      <c r="O16" s="1">
        <f t="shared" si="1"/>
        <v>7.2452976388406545E-2</v>
      </c>
      <c r="P16" s="1">
        <f t="shared" si="2"/>
        <v>3.6735832675370936E-2</v>
      </c>
      <c r="Q16" s="1">
        <f t="shared" si="3"/>
        <v>3.9237894486833132E-2</v>
      </c>
      <c r="T16">
        <v>7.58635E-2</v>
      </c>
      <c r="U16">
        <v>8.2471080000000002E-2</v>
      </c>
      <c r="V16">
        <v>6.6416000000000003E-2</v>
      </c>
      <c r="W16">
        <v>6.3769129999999993E-2</v>
      </c>
      <c r="Y16" s="1">
        <f t="shared" si="4"/>
        <v>0.52125236018134269</v>
      </c>
      <c r="Z16" s="1">
        <f t="shared" si="5"/>
        <v>0.50900193015023265</v>
      </c>
      <c r="AA16" s="1">
        <f t="shared" si="6"/>
        <v>0.5578080017470366</v>
      </c>
      <c r="AB16" s="1">
        <f t="shared" si="7"/>
        <v>0.53580352508784335</v>
      </c>
    </row>
    <row r="17" spans="1:28" x14ac:dyDescent="0.35">
      <c r="A17">
        <v>91.103880000000004</v>
      </c>
      <c r="B17">
        <v>0.1511035</v>
      </c>
      <c r="C17">
        <v>0.1711068</v>
      </c>
      <c r="D17">
        <v>0.1561042</v>
      </c>
      <c r="E17">
        <v>0.14403930000000001</v>
      </c>
      <c r="I17">
        <v>0.1369554</v>
      </c>
      <c r="J17">
        <v>0.15859190000000001</v>
      </c>
      <c r="K17">
        <v>0.1499722</v>
      </c>
      <c r="L17">
        <v>0.13881560000000001</v>
      </c>
      <c r="N17" s="1">
        <f t="shared" si="0"/>
        <v>9.8230604921424033E-2</v>
      </c>
      <c r="O17" s="1">
        <f t="shared" si="1"/>
        <v>7.5917193486052539E-2</v>
      </c>
      <c r="P17" s="1">
        <f t="shared" si="2"/>
        <v>4.0068427359966324E-2</v>
      </c>
      <c r="Q17" s="1">
        <f t="shared" si="3"/>
        <v>3.6935545398011471E-2</v>
      </c>
      <c r="T17">
        <v>6.7608849999999998E-2</v>
      </c>
      <c r="U17">
        <v>7.8374050000000001E-2</v>
      </c>
      <c r="V17">
        <v>6.4633839999999998E-2</v>
      </c>
      <c r="W17">
        <v>6.4185839999999994E-2</v>
      </c>
      <c r="Y17" s="1">
        <f t="shared" si="4"/>
        <v>0.55256595644707107</v>
      </c>
      <c r="Z17" s="1">
        <f t="shared" si="5"/>
        <v>0.54195829739086931</v>
      </c>
      <c r="AA17" s="1">
        <f t="shared" si="6"/>
        <v>0.58595707226327032</v>
      </c>
      <c r="AB17" s="1">
        <f t="shared" si="7"/>
        <v>0.55438661531956912</v>
      </c>
    </row>
    <row r="18" spans="1:28" x14ac:dyDescent="0.35">
      <c r="A18">
        <v>100.985</v>
      </c>
      <c r="B18">
        <v>0.14037230000000001</v>
      </c>
      <c r="C18">
        <v>0.1728056</v>
      </c>
      <c r="D18">
        <v>0.16149140000000001</v>
      </c>
      <c r="E18">
        <v>0.15044859999999999</v>
      </c>
      <c r="I18">
        <v>0.12635279999999999</v>
      </c>
      <c r="J18">
        <v>0.15936439999999999</v>
      </c>
      <c r="K18">
        <v>0.1544625</v>
      </c>
      <c r="L18">
        <v>0.14529220000000001</v>
      </c>
      <c r="N18" s="1">
        <f t="shared" si="0"/>
        <v>0.10512321487554054</v>
      </c>
      <c r="O18" s="1">
        <f t="shared" si="1"/>
        <v>8.0929644459162578E-2</v>
      </c>
      <c r="P18" s="1">
        <f t="shared" si="2"/>
        <v>4.4493199799084643E-2</v>
      </c>
      <c r="Q18" s="1">
        <f t="shared" si="3"/>
        <v>3.4871076293835526E-2</v>
      </c>
      <c r="T18">
        <v>5.9036699999999998E-2</v>
      </c>
      <c r="U18">
        <v>7.4028220000000006E-2</v>
      </c>
      <c r="V18">
        <v>6.1963850000000001E-2</v>
      </c>
      <c r="W18">
        <v>6.4544920000000006E-2</v>
      </c>
      <c r="Y18" s="1">
        <f t="shared" si="4"/>
        <v>0.57942770760328077</v>
      </c>
      <c r="Z18" s="1">
        <f t="shared" si="5"/>
        <v>0.57160983208877492</v>
      </c>
      <c r="AA18" s="1">
        <f t="shared" si="6"/>
        <v>0.61630247802669369</v>
      </c>
      <c r="AB18" s="1">
        <f t="shared" si="7"/>
        <v>0.57098357844473124</v>
      </c>
    </row>
    <row r="19" spans="1:28" x14ac:dyDescent="0.35">
      <c r="A19">
        <v>111.5168</v>
      </c>
      <c r="B19">
        <v>0.1154642</v>
      </c>
      <c r="C19">
        <v>0.17244399999999999</v>
      </c>
      <c r="D19">
        <v>0.16672300000000001</v>
      </c>
      <c r="E19">
        <v>0.15697</v>
      </c>
      <c r="I19">
        <v>0.10256560000000001</v>
      </c>
      <c r="J19">
        <v>0.1576996</v>
      </c>
      <c r="K19">
        <v>0.1585087</v>
      </c>
      <c r="L19">
        <v>0.15199389999999999</v>
      </c>
      <c r="N19" s="1">
        <f t="shared" si="0"/>
        <v>0.11831960585204404</v>
      </c>
      <c r="O19" s="1">
        <f t="shared" si="1"/>
        <v>8.9321131774173376E-2</v>
      </c>
      <c r="P19" s="1">
        <f t="shared" si="2"/>
        <v>5.0513526203011624E-2</v>
      </c>
      <c r="Q19" s="1">
        <f t="shared" si="3"/>
        <v>3.2211530214371398E-2</v>
      </c>
      <c r="T19">
        <v>4.890195E-2</v>
      </c>
      <c r="U19">
        <v>6.8810389999999999E-2</v>
      </c>
      <c r="V19">
        <v>5.835564E-2</v>
      </c>
      <c r="W19">
        <v>6.3508110000000007E-2</v>
      </c>
      <c r="Y19" s="1">
        <f t="shared" si="4"/>
        <v>0.57647521915883881</v>
      </c>
      <c r="Z19" s="1">
        <f t="shared" si="5"/>
        <v>0.60096964811764975</v>
      </c>
      <c r="AA19" s="1">
        <f t="shared" si="6"/>
        <v>0.64998446525074527</v>
      </c>
      <c r="AB19" s="1">
        <f t="shared" si="7"/>
        <v>0.59541243549722878</v>
      </c>
    </row>
    <row r="20" spans="1:28" x14ac:dyDescent="0.35">
      <c r="A20">
        <v>122.7546</v>
      </c>
      <c r="B20">
        <v>0.1010163</v>
      </c>
      <c r="C20">
        <v>0.169706</v>
      </c>
      <c r="D20">
        <v>0.17019029999999999</v>
      </c>
      <c r="E20">
        <v>0.16221440000000001</v>
      </c>
      <c r="I20">
        <v>8.7945170000000003E-2</v>
      </c>
      <c r="J20">
        <v>0.15440509999999999</v>
      </c>
      <c r="K20">
        <v>0.16083230000000001</v>
      </c>
      <c r="L20">
        <v>0.1576948</v>
      </c>
      <c r="N20" s="1">
        <f t="shared" si="0"/>
        <v>0.13834703974307566</v>
      </c>
      <c r="O20" s="1">
        <f t="shared" si="1"/>
        <v>9.4417624080137999E-2</v>
      </c>
      <c r="P20" s="1">
        <f t="shared" si="2"/>
        <v>5.6539946215152542E-2</v>
      </c>
      <c r="Q20" s="1">
        <f t="shared" si="3"/>
        <v>2.825551750309158E-2</v>
      </c>
      <c r="T20">
        <v>3.5126900000000003E-2</v>
      </c>
      <c r="U20">
        <v>6.2911880000000003E-2</v>
      </c>
      <c r="V20">
        <v>5.5068260000000001E-2</v>
      </c>
      <c r="W20">
        <v>6.2700569999999997E-2</v>
      </c>
      <c r="Y20" s="1">
        <f t="shared" si="4"/>
        <v>0.65226503049507856</v>
      </c>
      <c r="Z20" s="1">
        <f t="shared" si="5"/>
        <v>0.62928900569219703</v>
      </c>
      <c r="AA20" s="1">
        <f t="shared" si="6"/>
        <v>0.67643126547165133</v>
      </c>
      <c r="AB20" s="1">
        <f t="shared" si="7"/>
        <v>0.61347099887556222</v>
      </c>
    </row>
    <row r="21" spans="1:28" x14ac:dyDescent="0.35">
      <c r="A21">
        <v>134.74459999999999</v>
      </c>
      <c r="B21">
        <v>6.4613480000000001E-2</v>
      </c>
      <c r="C21">
        <v>0.16042890000000001</v>
      </c>
      <c r="D21">
        <v>0.1722563</v>
      </c>
      <c r="E21">
        <v>0.16702610000000001</v>
      </c>
      <c r="I21">
        <v>6.9516670000000003E-2</v>
      </c>
      <c r="J21">
        <v>0.14764920000000001</v>
      </c>
      <c r="K21">
        <v>0.1609025</v>
      </c>
      <c r="L21">
        <v>0.1622353</v>
      </c>
      <c r="N21" s="1">
        <f t="shared" si="0"/>
        <v>-7.311092994378969E-2</v>
      </c>
      <c r="O21" s="1">
        <f t="shared" si="1"/>
        <v>8.2964027628059281E-2</v>
      </c>
      <c r="P21" s="1">
        <f t="shared" si="2"/>
        <v>6.8158487784203803E-2</v>
      </c>
      <c r="Q21" s="1">
        <f t="shared" si="3"/>
        <v>2.91002832400033E-2</v>
      </c>
      <c r="T21">
        <v>2.616096E-2</v>
      </c>
      <c r="U21">
        <v>5.703768E-2</v>
      </c>
      <c r="V21">
        <v>5.0746039999999999E-2</v>
      </c>
      <c r="W21">
        <v>6.0266989999999999E-2</v>
      </c>
      <c r="Y21" s="1">
        <f t="shared" si="4"/>
        <v>0.59511606556402785</v>
      </c>
      <c r="Z21" s="1">
        <f t="shared" si="5"/>
        <v>0.64446754917599014</v>
      </c>
      <c r="AA21" s="1">
        <f t="shared" si="6"/>
        <v>0.70540386621563334</v>
      </c>
      <c r="AB21" s="1">
        <f t="shared" si="7"/>
        <v>0.63917621257995016</v>
      </c>
    </row>
    <row r="22" spans="1:28" x14ac:dyDescent="0.35">
      <c r="A22">
        <v>147.52869999999999</v>
      </c>
      <c r="B22">
        <v>4.6314370000000001E-2</v>
      </c>
      <c r="C22">
        <v>0.15142249999999999</v>
      </c>
      <c r="D22">
        <v>0.17163619999999999</v>
      </c>
      <c r="E22">
        <v>0.16962459999999999</v>
      </c>
      <c r="I22">
        <v>3.4824679999999997E-2</v>
      </c>
      <c r="J22">
        <v>0.12957830000000001</v>
      </c>
      <c r="K22">
        <v>0.15644359999999999</v>
      </c>
      <c r="L22">
        <v>0.16568379999999999</v>
      </c>
      <c r="N22" s="1">
        <f>(B22-I22)/AVERAGE(B22,I22)</f>
        <v>0.28320987243503604</v>
      </c>
      <c r="O22" s="1">
        <f t="shared" si="1"/>
        <v>0.15547429046465333</v>
      </c>
      <c r="P22" s="1">
        <f t="shared" si="2"/>
        <v>9.261527225998066E-2</v>
      </c>
      <c r="Q22" s="1">
        <f t="shared" si="3"/>
        <v>2.3505525062897291E-2</v>
      </c>
      <c r="T22">
        <v>0</v>
      </c>
      <c r="U22">
        <v>4.8918259999999998E-2</v>
      </c>
      <c r="V22">
        <v>4.6801490000000001E-2</v>
      </c>
      <c r="W22">
        <v>5.7786650000000002E-2</v>
      </c>
      <c r="Y22" s="1"/>
      <c r="Z22" s="1">
        <f t="shared" si="5"/>
        <v>0.67694193399263658</v>
      </c>
      <c r="AA22" s="1">
        <f t="shared" si="6"/>
        <v>0.72732156736166376</v>
      </c>
      <c r="AB22" s="1">
        <f t="shared" si="7"/>
        <v>0.65932624159467434</v>
      </c>
    </row>
    <row r="23" spans="1:28" x14ac:dyDescent="0.35">
      <c r="A23">
        <v>161.15010000000001</v>
      </c>
      <c r="B23">
        <v>0</v>
      </c>
      <c r="C23">
        <v>0.1265491</v>
      </c>
      <c r="D23">
        <v>0.1652651</v>
      </c>
      <c r="E23">
        <v>0.169818</v>
      </c>
      <c r="I23">
        <v>1.6609740000000001E-2</v>
      </c>
      <c r="J23">
        <v>0.1178761</v>
      </c>
      <c r="K23">
        <v>0.15029960000000001</v>
      </c>
      <c r="L23">
        <v>0.1663125</v>
      </c>
      <c r="O23" s="1">
        <f t="shared" si="1"/>
        <v>7.0966496089601233E-2</v>
      </c>
      <c r="P23" s="1">
        <f>(D23-K23)/AVERAGE(D23,K23)</f>
        <v>9.4849011945886158E-2</v>
      </c>
      <c r="Q23" s="1">
        <f t="shared" si="3"/>
        <v>2.0857970341876114E-2</v>
      </c>
      <c r="T23">
        <v>0</v>
      </c>
      <c r="U23">
        <v>4.473924E-2</v>
      </c>
      <c r="V23">
        <v>4.3548509999999999E-2</v>
      </c>
      <c r="W23">
        <v>5.3695689999999997E-2</v>
      </c>
      <c r="Y23" s="1"/>
      <c r="Z23" s="1">
        <f t="shared" si="5"/>
        <v>0.64646733955437063</v>
      </c>
      <c r="AA23" s="1">
        <f t="shared" si="6"/>
        <v>0.73649300427010911</v>
      </c>
      <c r="AB23" s="1">
        <f t="shared" si="7"/>
        <v>0.68380448480137568</v>
      </c>
    </row>
    <row r="24" spans="1:28" x14ac:dyDescent="0.35">
      <c r="A24">
        <v>175.65360000000001</v>
      </c>
      <c r="B24">
        <v>0</v>
      </c>
      <c r="C24">
        <v>0.1118613</v>
      </c>
      <c r="D24">
        <v>0.1572636</v>
      </c>
      <c r="E24">
        <v>0.16700780000000001</v>
      </c>
      <c r="I24">
        <v>0</v>
      </c>
      <c r="J24">
        <v>8.7546150000000003E-2</v>
      </c>
      <c r="K24">
        <v>0.13153809999999999</v>
      </c>
      <c r="L24">
        <v>0.1626589</v>
      </c>
      <c r="O24" s="1">
        <f t="shared" si="1"/>
        <v>0.24387403780550823</v>
      </c>
      <c r="P24" s="1">
        <f>(D24-K24)/AVERAGE(D24,K24)</f>
        <v>0.17815338344615017</v>
      </c>
      <c r="Q24" s="1">
        <f t="shared" si="3"/>
        <v>2.6383617150291593E-2</v>
      </c>
      <c r="T24">
        <v>0</v>
      </c>
      <c r="U24">
        <v>3.7827470000000002E-2</v>
      </c>
      <c r="V24">
        <v>3.8952269999999997E-2</v>
      </c>
      <c r="W24">
        <v>4.8302419999999999E-2</v>
      </c>
      <c r="Y24" s="1"/>
      <c r="Z24" s="1">
        <f t="shared" si="5"/>
        <v>0.66183595220152092</v>
      </c>
      <c r="AA24" s="1">
        <f t="shared" si="6"/>
        <v>0.75231223245557144</v>
      </c>
      <c r="AB24" s="1">
        <f t="shared" si="7"/>
        <v>0.71077746069345271</v>
      </c>
    </row>
    <row r="25" spans="1:28" x14ac:dyDescent="0.35">
      <c r="A25">
        <v>191.08580000000001</v>
      </c>
      <c r="B25">
        <v>0</v>
      </c>
      <c r="C25">
        <v>6.9941509999999998E-2</v>
      </c>
      <c r="D25">
        <v>0.13134280000000001</v>
      </c>
      <c r="E25">
        <v>0.15521370000000001</v>
      </c>
      <c r="I25">
        <v>0</v>
      </c>
      <c r="J25">
        <v>7.1930330000000001E-2</v>
      </c>
      <c r="K25">
        <v>0.119308</v>
      </c>
      <c r="L25">
        <v>0.15566240000000001</v>
      </c>
      <c r="O25" s="1">
        <f t="shared" si="1"/>
        <v>-2.8036853543310671E-2</v>
      </c>
      <c r="P25" s="1">
        <f t="shared" si="2"/>
        <v>9.602841882012754E-2</v>
      </c>
      <c r="Q25" s="1">
        <f t="shared" si="3"/>
        <v>-2.886680577889367E-3</v>
      </c>
      <c r="T25">
        <v>0</v>
      </c>
      <c r="U25">
        <v>2.7983629999999999E-2</v>
      </c>
      <c r="V25">
        <v>3.6775679999999998E-2</v>
      </c>
      <c r="W25">
        <v>4.2698659999999999E-2</v>
      </c>
      <c r="Y25" s="1"/>
      <c r="Z25" s="1">
        <f t="shared" si="5"/>
        <v>0.5998995446337948</v>
      </c>
      <c r="AA25" s="1">
        <f t="shared" si="6"/>
        <v>0.72000231455397634</v>
      </c>
      <c r="AB25" s="1">
        <f t="shared" si="7"/>
        <v>0.72490405163977156</v>
      </c>
    </row>
    <row r="26" spans="1:28" x14ac:dyDescent="0.35">
      <c r="A26">
        <v>207.4949</v>
      </c>
      <c r="B26">
        <v>0</v>
      </c>
      <c r="C26">
        <v>4.1999000000000002E-2</v>
      </c>
      <c r="D26">
        <v>0.115079</v>
      </c>
      <c r="E26">
        <v>0.14397550000000001</v>
      </c>
      <c r="I26">
        <v>0</v>
      </c>
      <c r="J26">
        <v>3.2251769999999999E-2</v>
      </c>
      <c r="K26">
        <v>8.7159920000000002E-2</v>
      </c>
      <c r="L26">
        <v>0.13259480000000001</v>
      </c>
      <c r="O26" s="1">
        <f t="shared" si="1"/>
        <v>0.26254892710203553</v>
      </c>
      <c r="P26" s="1">
        <f>(D26-K26)/AVERAGE(D26,K26)</f>
        <v>0.27609997126171365</v>
      </c>
      <c r="Q26" s="1">
        <f t="shared" si="3"/>
        <v>8.2298786239881808E-2</v>
      </c>
      <c r="T26">
        <v>0</v>
      </c>
      <c r="U26">
        <v>1.2802829999999999E-2</v>
      </c>
      <c r="V26">
        <v>3.077794E-2</v>
      </c>
      <c r="W26">
        <v>3.3142499999999998E-2</v>
      </c>
      <c r="Y26" s="1"/>
      <c r="Z26" s="1">
        <f t="shared" si="5"/>
        <v>0.69516345627276843</v>
      </c>
      <c r="AA26" s="1">
        <f t="shared" si="6"/>
        <v>0.73254946601899562</v>
      </c>
      <c r="AB26" s="1">
        <f t="shared" si="7"/>
        <v>0.76980458480783198</v>
      </c>
    </row>
    <row r="27" spans="1:28" x14ac:dyDescent="0.35">
      <c r="A27">
        <v>224.93129999999999</v>
      </c>
      <c r="B27">
        <v>0</v>
      </c>
      <c r="C27">
        <v>0</v>
      </c>
      <c r="D27">
        <v>7.2235229999999997E-2</v>
      </c>
      <c r="E27">
        <v>0.11093699999999999</v>
      </c>
      <c r="I27">
        <v>0</v>
      </c>
      <c r="J27">
        <v>0</v>
      </c>
      <c r="K27">
        <v>7.2455459999999999E-2</v>
      </c>
      <c r="L27">
        <v>0.1153772</v>
      </c>
      <c r="P27" s="1">
        <f t="shared" si="2"/>
        <v>-3.0441488667999552E-3</v>
      </c>
      <c r="Q27" s="1">
        <f t="shared" si="3"/>
        <v>-3.9239252331493168E-2</v>
      </c>
      <c r="T27">
        <v>0</v>
      </c>
      <c r="U27">
        <v>0</v>
      </c>
      <c r="V27">
        <v>2.5814770000000001E-2</v>
      </c>
      <c r="W27">
        <v>2.9767890000000002E-2</v>
      </c>
      <c r="Y27" s="1"/>
      <c r="Z27" s="1"/>
      <c r="AA27" s="1">
        <f t="shared" si="6"/>
        <v>0.6426290883271224</v>
      </c>
      <c r="AB27" s="1">
        <f t="shared" si="7"/>
        <v>0.73166851456231907</v>
      </c>
    </row>
    <row r="28" spans="1:28" x14ac:dyDescent="0.35">
      <c r="A28">
        <v>243.44669999999999</v>
      </c>
      <c r="B28">
        <v>0</v>
      </c>
      <c r="C28">
        <v>0</v>
      </c>
      <c r="D28">
        <v>3.8723170000000001E-2</v>
      </c>
      <c r="E28">
        <v>9.3645560000000003E-2</v>
      </c>
      <c r="I28">
        <v>0</v>
      </c>
      <c r="J28">
        <v>0</v>
      </c>
      <c r="K28">
        <v>3.4487320000000002E-2</v>
      </c>
      <c r="L28">
        <v>7.2711509999999993E-2</v>
      </c>
      <c r="P28" s="1">
        <f t="shared" si="2"/>
        <v>0.11571702361232657</v>
      </c>
      <c r="Q28" s="1">
        <f t="shared" si="3"/>
        <v>0.25167610850563804</v>
      </c>
      <c r="T28">
        <v>0</v>
      </c>
      <c r="U28">
        <v>0</v>
      </c>
      <c r="V28">
        <v>1.6197679999999999E-2</v>
      </c>
      <c r="W28">
        <v>2.3470049999999999E-2</v>
      </c>
      <c r="Y28" s="1"/>
      <c r="Z28" s="1"/>
      <c r="AA28" s="1">
        <f t="shared" si="6"/>
        <v>0.58170573328578212</v>
      </c>
      <c r="AB28" s="1">
        <f t="shared" si="7"/>
        <v>0.74937359550201843</v>
      </c>
    </row>
    <row r="29" spans="1:28" x14ac:dyDescent="0.35">
      <c r="A29">
        <v>263.0951</v>
      </c>
      <c r="B29">
        <v>0</v>
      </c>
      <c r="C29">
        <v>0</v>
      </c>
      <c r="D29">
        <v>0</v>
      </c>
      <c r="E29">
        <v>5.0733170000000001E-2</v>
      </c>
      <c r="I29">
        <v>0</v>
      </c>
      <c r="J29">
        <v>0</v>
      </c>
      <c r="K29">
        <v>0</v>
      </c>
      <c r="L29">
        <v>4.4741910000000003E-2</v>
      </c>
      <c r="P29" s="1"/>
      <c r="Q29" s="1">
        <f>(E29-L29)/AVERAGE(E29,L29)</f>
        <v>0.12550416297111242</v>
      </c>
      <c r="T29">
        <v>0</v>
      </c>
      <c r="U29">
        <v>0</v>
      </c>
      <c r="V29">
        <v>0</v>
      </c>
      <c r="W29">
        <v>1.801871E-2</v>
      </c>
      <c r="Y29" s="1"/>
      <c r="Z29" s="1"/>
      <c r="AA29" s="1"/>
      <c r="AB29" s="1">
        <f t="shared" si="7"/>
        <v>0.64483374486553868</v>
      </c>
    </row>
    <row r="30" spans="1:28" x14ac:dyDescent="0.35">
      <c r="A30">
        <v>283.93189999999998</v>
      </c>
      <c r="B30">
        <v>0</v>
      </c>
      <c r="C30">
        <v>0</v>
      </c>
      <c r="D30">
        <v>0</v>
      </c>
      <c r="E30">
        <v>0</v>
      </c>
      <c r="I30">
        <v>0</v>
      </c>
      <c r="J30">
        <v>0</v>
      </c>
      <c r="K30">
        <v>0</v>
      </c>
      <c r="L30">
        <v>0</v>
      </c>
      <c r="P30" s="1"/>
      <c r="Q30" s="1"/>
      <c r="T30">
        <v>0</v>
      </c>
      <c r="U30">
        <v>0</v>
      </c>
      <c r="V30">
        <v>0</v>
      </c>
      <c r="W30">
        <v>0</v>
      </c>
      <c r="Y30" s="1"/>
      <c r="AA30" s="1"/>
      <c r="AB30" s="1"/>
    </row>
    <row r="31" spans="1:28" x14ac:dyDescent="0.35">
      <c r="A31">
        <v>306.01420000000002</v>
      </c>
      <c r="B31">
        <v>0</v>
      </c>
      <c r="C31">
        <v>0</v>
      </c>
      <c r="D31">
        <v>0</v>
      </c>
      <c r="E31">
        <v>0</v>
      </c>
      <c r="I31">
        <v>0</v>
      </c>
      <c r="J31">
        <v>0</v>
      </c>
      <c r="K31">
        <v>0</v>
      </c>
      <c r="L31">
        <v>0</v>
      </c>
      <c r="P31" s="1"/>
      <c r="Q31" s="1"/>
      <c r="T31">
        <v>0</v>
      </c>
      <c r="U31">
        <v>0</v>
      </c>
      <c r="V31">
        <v>0</v>
      </c>
      <c r="W31">
        <v>0</v>
      </c>
    </row>
    <row r="32" spans="1:28" x14ac:dyDescent="0.35">
      <c r="M32" t="s">
        <v>10</v>
      </c>
      <c r="N32" s="1">
        <f>AVERAGE(N2:N22)</f>
        <v>9.4325968227829793E-2</v>
      </c>
      <c r="O32" s="1">
        <f>AVERAGE(O2:O26)</f>
        <v>9.0141649205626492E-2</v>
      </c>
      <c r="P32" s="1">
        <f>AVERAGE(P2:P28)</f>
        <v>5.9782181408944472E-2</v>
      </c>
      <c r="Q32" s="1">
        <f>AVERAGE(Q2:Q29)</f>
        <v>5.5588092889577667E-2</v>
      </c>
      <c r="X32" t="s">
        <v>10</v>
      </c>
      <c r="Y32" s="1">
        <f>AVERAGE(Y2:Y21)</f>
        <v>0.50305688666103499</v>
      </c>
      <c r="Z32" s="1">
        <f>AVERAGE(Z2:Z26)</f>
        <v>0.49876277120270907</v>
      </c>
      <c r="AA32" s="1">
        <f>AVERAGE(AA2:AA28)</f>
        <v>0.57604611702214037</v>
      </c>
      <c r="AB32" s="1">
        <f>AVERAGE(AB2:AB29)</f>
        <v>0.59554538954836078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01EBC-F748-48A5-AFA4-337C60A0BC50}">
  <dimension ref="A1:P5"/>
  <sheetViews>
    <sheetView topLeftCell="K1" workbookViewId="0">
      <selection activeCell="P5" sqref="P5"/>
    </sheetView>
  </sheetViews>
  <sheetFormatPr defaultRowHeight="14.5" x14ac:dyDescent="0.35"/>
  <cols>
    <col min="1" max="1" width="11.26953125" bestFit="1" customWidth="1"/>
    <col min="14" max="14" width="12.26953125" bestFit="1" customWidth="1"/>
    <col min="15" max="15" width="11.6328125" bestFit="1" customWidth="1"/>
    <col min="16" max="16" width="9.36328125" style="3" bestFit="1" customWidth="1"/>
  </cols>
  <sheetData>
    <row r="1" spans="1:16" x14ac:dyDescent="0.35">
      <c r="A1" t="s">
        <v>12</v>
      </c>
      <c r="C1" t="s">
        <v>17</v>
      </c>
      <c r="D1" t="s">
        <v>19</v>
      </c>
      <c r="F1" t="s">
        <v>18</v>
      </c>
      <c r="H1" t="s">
        <v>17</v>
      </c>
      <c r="I1" t="s">
        <v>19</v>
      </c>
      <c r="K1" t="s">
        <v>20</v>
      </c>
      <c r="M1" t="s">
        <v>17</v>
      </c>
      <c r="N1" t="s">
        <v>21</v>
      </c>
      <c r="O1" t="s">
        <v>22</v>
      </c>
      <c r="P1" s="3" t="s">
        <v>19</v>
      </c>
    </row>
    <row r="2" spans="1:16" x14ac:dyDescent="0.35">
      <c r="A2" t="s">
        <v>13</v>
      </c>
      <c r="B2">
        <v>0.14772759999999999</v>
      </c>
      <c r="C2">
        <f>(B2/1000)*1.29</f>
        <v>1.9056860399999998E-4</v>
      </c>
      <c r="D2">
        <f>(1.24*1000^(2/3))/(C2^(2/3)*1000000000^(1/3))</f>
        <v>37.444449503269112</v>
      </c>
      <c r="F2" t="s">
        <v>13</v>
      </c>
      <c r="G2">
        <v>0.13453229999999999</v>
      </c>
      <c r="H2">
        <f>(G2/1000)*1.29</f>
        <v>1.73546667E-4</v>
      </c>
      <c r="I2">
        <f>(1.24*1000^(2/3))/(H2^(2/3)*1000000000^(1/3))</f>
        <v>39.854512411479483</v>
      </c>
      <c r="K2" t="s">
        <v>13</v>
      </c>
      <c r="L2">
        <v>7.7905909999999995E-2</v>
      </c>
      <c r="M2">
        <f>(L2/1000)*1.29</f>
        <v>1.0049862389999999E-4</v>
      </c>
      <c r="N2" s="2">
        <v>16609490</v>
      </c>
      <c r="O2" s="2">
        <f>N2*1.29</f>
        <v>21426242.100000001</v>
      </c>
      <c r="P2" s="3">
        <f>(1.24*1000^(2/3))/(M2^(2/3)*N2^(1/3))</f>
        <v>224.83444291444687</v>
      </c>
    </row>
    <row r="3" spans="1:16" x14ac:dyDescent="0.35">
      <c r="A3" t="s">
        <v>14</v>
      </c>
      <c r="B3">
        <v>0.1076903</v>
      </c>
      <c r="C3">
        <f>(B3/1000)*1.29</f>
        <v>1.3892048700000001E-4</v>
      </c>
      <c r="D3">
        <f t="shared" ref="D3:D5" si="0">(1.24*1000^(2/3))/(C3^(2/3)*1000000000^(1/3))</f>
        <v>46.22860841824258</v>
      </c>
      <c r="F3" t="s">
        <v>14</v>
      </c>
      <c r="G3">
        <v>9.8745929999999996E-2</v>
      </c>
      <c r="H3">
        <f t="shared" ref="H3:H5" si="1">(G3/1000)*1.29</f>
        <v>1.2738224970000001E-4</v>
      </c>
      <c r="I3">
        <f t="shared" ref="I3:I5" si="2">(1.24*1000^(2/3))/(H3^(2/3)*1000000000^(1/3))</f>
        <v>48.979657288041707</v>
      </c>
      <c r="K3" t="s">
        <v>14</v>
      </c>
      <c r="L3">
        <v>6.2446040000000001E-2</v>
      </c>
      <c r="M3">
        <f t="shared" ref="M3:M5" si="3">(L3/1000)*1.29</f>
        <v>8.0555391600000017E-5</v>
      </c>
      <c r="N3" s="2">
        <v>22404060</v>
      </c>
      <c r="O3" s="2">
        <f t="shared" ref="O3:O5" si="4">N3*1.29</f>
        <v>28901237.400000002</v>
      </c>
      <c r="P3" s="3">
        <f t="shared" ref="P3:P5" si="5">(1.24*1000^(2/3))/(M3^(2/3)*N3^(1/3))</f>
        <v>235.82130263275803</v>
      </c>
    </row>
    <row r="4" spans="1:16" x14ac:dyDescent="0.35">
      <c r="A4" t="s">
        <v>15</v>
      </c>
      <c r="B4">
        <v>7.958076E-2</v>
      </c>
      <c r="C4">
        <f t="shared" ref="C4:C5" si="6">(B4/1000)*1.29</f>
        <v>1.0265918040000001E-4</v>
      </c>
      <c r="D4">
        <f t="shared" si="0"/>
        <v>56.557450410008819</v>
      </c>
      <c r="F4" t="s">
        <v>15</v>
      </c>
      <c r="G4">
        <v>7.6625479999999996E-2</v>
      </c>
      <c r="H4">
        <f t="shared" si="1"/>
        <v>9.8846869200000002E-5</v>
      </c>
      <c r="I4">
        <f t="shared" si="2"/>
        <v>58.002459066318984</v>
      </c>
      <c r="K4" t="s">
        <v>15</v>
      </c>
      <c r="L4">
        <v>3.7020770000000001E-2</v>
      </c>
      <c r="M4">
        <f t="shared" si="3"/>
        <v>4.7756793300000006E-5</v>
      </c>
      <c r="N4" s="2">
        <v>12930270</v>
      </c>
      <c r="O4" s="2">
        <f t="shared" si="4"/>
        <v>16680048.300000001</v>
      </c>
      <c r="P4" s="3">
        <f t="shared" si="5"/>
        <v>401.35534294984387</v>
      </c>
    </row>
    <row r="5" spans="1:16" x14ac:dyDescent="0.35">
      <c r="A5" t="s">
        <v>16</v>
      </c>
      <c r="B5">
        <v>6.3987890000000006E-2</v>
      </c>
      <c r="C5">
        <f t="shared" si="6"/>
        <v>8.2544378100000014E-5</v>
      </c>
      <c r="D5">
        <f t="shared" si="0"/>
        <v>65.40787180514279</v>
      </c>
      <c r="F5" t="s">
        <v>16</v>
      </c>
      <c r="G5">
        <v>5.859309E-2</v>
      </c>
      <c r="H5">
        <f t="shared" si="1"/>
        <v>7.5585086100000002E-5</v>
      </c>
      <c r="I5">
        <f t="shared" si="2"/>
        <v>69.363491174348056</v>
      </c>
      <c r="K5" t="s">
        <v>16</v>
      </c>
      <c r="L5">
        <v>2.1632869999999998E-2</v>
      </c>
      <c r="M5">
        <f t="shared" si="3"/>
        <v>2.7906402299999998E-5</v>
      </c>
      <c r="N5" s="2">
        <v>20567370</v>
      </c>
      <c r="O5" s="2">
        <f t="shared" si="4"/>
        <v>26531907.300000001</v>
      </c>
      <c r="P5" s="3">
        <f t="shared" si="5"/>
        <v>491.91816993194698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 of N=100 n N=75</vt:lpstr>
      <vt:lpstr>Visibility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Teeloku</dc:creator>
  <cp:lastModifiedBy>Piyush Teeloku</cp:lastModifiedBy>
  <dcterms:created xsi:type="dcterms:W3CDTF">2023-11-14T23:10:41Z</dcterms:created>
  <dcterms:modified xsi:type="dcterms:W3CDTF">2023-11-30T17:22:03Z</dcterms:modified>
</cp:coreProperties>
</file>