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Desktop/"/>
    </mc:Choice>
  </mc:AlternateContent>
  <xr:revisionPtr revIDLastSave="0" documentId="13_ncr:1_{BA2AB494-18E7-8142-ACB5-F61CE6C8D817}" xr6:coauthVersionLast="47" xr6:coauthVersionMax="47" xr10:uidLastSave="{00000000-0000-0000-0000-000000000000}"/>
  <bookViews>
    <workbookView xWindow="0" yWindow="740" windowWidth="30240" windowHeight="18900" activeTab="3" xr2:uid="{FCF64166-1554-2F40-9B7F-9624B5FA7506}"/>
  </bookViews>
  <sheets>
    <sheet name="all" sheetId="1" state="hidden" r:id="rId1"/>
    <sheet name="training data" sheetId="2" r:id="rId2"/>
    <sheet name="full data" sheetId="9" r:id="rId3"/>
    <sheet name="a) forecasts" sheetId="3" r:id="rId4"/>
    <sheet name="c) Evaluatio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E17" i="4" s="1"/>
  <c r="C50" i="3"/>
  <c r="I5" i="4"/>
  <c r="E19" i="4" s="1"/>
  <c r="I19" i="4" s="1"/>
  <c r="I4" i="4"/>
  <c r="E18" i="4" s="1"/>
  <c r="I18" i="4" s="1"/>
  <c r="I6" i="4"/>
  <c r="E20" i="4" s="1"/>
  <c r="I20" i="4" s="1"/>
  <c r="I7" i="4"/>
  <c r="E21" i="4" s="1"/>
  <c r="I21" i="4" s="1"/>
  <c r="I8" i="4"/>
  <c r="E22" i="4" s="1"/>
  <c r="I22" i="4" s="1"/>
  <c r="I9" i="4"/>
  <c r="E23" i="4" s="1"/>
  <c r="I23" i="4" s="1"/>
  <c r="I10" i="4"/>
  <c r="E24" i="4" s="1"/>
  <c r="I24" i="4" s="1"/>
  <c r="I11" i="4"/>
  <c r="E25" i="4" s="1"/>
  <c r="I25" i="4" s="1"/>
  <c r="I12" i="4"/>
  <c r="E26" i="4" s="1"/>
  <c r="I26" i="4" s="1"/>
  <c r="G3" i="4"/>
  <c r="C17" i="4" s="1"/>
  <c r="E2" i="3"/>
  <c r="I7" i="3"/>
  <c r="G17" i="4" l="1"/>
  <c r="E27" i="4"/>
  <c r="I17" i="4"/>
  <c r="I27" i="4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D51" i="3"/>
  <c r="D55" i="3" s="1"/>
  <c r="D59" i="3" s="1"/>
  <c r="D52" i="3"/>
  <c r="D56" i="3" s="1"/>
  <c r="D53" i="3"/>
  <c r="D57" i="3" s="1"/>
  <c r="D50" i="3"/>
  <c r="D54" i="3" s="1"/>
  <c r="D58" i="3" s="1"/>
  <c r="I2" i="3"/>
  <c r="I3" i="3"/>
  <c r="I4" i="3"/>
  <c r="I5" i="3"/>
  <c r="G4" i="4"/>
  <c r="C18" i="4" s="1"/>
  <c r="G18" i="4" s="1"/>
  <c r="H4" i="4"/>
  <c r="D18" i="4" s="1"/>
  <c r="H18" i="4" s="1"/>
  <c r="G5" i="4"/>
  <c r="C19" i="4" s="1"/>
  <c r="G19" i="4" s="1"/>
  <c r="H5" i="4"/>
  <c r="D19" i="4" s="1"/>
  <c r="H19" i="4" s="1"/>
  <c r="G6" i="4"/>
  <c r="C20" i="4" s="1"/>
  <c r="G20" i="4" s="1"/>
  <c r="H6" i="4"/>
  <c r="D20" i="4" s="1"/>
  <c r="H20" i="4" s="1"/>
  <c r="G7" i="4"/>
  <c r="C21" i="4" s="1"/>
  <c r="G21" i="4" s="1"/>
  <c r="H7" i="4"/>
  <c r="D21" i="4" s="1"/>
  <c r="H21" i="4" s="1"/>
  <c r="G8" i="4"/>
  <c r="C22" i="4" s="1"/>
  <c r="G22" i="4" s="1"/>
  <c r="H8" i="4"/>
  <c r="D22" i="4" s="1"/>
  <c r="H22" i="4" s="1"/>
  <c r="G9" i="4"/>
  <c r="C23" i="4" s="1"/>
  <c r="G23" i="4" s="1"/>
  <c r="H9" i="4"/>
  <c r="D23" i="4" s="1"/>
  <c r="H23" i="4" s="1"/>
  <c r="G10" i="4"/>
  <c r="C24" i="4" s="1"/>
  <c r="G24" i="4" s="1"/>
  <c r="H10" i="4"/>
  <c r="D24" i="4" s="1"/>
  <c r="H24" i="4" s="1"/>
  <c r="G11" i="4"/>
  <c r="C25" i="4" s="1"/>
  <c r="G25" i="4" s="1"/>
  <c r="H11" i="4"/>
  <c r="D25" i="4" s="1"/>
  <c r="H25" i="4" s="1"/>
  <c r="G12" i="4"/>
  <c r="C26" i="4" s="1"/>
  <c r="G26" i="4" s="1"/>
  <c r="H12" i="4"/>
  <c r="D26" i="4" s="1"/>
  <c r="H26" i="4" s="1"/>
  <c r="H3" i="4"/>
  <c r="D17" i="4" s="1"/>
  <c r="C51" i="3"/>
  <c r="C52" i="3"/>
  <c r="C53" i="3"/>
  <c r="C54" i="3"/>
  <c r="C55" i="3"/>
  <c r="C56" i="3"/>
  <c r="C57" i="3"/>
  <c r="C58" i="3"/>
  <c r="C59" i="3"/>
  <c r="G27" i="4" l="1"/>
  <c r="D27" i="4"/>
  <c r="H17" i="4"/>
  <c r="H27" i="4" s="1"/>
  <c r="C27" i="4"/>
</calcChain>
</file>

<file path=xl/sharedStrings.xml><?xml version="1.0" encoding="utf-8"?>
<sst xmlns="http://schemas.openxmlformats.org/spreadsheetml/2006/main" count="490" uniqueCount="246">
  <si>
    <t>Quarter</t>
  </si>
  <si>
    <t>Beer</t>
  </si>
  <si>
    <t>Tobacco</t>
  </si>
  <si>
    <t>Bricks</t>
  </si>
  <si>
    <t>Cement</t>
  </si>
  <si>
    <t>Electricity</t>
  </si>
  <si>
    <t>Gas</t>
  </si>
  <si>
    <t>1956 Q1</t>
  </si>
  <si>
    <t>1956 Q2</t>
  </si>
  <si>
    <t>1956 Q3</t>
  </si>
  <si>
    <t>1956 Q4</t>
  </si>
  <si>
    <t>1957 Q1</t>
  </si>
  <si>
    <t>1957 Q2</t>
  </si>
  <si>
    <t>1957 Q3</t>
  </si>
  <si>
    <t>1957 Q4</t>
  </si>
  <si>
    <t>1958 Q1</t>
  </si>
  <si>
    <t>1958 Q2</t>
  </si>
  <si>
    <t>1958 Q3</t>
  </si>
  <si>
    <t>1958 Q4</t>
  </si>
  <si>
    <t>1959 Q1</t>
  </si>
  <si>
    <t>1959 Q2</t>
  </si>
  <si>
    <t>1959 Q3</t>
  </si>
  <si>
    <t>1959 Q4</t>
  </si>
  <si>
    <t>1960 Q1</t>
  </si>
  <si>
    <t>1960 Q2</t>
  </si>
  <si>
    <t>1960 Q3</t>
  </si>
  <si>
    <t>1960 Q4</t>
  </si>
  <si>
    <t>1961 Q1</t>
  </si>
  <si>
    <t>1961 Q2</t>
  </si>
  <si>
    <t>1961 Q3</t>
  </si>
  <si>
    <t>1961 Q4</t>
  </si>
  <si>
    <t>1962 Q1</t>
  </si>
  <si>
    <t>1962 Q2</t>
  </si>
  <si>
    <t>1962 Q3</t>
  </si>
  <si>
    <t>1962 Q4</t>
  </si>
  <si>
    <t>1963 Q1</t>
  </si>
  <si>
    <t>1963 Q2</t>
  </si>
  <si>
    <t>1963 Q3</t>
  </si>
  <si>
    <t>1963 Q4</t>
  </si>
  <si>
    <t>1964 Q1</t>
  </si>
  <si>
    <t>1964 Q2</t>
  </si>
  <si>
    <t>1964 Q3</t>
  </si>
  <si>
    <t>1964 Q4</t>
  </si>
  <si>
    <t>1965 Q1</t>
  </si>
  <si>
    <t>1965 Q2</t>
  </si>
  <si>
    <t>1965 Q3</t>
  </si>
  <si>
    <t>1965 Q4</t>
  </si>
  <si>
    <t>1966 Q1</t>
  </si>
  <si>
    <t>1966 Q2</t>
  </si>
  <si>
    <t>1966 Q3</t>
  </si>
  <si>
    <t>1966 Q4</t>
  </si>
  <si>
    <t>1967 Q1</t>
  </si>
  <si>
    <t>1967 Q2</t>
  </si>
  <si>
    <t>1967 Q3</t>
  </si>
  <si>
    <t>1967 Q4</t>
  </si>
  <si>
    <t>1968 Q1</t>
  </si>
  <si>
    <t>1968 Q2</t>
  </si>
  <si>
    <t>1968 Q3</t>
  </si>
  <si>
    <t>1968 Q4</t>
  </si>
  <si>
    <t>1969 Q1</t>
  </si>
  <si>
    <t>1969 Q2</t>
  </si>
  <si>
    <t>1969 Q3</t>
  </si>
  <si>
    <t>1969 Q4</t>
  </si>
  <si>
    <t>1970 Q1</t>
  </si>
  <si>
    <t>1970 Q2</t>
  </si>
  <si>
    <t>1970 Q3</t>
  </si>
  <si>
    <t>1970 Q4</t>
  </si>
  <si>
    <t>1971 Q1</t>
  </si>
  <si>
    <t>1971 Q2</t>
  </si>
  <si>
    <t>1971 Q3</t>
  </si>
  <si>
    <t>1971 Q4</t>
  </si>
  <si>
    <t>1972 Q1</t>
  </si>
  <si>
    <t>1972 Q2</t>
  </si>
  <si>
    <t>1972 Q3</t>
  </si>
  <si>
    <t>1972 Q4</t>
  </si>
  <si>
    <t>1973 Q1</t>
  </si>
  <si>
    <t>1973 Q2</t>
  </si>
  <si>
    <t>1973 Q3</t>
  </si>
  <si>
    <t>1973 Q4</t>
  </si>
  <si>
    <t>1974 Q1</t>
  </si>
  <si>
    <t>1974 Q2</t>
  </si>
  <si>
    <t>1974 Q3</t>
  </si>
  <si>
    <t>1974 Q4</t>
  </si>
  <si>
    <t>1975 Q1</t>
  </si>
  <si>
    <t>1975 Q2</t>
  </si>
  <si>
    <t>1975 Q3</t>
  </si>
  <si>
    <t>1975 Q4</t>
  </si>
  <si>
    <t>1976 Q1</t>
  </si>
  <si>
    <t>1976 Q2</t>
  </si>
  <si>
    <t>1976 Q3</t>
  </si>
  <si>
    <t>1976 Q4</t>
  </si>
  <si>
    <t>1977 Q1</t>
  </si>
  <si>
    <t>1977 Q2</t>
  </si>
  <si>
    <t>1977 Q3</t>
  </si>
  <si>
    <t>1977 Q4</t>
  </si>
  <si>
    <t>1978 Q1</t>
  </si>
  <si>
    <t>1978 Q2</t>
  </si>
  <si>
    <t>1978 Q3</t>
  </si>
  <si>
    <t>1978 Q4</t>
  </si>
  <si>
    <t>1979 Q1</t>
  </si>
  <si>
    <t>1979 Q2</t>
  </si>
  <si>
    <t>1979 Q3</t>
  </si>
  <si>
    <t>1979 Q4</t>
  </si>
  <si>
    <t>1980 Q1</t>
  </si>
  <si>
    <t>1980 Q2</t>
  </si>
  <si>
    <t>1980 Q3</t>
  </si>
  <si>
    <t>1980 Q4</t>
  </si>
  <si>
    <t>1981 Q1</t>
  </si>
  <si>
    <t>1981 Q2</t>
  </si>
  <si>
    <t>1981 Q3</t>
  </si>
  <si>
    <t>1981 Q4</t>
  </si>
  <si>
    <t>1982 Q1</t>
  </si>
  <si>
    <t>1982 Q2</t>
  </si>
  <si>
    <t>1982 Q3</t>
  </si>
  <si>
    <t>1982 Q4</t>
  </si>
  <si>
    <t>1983 Q1</t>
  </si>
  <si>
    <t>1983 Q2</t>
  </si>
  <si>
    <t>1983 Q3</t>
  </si>
  <si>
    <t>1983 Q4</t>
  </si>
  <si>
    <t>1984 Q1</t>
  </si>
  <si>
    <t>1984 Q2</t>
  </si>
  <si>
    <t>1984 Q3</t>
  </si>
  <si>
    <t>1984 Q4</t>
  </si>
  <si>
    <t>1985 Q1</t>
  </si>
  <si>
    <t>1985 Q2</t>
  </si>
  <si>
    <t>1985 Q3</t>
  </si>
  <si>
    <t>1985 Q4</t>
  </si>
  <si>
    <t>1986 Q1</t>
  </si>
  <si>
    <t>1986 Q2</t>
  </si>
  <si>
    <t>1986 Q3</t>
  </si>
  <si>
    <t>1986 Q4</t>
  </si>
  <si>
    <t>1987 Q1</t>
  </si>
  <si>
    <t>1987 Q2</t>
  </si>
  <si>
    <t>1987 Q3</t>
  </si>
  <si>
    <t>1987 Q4</t>
  </si>
  <si>
    <t>1988 Q1</t>
  </si>
  <si>
    <t>1988 Q2</t>
  </si>
  <si>
    <t>1988 Q3</t>
  </si>
  <si>
    <t>1988 Q4</t>
  </si>
  <si>
    <t>1989 Q1</t>
  </si>
  <si>
    <t>1989 Q2</t>
  </si>
  <si>
    <t>1989 Q3</t>
  </si>
  <si>
    <t>1989 Q4</t>
  </si>
  <si>
    <t>1990 Q1</t>
  </si>
  <si>
    <t>1990 Q2</t>
  </si>
  <si>
    <t>1990 Q3</t>
  </si>
  <si>
    <t>1990 Q4</t>
  </si>
  <si>
    <t>1991 Q1</t>
  </si>
  <si>
    <t>1991 Q2</t>
  </si>
  <si>
    <t>1991 Q3</t>
  </si>
  <si>
    <t>1991 Q4</t>
  </si>
  <si>
    <t>1992 Q1</t>
  </si>
  <si>
    <t>1992 Q2</t>
  </si>
  <si>
    <t>1992 Q3</t>
  </si>
  <si>
    <t>1992 Q4</t>
  </si>
  <si>
    <t>1993 Q1</t>
  </si>
  <si>
    <t>1993 Q2</t>
  </si>
  <si>
    <t>1993 Q3</t>
  </si>
  <si>
    <t>1993 Q4</t>
  </si>
  <si>
    <t>1994 Q1</t>
  </si>
  <si>
    <t>1994 Q2</t>
  </si>
  <si>
    <t>1994 Q3</t>
  </si>
  <si>
    <t>1994 Q4</t>
  </si>
  <si>
    <t>1995 Q1</t>
  </si>
  <si>
    <t>1995 Q2</t>
  </si>
  <si>
    <t>1995 Q3</t>
  </si>
  <si>
    <t>1995 Q4</t>
  </si>
  <si>
    <t>1996 Q1</t>
  </si>
  <si>
    <t>1996 Q2</t>
  </si>
  <si>
    <t>1996 Q3</t>
  </si>
  <si>
    <t>1996 Q4</t>
  </si>
  <si>
    <t>1997 Q1</t>
  </si>
  <si>
    <t>1997 Q2</t>
  </si>
  <si>
    <t>1997 Q3</t>
  </si>
  <si>
    <t>1997 Q4</t>
  </si>
  <si>
    <t>1998 Q1</t>
  </si>
  <si>
    <t>1998 Q2</t>
  </si>
  <si>
    <t>1998 Q3</t>
  </si>
  <si>
    <t>1998 Q4</t>
  </si>
  <si>
    <t>1999 Q1</t>
  </si>
  <si>
    <t>1999 Q2</t>
  </si>
  <si>
    <t>1999 Q3</t>
  </si>
  <si>
    <t>1999 Q4</t>
  </si>
  <si>
    <t>2000 Q1</t>
  </si>
  <si>
    <t>2000 Q2</t>
  </si>
  <si>
    <t>2000 Q3</t>
  </si>
  <si>
    <t>2000 Q4</t>
  </si>
  <si>
    <t>2001 Q1</t>
  </si>
  <si>
    <t>2001 Q2</t>
  </si>
  <si>
    <t>2001 Q3</t>
  </si>
  <si>
    <t>2001 Q4</t>
  </si>
  <si>
    <t>2002 Q1</t>
  </si>
  <si>
    <t>2002 Q2</t>
  </si>
  <si>
    <t>2002 Q3</t>
  </si>
  <si>
    <t>2002 Q4</t>
  </si>
  <si>
    <t>2003 Q1</t>
  </si>
  <si>
    <t>2003 Q2</t>
  </si>
  <si>
    <t>2003 Q3</t>
  </si>
  <si>
    <t>2003 Q4</t>
  </si>
  <si>
    <t>2004 Q1</t>
  </si>
  <si>
    <t>2004 Q2</t>
  </si>
  <si>
    <t>2004 Q3</t>
  </si>
  <si>
    <t>NA</t>
  </si>
  <si>
    <t>2004 Q4</t>
  </si>
  <si>
    <t>2005 Q1</t>
  </si>
  <si>
    <t>2005 Q2</t>
  </si>
  <si>
    <t>2005 Q3</t>
  </si>
  <si>
    <t>2005 Q4</t>
  </si>
  <si>
    <t>2006 Q1</t>
  </si>
  <si>
    <t>2006 Q2</t>
  </si>
  <si>
    <t>2006 Q3</t>
  </si>
  <si>
    <t>2006 Q4</t>
  </si>
  <si>
    <t>2007 Q1</t>
  </si>
  <si>
    <t>2007 Q2</t>
  </si>
  <si>
    <t>2007 Q3</t>
  </si>
  <si>
    <t>2007 Q4</t>
  </si>
  <si>
    <t>2008 Q1</t>
  </si>
  <si>
    <t>2008 Q2</t>
  </si>
  <si>
    <t>2008 Q3</t>
  </si>
  <si>
    <t>2008 Q4</t>
  </si>
  <si>
    <t>2009 Q1</t>
  </si>
  <si>
    <t>2009 Q2</t>
  </si>
  <si>
    <t>2009 Q3</t>
  </si>
  <si>
    <t>2009 Q4</t>
  </si>
  <si>
    <t>2010 Q1</t>
  </si>
  <si>
    <t>2010 Q2</t>
  </si>
  <si>
    <t>Showing 162 to 218 of 218 entries, 7 total columns</t>
  </si>
  <si>
    <t>Actual (Metric tons)</t>
  </si>
  <si>
    <t>Prediction</t>
  </si>
  <si>
    <t>Real(Megalitres)</t>
  </si>
  <si>
    <t>Simple Average</t>
  </si>
  <si>
    <t>Seasonal Naïve</t>
  </si>
  <si>
    <t>Auxiliary calculations</t>
  </si>
  <si>
    <t>Avg Q1</t>
  </si>
  <si>
    <t>Avg Q2</t>
  </si>
  <si>
    <t>Avg Q3</t>
  </si>
  <si>
    <t>Avg Q4</t>
  </si>
  <si>
    <t>Forecasts</t>
  </si>
  <si>
    <t>Deviations</t>
  </si>
  <si>
    <t>Truth</t>
  </si>
  <si>
    <t>MAD</t>
  </si>
  <si>
    <t>MSE</t>
  </si>
  <si>
    <t>Drift</t>
  </si>
  <si>
    <t>Slope</t>
  </si>
  <si>
    <t>Absolute Deviations (MAD)</t>
  </si>
  <si>
    <t>Squared Deviations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</si>
</sst>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333333"/>
      <name val="Lucida Grande"/>
      <family val="2"/>
    </font>
    <font>
      <sz val="8"/>
      <name val="Calibri"/>
      <family val="2"/>
      <scheme val="minor"/>
    </font>
    <font>
      <b/>
      <sz val="11"/>
      <color theme="1"/>
      <name val="Lucida Grande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2" fontId="0" fillId="0" borderId="0" xfId="0" applyNumberFormat="1"/>
    <xf numFmtId="0" fontId="3" fillId="2" borderId="0" xfId="0" applyFont="1" applyFill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6" borderId="10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Tobacco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data'!$B$1</c:f>
              <c:strCache>
                <c:ptCount val="1"/>
                <c:pt idx="0">
                  <c:v>Actual (Metric tons)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'training data'!$A$2:$A$61</c:f>
              <c:strCache>
                <c:ptCount val="58"/>
                <c:pt idx="0">
                  <c:v>1990 Q1</c:v>
                </c:pt>
                <c:pt idx="1">
                  <c:v>1990 Q2</c:v>
                </c:pt>
                <c:pt idx="2">
                  <c:v>1990 Q3</c:v>
                </c:pt>
                <c:pt idx="3">
                  <c:v>1990 Q4</c:v>
                </c:pt>
                <c:pt idx="4">
                  <c:v>1991 Q1</c:v>
                </c:pt>
                <c:pt idx="5">
                  <c:v>1991 Q2</c:v>
                </c:pt>
                <c:pt idx="6">
                  <c:v>1991 Q3</c:v>
                </c:pt>
                <c:pt idx="7">
                  <c:v>1991 Q4</c:v>
                </c:pt>
                <c:pt idx="8">
                  <c:v>1992 Q1</c:v>
                </c:pt>
                <c:pt idx="9">
                  <c:v>1992 Q2</c:v>
                </c:pt>
                <c:pt idx="10">
                  <c:v>1992 Q3</c:v>
                </c:pt>
                <c:pt idx="11">
                  <c:v>1992 Q4</c:v>
                </c:pt>
                <c:pt idx="12">
                  <c:v>1993 Q1</c:v>
                </c:pt>
                <c:pt idx="13">
                  <c:v>1993 Q2</c:v>
                </c:pt>
                <c:pt idx="14">
                  <c:v>1993 Q3</c:v>
                </c:pt>
                <c:pt idx="15">
                  <c:v>1993 Q4</c:v>
                </c:pt>
                <c:pt idx="16">
                  <c:v>1994 Q1</c:v>
                </c:pt>
                <c:pt idx="17">
                  <c:v>1994 Q2</c:v>
                </c:pt>
                <c:pt idx="18">
                  <c:v>1994 Q3</c:v>
                </c:pt>
                <c:pt idx="19">
                  <c:v>1994 Q4</c:v>
                </c:pt>
                <c:pt idx="20">
                  <c:v>1995 Q1</c:v>
                </c:pt>
                <c:pt idx="21">
                  <c:v>1995 Q2</c:v>
                </c:pt>
                <c:pt idx="22">
                  <c:v>1995 Q3</c:v>
                </c:pt>
                <c:pt idx="23">
                  <c:v>1995 Q4</c:v>
                </c:pt>
                <c:pt idx="24">
                  <c:v>1996 Q1</c:v>
                </c:pt>
                <c:pt idx="25">
                  <c:v>1996 Q2</c:v>
                </c:pt>
                <c:pt idx="26">
                  <c:v>1996 Q3</c:v>
                </c:pt>
                <c:pt idx="27">
                  <c:v>1996 Q4</c:v>
                </c:pt>
                <c:pt idx="28">
                  <c:v>1997 Q1</c:v>
                </c:pt>
                <c:pt idx="29">
                  <c:v>1997 Q2</c:v>
                </c:pt>
                <c:pt idx="30">
                  <c:v>1997 Q3</c:v>
                </c:pt>
                <c:pt idx="31">
                  <c:v>1997 Q4</c:v>
                </c:pt>
                <c:pt idx="32">
                  <c:v>1998 Q1</c:v>
                </c:pt>
                <c:pt idx="33">
                  <c:v>1998 Q2</c:v>
                </c:pt>
                <c:pt idx="34">
                  <c:v>1998 Q3</c:v>
                </c:pt>
                <c:pt idx="35">
                  <c:v>1998 Q4</c:v>
                </c:pt>
                <c:pt idx="36">
                  <c:v>1999 Q1</c:v>
                </c:pt>
                <c:pt idx="37">
                  <c:v>1999 Q2</c:v>
                </c:pt>
                <c:pt idx="38">
                  <c:v>1999 Q3</c:v>
                </c:pt>
                <c:pt idx="39">
                  <c:v>1999 Q4</c:v>
                </c:pt>
                <c:pt idx="40">
                  <c:v>2000 Q1</c:v>
                </c:pt>
                <c:pt idx="41">
                  <c:v>2000 Q2</c:v>
                </c:pt>
                <c:pt idx="42">
                  <c:v>2000 Q3</c:v>
                </c:pt>
                <c:pt idx="43">
                  <c:v>2000 Q4</c:v>
                </c:pt>
                <c:pt idx="44">
                  <c:v>2001 Q1</c:v>
                </c:pt>
                <c:pt idx="45">
                  <c:v>2001 Q2</c:v>
                </c:pt>
                <c:pt idx="46">
                  <c:v>2001 Q3</c:v>
                </c:pt>
                <c:pt idx="47">
                  <c:v>2001 Q4</c:v>
                </c:pt>
                <c:pt idx="48">
                  <c:v>2002 Q1</c:v>
                </c:pt>
                <c:pt idx="49">
                  <c:v>2002 Q2</c:v>
                </c:pt>
                <c:pt idx="50">
                  <c:v>2002 Q3</c:v>
                </c:pt>
                <c:pt idx="51">
                  <c:v>2002 Q4</c:v>
                </c:pt>
                <c:pt idx="52">
                  <c:v>2003 Q1</c:v>
                </c:pt>
                <c:pt idx="53">
                  <c:v>2003 Q2</c:v>
                </c:pt>
                <c:pt idx="54">
                  <c:v>2003 Q3</c:v>
                </c:pt>
                <c:pt idx="55">
                  <c:v>2003 Q4</c:v>
                </c:pt>
                <c:pt idx="56">
                  <c:v>2004 Q1</c:v>
                </c:pt>
                <c:pt idx="57">
                  <c:v>2004 Q2</c:v>
                </c:pt>
              </c:strCache>
            </c:strRef>
          </c:cat>
          <c:val>
            <c:numRef>
              <c:f>'training data'!$B$2:$B$61</c:f>
              <c:numCache>
                <c:formatCode>General</c:formatCode>
                <c:ptCount val="60"/>
                <c:pt idx="0">
                  <c:v>6562</c:v>
                </c:pt>
                <c:pt idx="1">
                  <c:v>7063</c:v>
                </c:pt>
                <c:pt idx="2">
                  <c:v>7374</c:v>
                </c:pt>
                <c:pt idx="3">
                  <c:v>6563</c:v>
                </c:pt>
                <c:pt idx="4">
                  <c:v>6202</c:v>
                </c:pt>
                <c:pt idx="5">
                  <c:v>6694</c:v>
                </c:pt>
                <c:pt idx="6">
                  <c:v>6748</c:v>
                </c:pt>
                <c:pt idx="7">
                  <c:v>6160</c:v>
                </c:pt>
                <c:pt idx="8">
                  <c:v>5777</c:v>
                </c:pt>
                <c:pt idx="9">
                  <c:v>5853</c:v>
                </c:pt>
                <c:pt idx="10">
                  <c:v>6416</c:v>
                </c:pt>
                <c:pt idx="11">
                  <c:v>5825</c:v>
                </c:pt>
                <c:pt idx="12">
                  <c:v>5724</c:v>
                </c:pt>
                <c:pt idx="13">
                  <c:v>6036</c:v>
                </c:pt>
                <c:pt idx="14">
                  <c:v>6570</c:v>
                </c:pt>
                <c:pt idx="15">
                  <c:v>5675</c:v>
                </c:pt>
                <c:pt idx="16">
                  <c:v>5311</c:v>
                </c:pt>
                <c:pt idx="17">
                  <c:v>5717</c:v>
                </c:pt>
                <c:pt idx="18">
                  <c:v>7000</c:v>
                </c:pt>
                <c:pt idx="19">
                  <c:v>6085</c:v>
                </c:pt>
                <c:pt idx="20">
                  <c:v>4714</c:v>
                </c:pt>
                <c:pt idx="21">
                  <c:v>3939</c:v>
                </c:pt>
                <c:pt idx="22">
                  <c:v>6137</c:v>
                </c:pt>
                <c:pt idx="23">
                  <c:v>4739</c:v>
                </c:pt>
                <c:pt idx="24">
                  <c:v>4275</c:v>
                </c:pt>
                <c:pt idx="25">
                  <c:v>5239</c:v>
                </c:pt>
                <c:pt idx="26">
                  <c:v>6293</c:v>
                </c:pt>
                <c:pt idx="27">
                  <c:v>5575</c:v>
                </c:pt>
                <c:pt idx="28">
                  <c:v>4802</c:v>
                </c:pt>
                <c:pt idx="29">
                  <c:v>5523</c:v>
                </c:pt>
                <c:pt idx="30">
                  <c:v>5708</c:v>
                </c:pt>
                <c:pt idx="31">
                  <c:v>4821</c:v>
                </c:pt>
                <c:pt idx="32">
                  <c:v>4919</c:v>
                </c:pt>
                <c:pt idx="33">
                  <c:v>5809</c:v>
                </c:pt>
                <c:pt idx="34">
                  <c:v>5904</c:v>
                </c:pt>
                <c:pt idx="35">
                  <c:v>4555</c:v>
                </c:pt>
                <c:pt idx="36">
                  <c:v>5198</c:v>
                </c:pt>
                <c:pt idx="37">
                  <c:v>5388</c:v>
                </c:pt>
                <c:pt idx="38">
                  <c:v>5142</c:v>
                </c:pt>
                <c:pt idx="39">
                  <c:v>5517</c:v>
                </c:pt>
                <c:pt idx="40">
                  <c:v>5169</c:v>
                </c:pt>
                <c:pt idx="41">
                  <c:v>4860</c:v>
                </c:pt>
                <c:pt idx="42">
                  <c:v>5185</c:v>
                </c:pt>
                <c:pt idx="43">
                  <c:v>4763</c:v>
                </c:pt>
                <c:pt idx="44">
                  <c:v>4217</c:v>
                </c:pt>
                <c:pt idx="45">
                  <c:v>4959</c:v>
                </c:pt>
                <c:pt idx="46">
                  <c:v>5196</c:v>
                </c:pt>
                <c:pt idx="47">
                  <c:v>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3-E044-B42B-79731826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0112"/>
        <c:axId val="448906336"/>
      </c:lineChart>
      <c:catAx>
        <c:axId val="4489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0633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4489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'a) forecasts'!$B$1</c:f>
              <c:strCache>
                <c:ptCount val="1"/>
                <c:pt idx="0">
                  <c:v>Real(Megalitres)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'a) forecasts'!$A$2:$A$59</c:f>
              <c:strCache>
                <c:ptCount val="58"/>
                <c:pt idx="0">
                  <c:v>1990 Q1</c:v>
                </c:pt>
                <c:pt idx="1">
                  <c:v>1990 Q2</c:v>
                </c:pt>
                <c:pt idx="2">
                  <c:v>1990 Q3</c:v>
                </c:pt>
                <c:pt idx="3">
                  <c:v>1990 Q4</c:v>
                </c:pt>
                <c:pt idx="4">
                  <c:v>1991 Q1</c:v>
                </c:pt>
                <c:pt idx="5">
                  <c:v>1991 Q2</c:v>
                </c:pt>
                <c:pt idx="6">
                  <c:v>1991 Q3</c:v>
                </c:pt>
                <c:pt idx="7">
                  <c:v>1991 Q4</c:v>
                </c:pt>
                <c:pt idx="8">
                  <c:v>1992 Q1</c:v>
                </c:pt>
                <c:pt idx="9">
                  <c:v>1992 Q2</c:v>
                </c:pt>
                <c:pt idx="10">
                  <c:v>1992 Q3</c:v>
                </c:pt>
                <c:pt idx="11">
                  <c:v>1992 Q4</c:v>
                </c:pt>
                <c:pt idx="12">
                  <c:v>1993 Q1</c:v>
                </c:pt>
                <c:pt idx="13">
                  <c:v>1993 Q2</c:v>
                </c:pt>
                <c:pt idx="14">
                  <c:v>1993 Q3</c:v>
                </c:pt>
                <c:pt idx="15">
                  <c:v>1993 Q4</c:v>
                </c:pt>
                <c:pt idx="16">
                  <c:v>1994 Q1</c:v>
                </c:pt>
                <c:pt idx="17">
                  <c:v>1994 Q2</c:v>
                </c:pt>
                <c:pt idx="18">
                  <c:v>1994 Q3</c:v>
                </c:pt>
                <c:pt idx="19">
                  <c:v>1994 Q4</c:v>
                </c:pt>
                <c:pt idx="20">
                  <c:v>1995 Q1</c:v>
                </c:pt>
                <c:pt idx="21">
                  <c:v>1995 Q2</c:v>
                </c:pt>
                <c:pt idx="22">
                  <c:v>1995 Q3</c:v>
                </c:pt>
                <c:pt idx="23">
                  <c:v>1995 Q4</c:v>
                </c:pt>
                <c:pt idx="24">
                  <c:v>1996 Q1</c:v>
                </c:pt>
                <c:pt idx="25">
                  <c:v>1996 Q2</c:v>
                </c:pt>
                <c:pt idx="26">
                  <c:v>1996 Q3</c:v>
                </c:pt>
                <c:pt idx="27">
                  <c:v>1996 Q4</c:v>
                </c:pt>
                <c:pt idx="28">
                  <c:v>1997 Q1</c:v>
                </c:pt>
                <c:pt idx="29">
                  <c:v>1997 Q2</c:v>
                </c:pt>
                <c:pt idx="30">
                  <c:v>1997 Q3</c:v>
                </c:pt>
                <c:pt idx="31">
                  <c:v>1997 Q4</c:v>
                </c:pt>
                <c:pt idx="32">
                  <c:v>1998 Q1</c:v>
                </c:pt>
                <c:pt idx="33">
                  <c:v>1998 Q2</c:v>
                </c:pt>
                <c:pt idx="34">
                  <c:v>1998 Q3</c:v>
                </c:pt>
                <c:pt idx="35">
                  <c:v>1998 Q4</c:v>
                </c:pt>
                <c:pt idx="36">
                  <c:v>1999 Q1</c:v>
                </c:pt>
                <c:pt idx="37">
                  <c:v>1999 Q2</c:v>
                </c:pt>
                <c:pt idx="38">
                  <c:v>1999 Q3</c:v>
                </c:pt>
                <c:pt idx="39">
                  <c:v>1999 Q4</c:v>
                </c:pt>
                <c:pt idx="40">
                  <c:v>2000 Q1</c:v>
                </c:pt>
                <c:pt idx="41">
                  <c:v>2000 Q2</c:v>
                </c:pt>
                <c:pt idx="42">
                  <c:v>2000 Q3</c:v>
                </c:pt>
                <c:pt idx="43">
                  <c:v>2000 Q4</c:v>
                </c:pt>
                <c:pt idx="44">
                  <c:v>2001 Q1</c:v>
                </c:pt>
                <c:pt idx="45">
                  <c:v>2001 Q2</c:v>
                </c:pt>
                <c:pt idx="46">
                  <c:v>2001 Q3</c:v>
                </c:pt>
                <c:pt idx="47">
                  <c:v>2001 Q4</c:v>
                </c:pt>
                <c:pt idx="48">
                  <c:v>2002 Q1</c:v>
                </c:pt>
                <c:pt idx="49">
                  <c:v>2002 Q2</c:v>
                </c:pt>
                <c:pt idx="50">
                  <c:v>2002 Q3</c:v>
                </c:pt>
                <c:pt idx="51">
                  <c:v>2002 Q4</c:v>
                </c:pt>
                <c:pt idx="52">
                  <c:v>2003 Q1</c:v>
                </c:pt>
                <c:pt idx="53">
                  <c:v>2003 Q2</c:v>
                </c:pt>
                <c:pt idx="54">
                  <c:v>2003 Q3</c:v>
                </c:pt>
                <c:pt idx="55">
                  <c:v>2003 Q4</c:v>
                </c:pt>
                <c:pt idx="56">
                  <c:v>2004 Q1</c:v>
                </c:pt>
                <c:pt idx="57">
                  <c:v>2004 Q2</c:v>
                </c:pt>
              </c:strCache>
            </c:strRef>
          </c:cat>
          <c:val>
            <c:numRef>
              <c:f>'a) forecasts'!$B$2:$B$59</c:f>
              <c:numCache>
                <c:formatCode>General</c:formatCode>
                <c:ptCount val="58"/>
                <c:pt idx="0">
                  <c:v>6562</c:v>
                </c:pt>
                <c:pt idx="1">
                  <c:v>7063</c:v>
                </c:pt>
                <c:pt idx="2">
                  <c:v>7374</c:v>
                </c:pt>
                <c:pt idx="3">
                  <c:v>6563</c:v>
                </c:pt>
                <c:pt idx="4">
                  <c:v>6202</c:v>
                </c:pt>
                <c:pt idx="5">
                  <c:v>6694</c:v>
                </c:pt>
                <c:pt idx="6">
                  <c:v>6748</c:v>
                </c:pt>
                <c:pt idx="7">
                  <c:v>6160</c:v>
                </c:pt>
                <c:pt idx="8">
                  <c:v>5777</c:v>
                </c:pt>
                <c:pt idx="9">
                  <c:v>5853</c:v>
                </c:pt>
                <c:pt idx="10">
                  <c:v>6416</c:v>
                </c:pt>
                <c:pt idx="11">
                  <c:v>5825</c:v>
                </c:pt>
                <c:pt idx="12">
                  <c:v>5724</c:v>
                </c:pt>
                <c:pt idx="13">
                  <c:v>6036</c:v>
                </c:pt>
                <c:pt idx="14">
                  <c:v>6570</c:v>
                </c:pt>
                <c:pt idx="15">
                  <c:v>5675</c:v>
                </c:pt>
                <c:pt idx="16">
                  <c:v>5311</c:v>
                </c:pt>
                <c:pt idx="17">
                  <c:v>5717</c:v>
                </c:pt>
                <c:pt idx="18">
                  <c:v>7000</c:v>
                </c:pt>
                <c:pt idx="19">
                  <c:v>6085</c:v>
                </c:pt>
                <c:pt idx="20">
                  <c:v>4714</c:v>
                </c:pt>
                <c:pt idx="21">
                  <c:v>3939</c:v>
                </c:pt>
                <c:pt idx="22">
                  <c:v>6137</c:v>
                </c:pt>
                <c:pt idx="23">
                  <c:v>4739</c:v>
                </c:pt>
                <c:pt idx="24">
                  <c:v>4275</c:v>
                </c:pt>
                <c:pt idx="25">
                  <c:v>5239</c:v>
                </c:pt>
                <c:pt idx="26">
                  <c:v>6293</c:v>
                </c:pt>
                <c:pt idx="27">
                  <c:v>5575</c:v>
                </c:pt>
                <c:pt idx="28">
                  <c:v>4802</c:v>
                </c:pt>
                <c:pt idx="29">
                  <c:v>5523</c:v>
                </c:pt>
                <c:pt idx="30">
                  <c:v>5708</c:v>
                </c:pt>
                <c:pt idx="31">
                  <c:v>4821</c:v>
                </c:pt>
                <c:pt idx="32">
                  <c:v>4919</c:v>
                </c:pt>
                <c:pt idx="33">
                  <c:v>5809</c:v>
                </c:pt>
                <c:pt idx="34">
                  <c:v>5904</c:v>
                </c:pt>
                <c:pt idx="35">
                  <c:v>4555</c:v>
                </c:pt>
                <c:pt idx="36">
                  <c:v>5198</c:v>
                </c:pt>
                <c:pt idx="37">
                  <c:v>5388</c:v>
                </c:pt>
                <c:pt idx="38">
                  <c:v>5142</c:v>
                </c:pt>
                <c:pt idx="39">
                  <c:v>5517</c:v>
                </c:pt>
                <c:pt idx="40">
                  <c:v>5169</c:v>
                </c:pt>
                <c:pt idx="41">
                  <c:v>4860</c:v>
                </c:pt>
                <c:pt idx="42">
                  <c:v>5185</c:v>
                </c:pt>
                <c:pt idx="43">
                  <c:v>4763</c:v>
                </c:pt>
                <c:pt idx="44">
                  <c:v>4217</c:v>
                </c:pt>
                <c:pt idx="45">
                  <c:v>4959</c:v>
                </c:pt>
                <c:pt idx="46">
                  <c:v>5196</c:v>
                </c:pt>
                <c:pt idx="47">
                  <c:v>4522</c:v>
                </c:pt>
                <c:pt idx="48">
                  <c:v>3843</c:v>
                </c:pt>
                <c:pt idx="49">
                  <c:v>4806</c:v>
                </c:pt>
                <c:pt idx="50">
                  <c:v>5280</c:v>
                </c:pt>
                <c:pt idx="51">
                  <c:v>4709</c:v>
                </c:pt>
                <c:pt idx="52">
                  <c:v>4362</c:v>
                </c:pt>
                <c:pt idx="53">
                  <c:v>5210</c:v>
                </c:pt>
                <c:pt idx="54">
                  <c:v>5258</c:v>
                </c:pt>
                <c:pt idx="55">
                  <c:v>4526</c:v>
                </c:pt>
                <c:pt idx="56">
                  <c:v>3974</c:v>
                </c:pt>
                <c:pt idx="57">
                  <c:v>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2-8740-8D84-4ABD8AF32ED1}"/>
            </c:ext>
          </c:extLst>
        </c:ser>
        <c:ser>
          <c:idx val="1"/>
          <c:order val="1"/>
          <c:tx>
            <c:strRef>
              <c:f>'a) forecasts'!$C$1</c:f>
              <c:strCache>
                <c:ptCount val="1"/>
                <c:pt idx="0">
                  <c:v>Simple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'a) forecasts'!$A$2:$A$59</c:f>
              <c:strCache>
                <c:ptCount val="58"/>
                <c:pt idx="0">
                  <c:v>1990 Q1</c:v>
                </c:pt>
                <c:pt idx="1">
                  <c:v>1990 Q2</c:v>
                </c:pt>
                <c:pt idx="2">
                  <c:v>1990 Q3</c:v>
                </c:pt>
                <c:pt idx="3">
                  <c:v>1990 Q4</c:v>
                </c:pt>
                <c:pt idx="4">
                  <c:v>1991 Q1</c:v>
                </c:pt>
                <c:pt idx="5">
                  <c:v>1991 Q2</c:v>
                </c:pt>
                <c:pt idx="6">
                  <c:v>1991 Q3</c:v>
                </c:pt>
                <c:pt idx="7">
                  <c:v>1991 Q4</c:v>
                </c:pt>
                <c:pt idx="8">
                  <c:v>1992 Q1</c:v>
                </c:pt>
                <c:pt idx="9">
                  <c:v>1992 Q2</c:v>
                </c:pt>
                <c:pt idx="10">
                  <c:v>1992 Q3</c:v>
                </c:pt>
                <c:pt idx="11">
                  <c:v>1992 Q4</c:v>
                </c:pt>
                <c:pt idx="12">
                  <c:v>1993 Q1</c:v>
                </c:pt>
                <c:pt idx="13">
                  <c:v>1993 Q2</c:v>
                </c:pt>
                <c:pt idx="14">
                  <c:v>1993 Q3</c:v>
                </c:pt>
                <c:pt idx="15">
                  <c:v>1993 Q4</c:v>
                </c:pt>
                <c:pt idx="16">
                  <c:v>1994 Q1</c:v>
                </c:pt>
                <c:pt idx="17">
                  <c:v>1994 Q2</c:v>
                </c:pt>
                <c:pt idx="18">
                  <c:v>1994 Q3</c:v>
                </c:pt>
                <c:pt idx="19">
                  <c:v>1994 Q4</c:v>
                </c:pt>
                <c:pt idx="20">
                  <c:v>1995 Q1</c:v>
                </c:pt>
                <c:pt idx="21">
                  <c:v>1995 Q2</c:v>
                </c:pt>
                <c:pt idx="22">
                  <c:v>1995 Q3</c:v>
                </c:pt>
                <c:pt idx="23">
                  <c:v>1995 Q4</c:v>
                </c:pt>
                <c:pt idx="24">
                  <c:v>1996 Q1</c:v>
                </c:pt>
                <c:pt idx="25">
                  <c:v>1996 Q2</c:v>
                </c:pt>
                <c:pt idx="26">
                  <c:v>1996 Q3</c:v>
                </c:pt>
                <c:pt idx="27">
                  <c:v>1996 Q4</c:v>
                </c:pt>
                <c:pt idx="28">
                  <c:v>1997 Q1</c:v>
                </c:pt>
                <c:pt idx="29">
                  <c:v>1997 Q2</c:v>
                </c:pt>
                <c:pt idx="30">
                  <c:v>1997 Q3</c:v>
                </c:pt>
                <c:pt idx="31">
                  <c:v>1997 Q4</c:v>
                </c:pt>
                <c:pt idx="32">
                  <c:v>1998 Q1</c:v>
                </c:pt>
                <c:pt idx="33">
                  <c:v>1998 Q2</c:v>
                </c:pt>
                <c:pt idx="34">
                  <c:v>1998 Q3</c:v>
                </c:pt>
                <c:pt idx="35">
                  <c:v>1998 Q4</c:v>
                </c:pt>
                <c:pt idx="36">
                  <c:v>1999 Q1</c:v>
                </c:pt>
                <c:pt idx="37">
                  <c:v>1999 Q2</c:v>
                </c:pt>
                <c:pt idx="38">
                  <c:v>1999 Q3</c:v>
                </c:pt>
                <c:pt idx="39">
                  <c:v>1999 Q4</c:v>
                </c:pt>
                <c:pt idx="40">
                  <c:v>2000 Q1</c:v>
                </c:pt>
                <c:pt idx="41">
                  <c:v>2000 Q2</c:v>
                </c:pt>
                <c:pt idx="42">
                  <c:v>2000 Q3</c:v>
                </c:pt>
                <c:pt idx="43">
                  <c:v>2000 Q4</c:v>
                </c:pt>
                <c:pt idx="44">
                  <c:v>2001 Q1</c:v>
                </c:pt>
                <c:pt idx="45">
                  <c:v>2001 Q2</c:v>
                </c:pt>
                <c:pt idx="46">
                  <c:v>2001 Q3</c:v>
                </c:pt>
                <c:pt idx="47">
                  <c:v>2001 Q4</c:v>
                </c:pt>
                <c:pt idx="48">
                  <c:v>2002 Q1</c:v>
                </c:pt>
                <c:pt idx="49">
                  <c:v>2002 Q2</c:v>
                </c:pt>
                <c:pt idx="50">
                  <c:v>2002 Q3</c:v>
                </c:pt>
                <c:pt idx="51">
                  <c:v>2002 Q4</c:v>
                </c:pt>
                <c:pt idx="52">
                  <c:v>2003 Q1</c:v>
                </c:pt>
                <c:pt idx="53">
                  <c:v>2003 Q2</c:v>
                </c:pt>
                <c:pt idx="54">
                  <c:v>2003 Q3</c:v>
                </c:pt>
                <c:pt idx="55">
                  <c:v>2003 Q4</c:v>
                </c:pt>
                <c:pt idx="56">
                  <c:v>2004 Q1</c:v>
                </c:pt>
                <c:pt idx="57">
                  <c:v>2004 Q2</c:v>
                </c:pt>
              </c:strCache>
            </c:strRef>
          </c:cat>
          <c:val>
            <c:numRef>
              <c:f>'a) forecasts'!$C$2:$C$59</c:f>
              <c:numCache>
                <c:formatCode>General</c:formatCode>
                <c:ptCount val="58"/>
                <c:pt idx="48" formatCode="0.00">
                  <c:v>5592.145833333333</c:v>
                </c:pt>
                <c:pt idx="49" formatCode="0.00">
                  <c:v>5592.145833333333</c:v>
                </c:pt>
                <c:pt idx="50" formatCode="0.00">
                  <c:v>5592.145833333333</c:v>
                </c:pt>
                <c:pt idx="51" formatCode="0.00">
                  <c:v>5592.145833333333</c:v>
                </c:pt>
                <c:pt idx="52" formatCode="0.00">
                  <c:v>5592.145833333333</c:v>
                </c:pt>
                <c:pt idx="53" formatCode="0.00">
                  <c:v>5592.145833333333</c:v>
                </c:pt>
                <c:pt idx="54" formatCode="0.00">
                  <c:v>5592.145833333333</c:v>
                </c:pt>
                <c:pt idx="55" formatCode="0.00">
                  <c:v>5592.145833333333</c:v>
                </c:pt>
                <c:pt idx="56" formatCode="0.00">
                  <c:v>5592.145833333333</c:v>
                </c:pt>
                <c:pt idx="57" formatCode="0.00">
                  <c:v>5592.145833333333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2-8740-8D84-4ABD8AF32ED1}"/>
            </c:ext>
          </c:extLst>
        </c:ser>
        <c:ser>
          <c:idx val="2"/>
          <c:order val="2"/>
          <c:tx>
            <c:strRef>
              <c:f>'a) forecasts'!$D$1</c:f>
              <c:strCache>
                <c:ptCount val="1"/>
                <c:pt idx="0">
                  <c:v>Seasonal Naïve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'a) forecasts'!$A$2:$A$59</c:f>
              <c:strCache>
                <c:ptCount val="58"/>
                <c:pt idx="0">
                  <c:v>1990 Q1</c:v>
                </c:pt>
                <c:pt idx="1">
                  <c:v>1990 Q2</c:v>
                </c:pt>
                <c:pt idx="2">
                  <c:v>1990 Q3</c:v>
                </c:pt>
                <c:pt idx="3">
                  <c:v>1990 Q4</c:v>
                </c:pt>
                <c:pt idx="4">
                  <c:v>1991 Q1</c:v>
                </c:pt>
                <c:pt idx="5">
                  <c:v>1991 Q2</c:v>
                </c:pt>
                <c:pt idx="6">
                  <c:v>1991 Q3</c:v>
                </c:pt>
                <c:pt idx="7">
                  <c:v>1991 Q4</c:v>
                </c:pt>
                <c:pt idx="8">
                  <c:v>1992 Q1</c:v>
                </c:pt>
                <c:pt idx="9">
                  <c:v>1992 Q2</c:v>
                </c:pt>
                <c:pt idx="10">
                  <c:v>1992 Q3</c:v>
                </c:pt>
                <c:pt idx="11">
                  <c:v>1992 Q4</c:v>
                </c:pt>
                <c:pt idx="12">
                  <c:v>1993 Q1</c:v>
                </c:pt>
                <c:pt idx="13">
                  <c:v>1993 Q2</c:v>
                </c:pt>
                <c:pt idx="14">
                  <c:v>1993 Q3</c:v>
                </c:pt>
                <c:pt idx="15">
                  <c:v>1993 Q4</c:v>
                </c:pt>
                <c:pt idx="16">
                  <c:v>1994 Q1</c:v>
                </c:pt>
                <c:pt idx="17">
                  <c:v>1994 Q2</c:v>
                </c:pt>
                <c:pt idx="18">
                  <c:v>1994 Q3</c:v>
                </c:pt>
                <c:pt idx="19">
                  <c:v>1994 Q4</c:v>
                </c:pt>
                <c:pt idx="20">
                  <c:v>1995 Q1</c:v>
                </c:pt>
                <c:pt idx="21">
                  <c:v>1995 Q2</c:v>
                </c:pt>
                <c:pt idx="22">
                  <c:v>1995 Q3</c:v>
                </c:pt>
                <c:pt idx="23">
                  <c:v>1995 Q4</c:v>
                </c:pt>
                <c:pt idx="24">
                  <c:v>1996 Q1</c:v>
                </c:pt>
                <c:pt idx="25">
                  <c:v>1996 Q2</c:v>
                </c:pt>
                <c:pt idx="26">
                  <c:v>1996 Q3</c:v>
                </c:pt>
                <c:pt idx="27">
                  <c:v>1996 Q4</c:v>
                </c:pt>
                <c:pt idx="28">
                  <c:v>1997 Q1</c:v>
                </c:pt>
                <c:pt idx="29">
                  <c:v>1997 Q2</c:v>
                </c:pt>
                <c:pt idx="30">
                  <c:v>1997 Q3</c:v>
                </c:pt>
                <c:pt idx="31">
                  <c:v>1997 Q4</c:v>
                </c:pt>
                <c:pt idx="32">
                  <c:v>1998 Q1</c:v>
                </c:pt>
                <c:pt idx="33">
                  <c:v>1998 Q2</c:v>
                </c:pt>
                <c:pt idx="34">
                  <c:v>1998 Q3</c:v>
                </c:pt>
                <c:pt idx="35">
                  <c:v>1998 Q4</c:v>
                </c:pt>
                <c:pt idx="36">
                  <c:v>1999 Q1</c:v>
                </c:pt>
                <c:pt idx="37">
                  <c:v>1999 Q2</c:v>
                </c:pt>
                <c:pt idx="38">
                  <c:v>1999 Q3</c:v>
                </c:pt>
                <c:pt idx="39">
                  <c:v>1999 Q4</c:v>
                </c:pt>
                <c:pt idx="40">
                  <c:v>2000 Q1</c:v>
                </c:pt>
                <c:pt idx="41">
                  <c:v>2000 Q2</c:v>
                </c:pt>
                <c:pt idx="42">
                  <c:v>2000 Q3</c:v>
                </c:pt>
                <c:pt idx="43">
                  <c:v>2000 Q4</c:v>
                </c:pt>
                <c:pt idx="44">
                  <c:v>2001 Q1</c:v>
                </c:pt>
                <c:pt idx="45">
                  <c:v>2001 Q2</c:v>
                </c:pt>
                <c:pt idx="46">
                  <c:v>2001 Q3</c:v>
                </c:pt>
                <c:pt idx="47">
                  <c:v>2001 Q4</c:v>
                </c:pt>
                <c:pt idx="48">
                  <c:v>2002 Q1</c:v>
                </c:pt>
                <c:pt idx="49">
                  <c:v>2002 Q2</c:v>
                </c:pt>
                <c:pt idx="50">
                  <c:v>2002 Q3</c:v>
                </c:pt>
                <c:pt idx="51">
                  <c:v>2002 Q4</c:v>
                </c:pt>
                <c:pt idx="52">
                  <c:v>2003 Q1</c:v>
                </c:pt>
                <c:pt idx="53">
                  <c:v>2003 Q2</c:v>
                </c:pt>
                <c:pt idx="54">
                  <c:v>2003 Q3</c:v>
                </c:pt>
                <c:pt idx="55">
                  <c:v>2003 Q4</c:v>
                </c:pt>
                <c:pt idx="56">
                  <c:v>2004 Q1</c:v>
                </c:pt>
                <c:pt idx="57">
                  <c:v>2004 Q2</c:v>
                </c:pt>
              </c:strCache>
            </c:strRef>
          </c:cat>
          <c:val>
            <c:numRef>
              <c:f>'a) forecasts'!$D$2:$D$59</c:f>
              <c:numCache>
                <c:formatCode>General</c:formatCode>
                <c:ptCount val="58"/>
                <c:pt idx="48">
                  <c:v>4217</c:v>
                </c:pt>
                <c:pt idx="49">
                  <c:v>4959</c:v>
                </c:pt>
                <c:pt idx="50">
                  <c:v>5196</c:v>
                </c:pt>
                <c:pt idx="51">
                  <c:v>4522</c:v>
                </c:pt>
                <c:pt idx="52">
                  <c:v>4217</c:v>
                </c:pt>
                <c:pt idx="53">
                  <c:v>4959</c:v>
                </c:pt>
                <c:pt idx="54">
                  <c:v>5196</c:v>
                </c:pt>
                <c:pt idx="55">
                  <c:v>4522</c:v>
                </c:pt>
                <c:pt idx="56">
                  <c:v>4217</c:v>
                </c:pt>
                <c:pt idx="57">
                  <c:v>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2-8740-8D84-4ABD8AF32ED1}"/>
            </c:ext>
          </c:extLst>
        </c:ser>
        <c:ser>
          <c:idx val="3"/>
          <c:order val="3"/>
          <c:tx>
            <c:strRef>
              <c:f>'a) forecasts'!$E$1</c:f>
              <c:strCache>
                <c:ptCount val="1"/>
                <c:pt idx="0">
                  <c:v>Drift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'a) forecasts'!$A$2:$A$59</c:f>
              <c:strCache>
                <c:ptCount val="58"/>
                <c:pt idx="0">
                  <c:v>1990 Q1</c:v>
                </c:pt>
                <c:pt idx="1">
                  <c:v>1990 Q2</c:v>
                </c:pt>
                <c:pt idx="2">
                  <c:v>1990 Q3</c:v>
                </c:pt>
                <c:pt idx="3">
                  <c:v>1990 Q4</c:v>
                </c:pt>
                <c:pt idx="4">
                  <c:v>1991 Q1</c:v>
                </c:pt>
                <c:pt idx="5">
                  <c:v>1991 Q2</c:v>
                </c:pt>
                <c:pt idx="6">
                  <c:v>1991 Q3</c:v>
                </c:pt>
                <c:pt idx="7">
                  <c:v>1991 Q4</c:v>
                </c:pt>
                <c:pt idx="8">
                  <c:v>1992 Q1</c:v>
                </c:pt>
                <c:pt idx="9">
                  <c:v>1992 Q2</c:v>
                </c:pt>
                <c:pt idx="10">
                  <c:v>1992 Q3</c:v>
                </c:pt>
                <c:pt idx="11">
                  <c:v>1992 Q4</c:v>
                </c:pt>
                <c:pt idx="12">
                  <c:v>1993 Q1</c:v>
                </c:pt>
                <c:pt idx="13">
                  <c:v>1993 Q2</c:v>
                </c:pt>
                <c:pt idx="14">
                  <c:v>1993 Q3</c:v>
                </c:pt>
                <c:pt idx="15">
                  <c:v>1993 Q4</c:v>
                </c:pt>
                <c:pt idx="16">
                  <c:v>1994 Q1</c:v>
                </c:pt>
                <c:pt idx="17">
                  <c:v>1994 Q2</c:v>
                </c:pt>
                <c:pt idx="18">
                  <c:v>1994 Q3</c:v>
                </c:pt>
                <c:pt idx="19">
                  <c:v>1994 Q4</c:v>
                </c:pt>
                <c:pt idx="20">
                  <c:v>1995 Q1</c:v>
                </c:pt>
                <c:pt idx="21">
                  <c:v>1995 Q2</c:v>
                </c:pt>
                <c:pt idx="22">
                  <c:v>1995 Q3</c:v>
                </c:pt>
                <c:pt idx="23">
                  <c:v>1995 Q4</c:v>
                </c:pt>
                <c:pt idx="24">
                  <c:v>1996 Q1</c:v>
                </c:pt>
                <c:pt idx="25">
                  <c:v>1996 Q2</c:v>
                </c:pt>
                <c:pt idx="26">
                  <c:v>1996 Q3</c:v>
                </c:pt>
                <c:pt idx="27">
                  <c:v>1996 Q4</c:v>
                </c:pt>
                <c:pt idx="28">
                  <c:v>1997 Q1</c:v>
                </c:pt>
                <c:pt idx="29">
                  <c:v>1997 Q2</c:v>
                </c:pt>
                <c:pt idx="30">
                  <c:v>1997 Q3</c:v>
                </c:pt>
                <c:pt idx="31">
                  <c:v>1997 Q4</c:v>
                </c:pt>
                <c:pt idx="32">
                  <c:v>1998 Q1</c:v>
                </c:pt>
                <c:pt idx="33">
                  <c:v>1998 Q2</c:v>
                </c:pt>
                <c:pt idx="34">
                  <c:v>1998 Q3</c:v>
                </c:pt>
                <c:pt idx="35">
                  <c:v>1998 Q4</c:v>
                </c:pt>
                <c:pt idx="36">
                  <c:v>1999 Q1</c:v>
                </c:pt>
                <c:pt idx="37">
                  <c:v>1999 Q2</c:v>
                </c:pt>
                <c:pt idx="38">
                  <c:v>1999 Q3</c:v>
                </c:pt>
                <c:pt idx="39">
                  <c:v>1999 Q4</c:v>
                </c:pt>
                <c:pt idx="40">
                  <c:v>2000 Q1</c:v>
                </c:pt>
                <c:pt idx="41">
                  <c:v>2000 Q2</c:v>
                </c:pt>
                <c:pt idx="42">
                  <c:v>2000 Q3</c:v>
                </c:pt>
                <c:pt idx="43">
                  <c:v>2000 Q4</c:v>
                </c:pt>
                <c:pt idx="44">
                  <c:v>2001 Q1</c:v>
                </c:pt>
                <c:pt idx="45">
                  <c:v>2001 Q2</c:v>
                </c:pt>
                <c:pt idx="46">
                  <c:v>2001 Q3</c:v>
                </c:pt>
                <c:pt idx="47">
                  <c:v>2001 Q4</c:v>
                </c:pt>
                <c:pt idx="48">
                  <c:v>2002 Q1</c:v>
                </c:pt>
                <c:pt idx="49">
                  <c:v>2002 Q2</c:v>
                </c:pt>
                <c:pt idx="50">
                  <c:v>2002 Q3</c:v>
                </c:pt>
                <c:pt idx="51">
                  <c:v>2002 Q4</c:v>
                </c:pt>
                <c:pt idx="52">
                  <c:v>2003 Q1</c:v>
                </c:pt>
                <c:pt idx="53">
                  <c:v>2003 Q2</c:v>
                </c:pt>
                <c:pt idx="54">
                  <c:v>2003 Q3</c:v>
                </c:pt>
                <c:pt idx="55">
                  <c:v>2003 Q4</c:v>
                </c:pt>
                <c:pt idx="56">
                  <c:v>2004 Q1</c:v>
                </c:pt>
                <c:pt idx="57">
                  <c:v>2004 Q2</c:v>
                </c:pt>
              </c:strCache>
            </c:strRef>
          </c:cat>
          <c:val>
            <c:numRef>
              <c:f>'a) forecasts'!$E$2:$E$59</c:f>
              <c:numCache>
                <c:formatCode>0.00</c:formatCode>
                <c:ptCount val="58"/>
                <c:pt idx="0" formatCode="General">
                  <c:v>6562</c:v>
                </c:pt>
                <c:pt idx="1">
                  <c:v>6518.5957446808507</c:v>
                </c:pt>
                <c:pt idx="2">
                  <c:v>6475.1914893617013</c:v>
                </c:pt>
                <c:pt idx="3">
                  <c:v>6431.787234042552</c:v>
                </c:pt>
                <c:pt idx="4">
                  <c:v>6388.3829787234026</c:v>
                </c:pt>
                <c:pt idx="5">
                  <c:v>6344.9787234042533</c:v>
                </c:pt>
                <c:pt idx="6">
                  <c:v>6301.5744680851039</c:v>
                </c:pt>
                <c:pt idx="7">
                  <c:v>6258.1702127659546</c:v>
                </c:pt>
                <c:pt idx="8">
                  <c:v>6214.7659574468053</c:v>
                </c:pt>
                <c:pt idx="9">
                  <c:v>6171.3617021276559</c:v>
                </c:pt>
                <c:pt idx="10">
                  <c:v>6127.9574468085066</c:v>
                </c:pt>
                <c:pt idx="11">
                  <c:v>6084.5531914893572</c:v>
                </c:pt>
                <c:pt idx="12">
                  <c:v>6041.1489361702079</c:v>
                </c:pt>
                <c:pt idx="13">
                  <c:v>5997.7446808510585</c:v>
                </c:pt>
                <c:pt idx="14">
                  <c:v>5954.3404255319092</c:v>
                </c:pt>
                <c:pt idx="15">
                  <c:v>5910.9361702127599</c:v>
                </c:pt>
                <c:pt idx="16">
                  <c:v>5867.5319148936105</c:v>
                </c:pt>
                <c:pt idx="17">
                  <c:v>5824.1276595744612</c:v>
                </c:pt>
                <c:pt idx="18">
                  <c:v>5780.7234042553118</c:v>
                </c:pt>
                <c:pt idx="19">
                  <c:v>5737.3191489361625</c:v>
                </c:pt>
                <c:pt idx="20">
                  <c:v>5693.9148936170131</c:v>
                </c:pt>
                <c:pt idx="21">
                  <c:v>5650.5106382978638</c:v>
                </c:pt>
                <c:pt idx="22">
                  <c:v>5607.1063829787145</c:v>
                </c:pt>
                <c:pt idx="23">
                  <c:v>5563.7021276595651</c:v>
                </c:pt>
                <c:pt idx="24">
                  <c:v>5520.2978723404158</c:v>
                </c:pt>
                <c:pt idx="25">
                  <c:v>5476.8936170212664</c:v>
                </c:pt>
                <c:pt idx="26">
                  <c:v>5433.4893617021171</c:v>
                </c:pt>
                <c:pt idx="27">
                  <c:v>5390.0851063829678</c:v>
                </c:pt>
                <c:pt idx="28">
                  <c:v>5346.6808510638184</c:v>
                </c:pt>
                <c:pt idx="29">
                  <c:v>5303.2765957446691</c:v>
                </c:pt>
                <c:pt idx="30">
                  <c:v>5259.8723404255197</c:v>
                </c:pt>
                <c:pt idx="31">
                  <c:v>5216.4680851063704</c:v>
                </c:pt>
                <c:pt idx="32">
                  <c:v>5173.063829787221</c:v>
                </c:pt>
                <c:pt idx="33">
                  <c:v>5129.6595744680717</c:v>
                </c:pt>
                <c:pt idx="34">
                  <c:v>5086.2553191489224</c:v>
                </c:pt>
                <c:pt idx="35">
                  <c:v>5042.851063829773</c:v>
                </c:pt>
                <c:pt idx="36">
                  <c:v>4999.4468085106237</c:v>
                </c:pt>
                <c:pt idx="37">
                  <c:v>4956.0425531914743</c:v>
                </c:pt>
                <c:pt idx="38">
                  <c:v>4912.638297872325</c:v>
                </c:pt>
                <c:pt idx="39">
                  <c:v>4869.2340425531756</c:v>
                </c:pt>
                <c:pt idx="40">
                  <c:v>4825.8297872340263</c:v>
                </c:pt>
                <c:pt idx="41">
                  <c:v>4782.425531914877</c:v>
                </c:pt>
                <c:pt idx="42">
                  <c:v>4739.0212765957276</c:v>
                </c:pt>
                <c:pt idx="43">
                  <c:v>4695.6170212765783</c:v>
                </c:pt>
                <c:pt idx="44">
                  <c:v>4652.2127659574289</c:v>
                </c:pt>
                <c:pt idx="45">
                  <c:v>4608.8085106382796</c:v>
                </c:pt>
                <c:pt idx="46">
                  <c:v>4565.4042553191302</c:v>
                </c:pt>
                <c:pt idx="47">
                  <c:v>4521.9999999999809</c:v>
                </c:pt>
                <c:pt idx="48">
                  <c:v>4478.5957446808316</c:v>
                </c:pt>
                <c:pt idx="49">
                  <c:v>4435.1914893616822</c:v>
                </c:pt>
                <c:pt idx="50">
                  <c:v>4391.7872340425329</c:v>
                </c:pt>
                <c:pt idx="51">
                  <c:v>4348.3829787233835</c:v>
                </c:pt>
                <c:pt idx="52">
                  <c:v>4304.9787234042342</c:v>
                </c:pt>
                <c:pt idx="53">
                  <c:v>4261.5744680850848</c:v>
                </c:pt>
                <c:pt idx="54">
                  <c:v>4218.1702127659355</c:v>
                </c:pt>
                <c:pt idx="55">
                  <c:v>4174.7659574467862</c:v>
                </c:pt>
                <c:pt idx="56">
                  <c:v>4131.3617021276368</c:v>
                </c:pt>
                <c:pt idx="57">
                  <c:v>4087.9574468084879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2-8740-8D84-4ABD8AF3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925120"/>
        <c:axId val="1066093440"/>
      </c:lineChart>
      <c:catAx>
        <c:axId val="11799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93440"/>
        <c:crosses val="autoZero"/>
        <c:auto val="1"/>
        <c:lblAlgn val="ctr"/>
        <c:lblOffset val="100"/>
        <c:noMultiLvlLbl val="0"/>
      </c:catAx>
      <c:valAx>
        <c:axId val="10660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38</xdr:row>
      <xdr:rowOff>152400</xdr:rowOff>
    </xdr:from>
    <xdr:to>
      <xdr:col>14</xdr:col>
      <xdr:colOff>152400</xdr:colOff>
      <xdr:row>63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87FFA-A3DD-7546-943C-DEBB1944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10</xdr:row>
      <xdr:rowOff>177800</xdr:rowOff>
    </xdr:from>
    <xdr:to>
      <xdr:col>16</xdr:col>
      <xdr:colOff>393700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B7812-C610-BFD7-4C93-FFA9A2D2C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0B05-8662-8C4A-9B55-C4AA256C5C32}">
  <dimension ref="A1:H220"/>
  <sheetViews>
    <sheetView topLeftCell="A170" workbookViewId="0">
      <selection activeCell="D195" sqref="D186:D195"/>
    </sheetView>
  </sheetViews>
  <sheetFormatPr baseColWidth="10" defaultColWidth="11" defaultRowHeight="16" x14ac:dyDescent="0.2"/>
  <sheetData>
    <row r="1" spans="1: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</v>
      </c>
      <c r="B2" s="2" t="s">
        <v>7</v>
      </c>
      <c r="C2" s="2">
        <v>284</v>
      </c>
      <c r="D2" s="2">
        <v>5225</v>
      </c>
      <c r="E2" s="2">
        <v>189</v>
      </c>
      <c r="F2" s="2">
        <v>465</v>
      </c>
      <c r="G2" s="2">
        <v>3923</v>
      </c>
      <c r="H2" s="2">
        <v>5</v>
      </c>
    </row>
    <row r="3" spans="1:8" x14ac:dyDescent="0.2">
      <c r="A3" s="1">
        <v>2</v>
      </c>
      <c r="B3" s="2" t="s">
        <v>8</v>
      </c>
      <c r="C3" s="2">
        <v>213</v>
      </c>
      <c r="D3" s="2">
        <v>5178</v>
      </c>
      <c r="E3" s="2">
        <v>204</v>
      </c>
      <c r="F3" s="2">
        <v>532</v>
      </c>
      <c r="G3" s="2">
        <v>4436</v>
      </c>
      <c r="H3" s="2">
        <v>6</v>
      </c>
    </row>
    <row r="4" spans="1:8" x14ac:dyDescent="0.2">
      <c r="A4" s="1">
        <v>3</v>
      </c>
      <c r="B4" s="2" t="s">
        <v>9</v>
      </c>
      <c r="C4" s="2">
        <v>227</v>
      </c>
      <c r="D4" s="2">
        <v>5297</v>
      </c>
      <c r="E4" s="2">
        <v>208</v>
      </c>
      <c r="F4" s="2">
        <v>561</v>
      </c>
      <c r="G4" s="2">
        <v>4806</v>
      </c>
      <c r="H4" s="2">
        <v>7</v>
      </c>
    </row>
    <row r="5" spans="1:8" x14ac:dyDescent="0.2">
      <c r="A5" s="1">
        <v>4</v>
      </c>
      <c r="B5" s="2" t="s">
        <v>10</v>
      </c>
      <c r="C5" s="2">
        <v>308</v>
      </c>
      <c r="D5" s="2">
        <v>5681</v>
      </c>
      <c r="E5" s="2">
        <v>197</v>
      </c>
      <c r="F5" s="2">
        <v>570</v>
      </c>
      <c r="G5" s="2">
        <v>4418</v>
      </c>
      <c r="H5" s="2">
        <v>6</v>
      </c>
    </row>
    <row r="6" spans="1:8" x14ac:dyDescent="0.2">
      <c r="A6" s="1">
        <v>5</v>
      </c>
      <c r="B6" s="2" t="s">
        <v>11</v>
      </c>
      <c r="C6" s="2">
        <v>262</v>
      </c>
      <c r="D6" s="2">
        <v>5577</v>
      </c>
      <c r="E6" s="2">
        <v>187</v>
      </c>
      <c r="F6" s="2">
        <v>529</v>
      </c>
      <c r="G6" s="2">
        <v>4339</v>
      </c>
      <c r="H6" s="2">
        <v>5</v>
      </c>
    </row>
    <row r="7" spans="1:8" x14ac:dyDescent="0.2">
      <c r="A7" s="1">
        <v>6</v>
      </c>
      <c r="B7" s="2" t="s">
        <v>12</v>
      </c>
      <c r="C7" s="2">
        <v>228</v>
      </c>
      <c r="D7" s="2">
        <v>5651</v>
      </c>
      <c r="E7" s="2">
        <v>214</v>
      </c>
      <c r="F7" s="2">
        <v>604</v>
      </c>
      <c r="G7" s="2">
        <v>4811</v>
      </c>
      <c r="H7" s="2">
        <v>7</v>
      </c>
    </row>
    <row r="8" spans="1:8" x14ac:dyDescent="0.2">
      <c r="A8" s="1">
        <v>7</v>
      </c>
      <c r="B8" s="2" t="s">
        <v>13</v>
      </c>
      <c r="C8" s="2">
        <v>236</v>
      </c>
      <c r="D8" s="2">
        <v>5317</v>
      </c>
      <c r="E8" s="2">
        <v>227</v>
      </c>
      <c r="F8" s="2">
        <v>603</v>
      </c>
      <c r="G8" s="2">
        <v>5259</v>
      </c>
      <c r="H8" s="2">
        <v>7</v>
      </c>
    </row>
    <row r="9" spans="1:8" x14ac:dyDescent="0.2">
      <c r="A9" s="1">
        <v>8</v>
      </c>
      <c r="B9" s="2" t="s">
        <v>14</v>
      </c>
      <c r="C9" s="2">
        <v>320</v>
      </c>
      <c r="D9" s="2">
        <v>6152</v>
      </c>
      <c r="E9" s="2">
        <v>222</v>
      </c>
      <c r="F9" s="2">
        <v>582</v>
      </c>
      <c r="G9" s="2">
        <v>4735</v>
      </c>
      <c r="H9" s="2">
        <v>6</v>
      </c>
    </row>
    <row r="10" spans="1:8" x14ac:dyDescent="0.2">
      <c r="A10" s="1">
        <v>9</v>
      </c>
      <c r="B10" s="2" t="s">
        <v>15</v>
      </c>
      <c r="C10" s="2">
        <v>272</v>
      </c>
      <c r="D10" s="2">
        <v>5758</v>
      </c>
      <c r="E10" s="2">
        <v>199</v>
      </c>
      <c r="F10" s="2">
        <v>554</v>
      </c>
      <c r="G10" s="2">
        <v>4608</v>
      </c>
      <c r="H10" s="2">
        <v>5</v>
      </c>
    </row>
    <row r="11" spans="1:8" x14ac:dyDescent="0.2">
      <c r="A11" s="1">
        <v>10</v>
      </c>
      <c r="B11" s="2" t="s">
        <v>16</v>
      </c>
      <c r="C11" s="2">
        <v>233</v>
      </c>
      <c r="D11" s="2">
        <v>5641</v>
      </c>
      <c r="E11" s="2">
        <v>229</v>
      </c>
      <c r="F11" s="2">
        <v>620</v>
      </c>
      <c r="G11" s="2">
        <v>5196</v>
      </c>
      <c r="H11" s="2">
        <v>7</v>
      </c>
    </row>
    <row r="12" spans="1:8" x14ac:dyDescent="0.2">
      <c r="A12" s="1">
        <v>11</v>
      </c>
      <c r="B12" s="2" t="s">
        <v>17</v>
      </c>
      <c r="C12" s="2">
        <v>237</v>
      </c>
      <c r="D12" s="2">
        <v>5802</v>
      </c>
      <c r="E12" s="2">
        <v>249</v>
      </c>
      <c r="F12" s="2">
        <v>646</v>
      </c>
      <c r="G12" s="2">
        <v>5609</v>
      </c>
      <c r="H12" s="2">
        <v>8</v>
      </c>
    </row>
    <row r="13" spans="1:8" x14ac:dyDescent="0.2">
      <c r="A13" s="1">
        <v>12</v>
      </c>
      <c r="B13" s="2" t="s">
        <v>18</v>
      </c>
      <c r="C13" s="2">
        <v>313</v>
      </c>
      <c r="D13" s="2">
        <v>6265</v>
      </c>
      <c r="E13" s="2">
        <v>234</v>
      </c>
      <c r="F13" s="2">
        <v>637</v>
      </c>
      <c r="G13" s="2">
        <v>4977</v>
      </c>
      <c r="H13" s="2">
        <v>6</v>
      </c>
    </row>
    <row r="14" spans="1:8" x14ac:dyDescent="0.2">
      <c r="A14" s="1">
        <v>13</v>
      </c>
      <c r="B14" s="2" t="s">
        <v>19</v>
      </c>
      <c r="C14" s="2">
        <v>261</v>
      </c>
      <c r="D14" s="2">
        <v>5478</v>
      </c>
      <c r="E14" s="2">
        <v>208</v>
      </c>
      <c r="F14" s="2">
        <v>573</v>
      </c>
      <c r="G14" s="2">
        <v>4883</v>
      </c>
      <c r="H14" s="2">
        <v>5</v>
      </c>
    </row>
    <row r="15" spans="1:8" x14ac:dyDescent="0.2">
      <c r="A15" s="1">
        <v>14</v>
      </c>
      <c r="B15" s="2" t="s">
        <v>20</v>
      </c>
      <c r="C15" s="2">
        <v>227</v>
      </c>
      <c r="D15" s="2">
        <v>5892</v>
      </c>
      <c r="E15" s="2">
        <v>251</v>
      </c>
      <c r="F15" s="2">
        <v>673</v>
      </c>
      <c r="G15" s="2">
        <v>5744</v>
      </c>
      <c r="H15" s="2">
        <v>7</v>
      </c>
    </row>
    <row r="16" spans="1:8" x14ac:dyDescent="0.2">
      <c r="A16" s="1">
        <v>15</v>
      </c>
      <c r="B16" s="2" t="s">
        <v>21</v>
      </c>
      <c r="C16" s="2">
        <v>250</v>
      </c>
      <c r="D16" s="2">
        <v>5952</v>
      </c>
      <c r="E16" s="2">
        <v>267</v>
      </c>
      <c r="F16" s="2">
        <v>690</v>
      </c>
      <c r="G16" s="2">
        <v>6035</v>
      </c>
      <c r="H16" s="2">
        <v>8</v>
      </c>
    </row>
    <row r="17" spans="1:8" x14ac:dyDescent="0.2">
      <c r="A17" s="1">
        <v>16</v>
      </c>
      <c r="B17" s="2" t="s">
        <v>22</v>
      </c>
      <c r="C17" s="2">
        <v>314</v>
      </c>
      <c r="D17" s="2">
        <v>6597</v>
      </c>
      <c r="E17" s="2">
        <v>255</v>
      </c>
      <c r="F17" s="2">
        <v>681</v>
      </c>
      <c r="G17" s="2">
        <v>5514</v>
      </c>
      <c r="H17" s="2">
        <v>6</v>
      </c>
    </row>
    <row r="18" spans="1:8" x14ac:dyDescent="0.2">
      <c r="A18" s="1">
        <v>17</v>
      </c>
      <c r="B18" s="2" t="s">
        <v>23</v>
      </c>
      <c r="C18" s="2">
        <v>286</v>
      </c>
      <c r="D18" s="2">
        <v>5980</v>
      </c>
      <c r="E18" s="2">
        <v>242</v>
      </c>
      <c r="F18" s="2">
        <v>621</v>
      </c>
      <c r="G18" s="2">
        <v>5387</v>
      </c>
      <c r="H18" s="2">
        <v>6</v>
      </c>
    </row>
    <row r="19" spans="1:8" x14ac:dyDescent="0.2">
      <c r="A19" s="1">
        <v>18</v>
      </c>
      <c r="B19" s="2" t="s">
        <v>24</v>
      </c>
      <c r="C19" s="2">
        <v>227</v>
      </c>
      <c r="D19" s="2">
        <v>6154</v>
      </c>
      <c r="E19" s="2">
        <v>268</v>
      </c>
      <c r="F19" s="2">
        <v>698</v>
      </c>
      <c r="G19" s="2">
        <v>6211</v>
      </c>
      <c r="H19" s="2">
        <v>8</v>
      </c>
    </row>
    <row r="20" spans="1:8" x14ac:dyDescent="0.2">
      <c r="A20" s="1">
        <v>19</v>
      </c>
      <c r="B20" s="2" t="s">
        <v>25</v>
      </c>
      <c r="C20" s="2">
        <v>260</v>
      </c>
      <c r="D20" s="2">
        <v>5478</v>
      </c>
      <c r="E20" s="2">
        <v>290</v>
      </c>
      <c r="F20" s="2">
        <v>753</v>
      </c>
      <c r="G20" s="2">
        <v>6659</v>
      </c>
      <c r="H20" s="2">
        <v>8</v>
      </c>
    </row>
    <row r="21" spans="1:8" x14ac:dyDescent="0.2">
      <c r="A21" s="1">
        <v>20</v>
      </c>
      <c r="B21" s="2" t="s">
        <v>26</v>
      </c>
      <c r="C21" s="2">
        <v>311</v>
      </c>
      <c r="D21" s="2">
        <v>6716</v>
      </c>
      <c r="E21" s="2">
        <v>277</v>
      </c>
      <c r="F21" s="2">
        <v>728</v>
      </c>
      <c r="G21" s="2">
        <v>5983</v>
      </c>
      <c r="H21" s="2">
        <v>7</v>
      </c>
    </row>
    <row r="22" spans="1:8" x14ac:dyDescent="0.2">
      <c r="A22" s="1">
        <v>21</v>
      </c>
      <c r="B22" s="2" t="s">
        <v>27</v>
      </c>
      <c r="C22" s="2">
        <v>295</v>
      </c>
      <c r="D22" s="2">
        <v>6022</v>
      </c>
      <c r="E22" s="2">
        <v>241</v>
      </c>
      <c r="F22" s="2">
        <v>688</v>
      </c>
      <c r="G22" s="2">
        <v>5709</v>
      </c>
      <c r="H22" s="2">
        <v>6</v>
      </c>
    </row>
    <row r="23" spans="1:8" x14ac:dyDescent="0.2">
      <c r="A23" s="1">
        <v>22</v>
      </c>
      <c r="B23" s="2" t="s">
        <v>28</v>
      </c>
      <c r="C23" s="2">
        <v>233</v>
      </c>
      <c r="D23" s="2">
        <v>6070</v>
      </c>
      <c r="E23" s="2">
        <v>253</v>
      </c>
      <c r="F23" s="2">
        <v>737</v>
      </c>
      <c r="G23" s="2">
        <v>6458</v>
      </c>
      <c r="H23" s="2">
        <v>7</v>
      </c>
    </row>
    <row r="24" spans="1:8" x14ac:dyDescent="0.2">
      <c r="A24" s="1">
        <v>23</v>
      </c>
      <c r="B24" s="2" t="s">
        <v>29</v>
      </c>
      <c r="C24" s="2">
        <v>257</v>
      </c>
      <c r="D24" s="2">
        <v>6303</v>
      </c>
      <c r="E24" s="2">
        <v>265</v>
      </c>
      <c r="F24" s="2">
        <v>742</v>
      </c>
      <c r="G24" s="2">
        <v>6875</v>
      </c>
      <c r="H24" s="2">
        <v>8</v>
      </c>
    </row>
    <row r="25" spans="1:8" x14ac:dyDescent="0.2">
      <c r="A25" s="1">
        <v>24</v>
      </c>
      <c r="B25" s="2" t="s">
        <v>30</v>
      </c>
      <c r="C25" s="2">
        <v>339</v>
      </c>
      <c r="D25" s="2">
        <v>6693</v>
      </c>
      <c r="E25" s="2">
        <v>236</v>
      </c>
      <c r="F25" s="2">
        <v>692</v>
      </c>
      <c r="G25" s="2">
        <v>6162</v>
      </c>
      <c r="H25" s="2">
        <v>6</v>
      </c>
    </row>
    <row r="26" spans="1:8" x14ac:dyDescent="0.2">
      <c r="A26" s="1">
        <v>25</v>
      </c>
      <c r="B26" s="2" t="s">
        <v>31</v>
      </c>
      <c r="C26" s="2">
        <v>279</v>
      </c>
      <c r="D26" s="2">
        <v>6072</v>
      </c>
      <c r="E26" s="2">
        <v>229</v>
      </c>
      <c r="F26" s="2">
        <v>637</v>
      </c>
      <c r="G26" s="2">
        <v>6098</v>
      </c>
      <c r="H26" s="2">
        <v>6</v>
      </c>
    </row>
    <row r="27" spans="1:8" x14ac:dyDescent="0.2">
      <c r="A27" s="1">
        <v>26</v>
      </c>
      <c r="B27" s="2" t="s">
        <v>32</v>
      </c>
      <c r="C27" s="2">
        <v>250</v>
      </c>
      <c r="D27" s="2">
        <v>6112</v>
      </c>
      <c r="E27" s="2">
        <v>265</v>
      </c>
      <c r="F27" s="2">
        <v>757</v>
      </c>
      <c r="G27" s="2">
        <v>7075</v>
      </c>
      <c r="H27" s="2">
        <v>8</v>
      </c>
    </row>
    <row r="28" spans="1:8" x14ac:dyDescent="0.2">
      <c r="A28" s="1">
        <v>27</v>
      </c>
      <c r="B28" s="2" t="s">
        <v>33</v>
      </c>
      <c r="C28" s="2">
        <v>270</v>
      </c>
      <c r="D28" s="2">
        <v>6146</v>
      </c>
      <c r="E28" s="2">
        <v>275</v>
      </c>
      <c r="F28" s="2">
        <v>783</v>
      </c>
      <c r="G28" s="2">
        <v>7595</v>
      </c>
      <c r="H28" s="2">
        <v>8</v>
      </c>
    </row>
    <row r="29" spans="1:8" x14ac:dyDescent="0.2">
      <c r="A29" s="1">
        <v>28</v>
      </c>
      <c r="B29" s="2" t="s">
        <v>34</v>
      </c>
      <c r="C29" s="2">
        <v>346</v>
      </c>
      <c r="D29" s="2">
        <v>6787</v>
      </c>
      <c r="E29" s="2">
        <v>258</v>
      </c>
      <c r="F29" s="2">
        <v>757</v>
      </c>
      <c r="G29" s="2">
        <v>6891</v>
      </c>
      <c r="H29" s="2">
        <v>7</v>
      </c>
    </row>
    <row r="30" spans="1:8" x14ac:dyDescent="0.2">
      <c r="A30" s="1">
        <v>29</v>
      </c>
      <c r="B30" s="2" t="s">
        <v>35</v>
      </c>
      <c r="C30" s="2">
        <v>294</v>
      </c>
      <c r="D30" s="2">
        <v>6051</v>
      </c>
      <c r="E30" s="2">
        <v>231</v>
      </c>
      <c r="F30" s="2">
        <v>674</v>
      </c>
      <c r="G30" s="2">
        <v>6707</v>
      </c>
      <c r="H30" s="2">
        <v>6</v>
      </c>
    </row>
    <row r="31" spans="1:8" x14ac:dyDescent="0.2">
      <c r="A31" s="1">
        <v>30</v>
      </c>
      <c r="B31" s="2" t="s">
        <v>36</v>
      </c>
      <c r="C31" s="2">
        <v>255</v>
      </c>
      <c r="D31" s="2">
        <v>6259</v>
      </c>
      <c r="E31" s="2">
        <v>263</v>
      </c>
      <c r="F31" s="2">
        <v>774</v>
      </c>
      <c r="G31" s="2">
        <v>7874</v>
      </c>
      <c r="H31" s="2">
        <v>8</v>
      </c>
    </row>
    <row r="32" spans="1:8" x14ac:dyDescent="0.2">
      <c r="A32" s="1">
        <v>31</v>
      </c>
      <c r="B32" s="2" t="s">
        <v>37</v>
      </c>
      <c r="C32" s="2">
        <v>278</v>
      </c>
      <c r="D32" s="2">
        <v>6348</v>
      </c>
      <c r="E32" s="2">
        <v>308</v>
      </c>
      <c r="F32" s="2">
        <v>835</v>
      </c>
      <c r="G32" s="2">
        <v>8555</v>
      </c>
      <c r="H32" s="2">
        <v>9</v>
      </c>
    </row>
    <row r="33" spans="1:8" x14ac:dyDescent="0.2">
      <c r="A33" s="1">
        <v>32</v>
      </c>
      <c r="B33" s="2" t="s">
        <v>38</v>
      </c>
      <c r="C33" s="2">
        <v>363</v>
      </c>
      <c r="D33" s="2">
        <v>6883</v>
      </c>
      <c r="E33" s="2">
        <v>313</v>
      </c>
      <c r="F33" s="2">
        <v>838</v>
      </c>
      <c r="G33" s="2">
        <v>7503</v>
      </c>
      <c r="H33" s="2">
        <v>7</v>
      </c>
    </row>
    <row r="34" spans="1:8" x14ac:dyDescent="0.2">
      <c r="A34" s="1">
        <v>33</v>
      </c>
      <c r="B34" s="2" t="s">
        <v>39</v>
      </c>
      <c r="C34" s="2">
        <v>313</v>
      </c>
      <c r="D34" s="2">
        <v>5890</v>
      </c>
      <c r="E34" s="2">
        <v>293</v>
      </c>
      <c r="F34" s="2">
        <v>797</v>
      </c>
      <c r="G34" s="2">
        <v>7469</v>
      </c>
      <c r="H34" s="2">
        <v>6</v>
      </c>
    </row>
    <row r="35" spans="1:8" x14ac:dyDescent="0.2">
      <c r="A35" s="1">
        <v>34</v>
      </c>
      <c r="B35" s="2" t="s">
        <v>40</v>
      </c>
      <c r="C35" s="2">
        <v>273</v>
      </c>
      <c r="D35" s="2">
        <v>6365</v>
      </c>
      <c r="E35" s="2">
        <v>328</v>
      </c>
      <c r="F35" s="2">
        <v>904</v>
      </c>
      <c r="G35" s="2">
        <v>8829</v>
      </c>
      <c r="H35" s="2">
        <v>8</v>
      </c>
    </row>
    <row r="36" spans="1:8" x14ac:dyDescent="0.2">
      <c r="A36" s="1">
        <v>35</v>
      </c>
      <c r="B36" s="2" t="s">
        <v>41</v>
      </c>
      <c r="C36" s="2">
        <v>300</v>
      </c>
      <c r="D36" s="2">
        <v>7373</v>
      </c>
      <c r="E36" s="2">
        <v>349</v>
      </c>
      <c r="F36" s="2">
        <v>949</v>
      </c>
      <c r="G36" s="2">
        <v>9513</v>
      </c>
      <c r="H36" s="2">
        <v>9</v>
      </c>
    </row>
    <row r="37" spans="1:8" x14ac:dyDescent="0.2">
      <c r="A37" s="1">
        <v>36</v>
      </c>
      <c r="B37" s="2" t="s">
        <v>42</v>
      </c>
      <c r="C37" s="2">
        <v>370</v>
      </c>
      <c r="D37" s="2">
        <v>6768</v>
      </c>
      <c r="E37" s="2">
        <v>340</v>
      </c>
      <c r="F37" s="2">
        <v>975</v>
      </c>
      <c r="G37" s="2">
        <v>8415</v>
      </c>
      <c r="H37" s="2">
        <v>7</v>
      </c>
    </row>
    <row r="38" spans="1:8" x14ac:dyDescent="0.2">
      <c r="A38" s="1">
        <v>37</v>
      </c>
      <c r="B38" s="2" t="s">
        <v>43</v>
      </c>
      <c r="C38" s="2">
        <v>331</v>
      </c>
      <c r="D38" s="2">
        <v>6201</v>
      </c>
      <c r="E38" s="2">
        <v>309</v>
      </c>
      <c r="F38" s="2">
        <v>902</v>
      </c>
      <c r="G38" s="2">
        <v>8170</v>
      </c>
      <c r="H38" s="2">
        <v>6</v>
      </c>
    </row>
    <row r="39" spans="1:8" x14ac:dyDescent="0.2">
      <c r="A39" s="1">
        <v>38</v>
      </c>
      <c r="B39" s="2" t="s">
        <v>44</v>
      </c>
      <c r="C39" s="2">
        <v>288</v>
      </c>
      <c r="D39" s="2">
        <v>6332</v>
      </c>
      <c r="E39" s="2">
        <v>349</v>
      </c>
      <c r="F39" s="2">
        <v>974</v>
      </c>
      <c r="G39" s="2">
        <v>9503</v>
      </c>
      <c r="H39" s="2">
        <v>8</v>
      </c>
    </row>
    <row r="40" spans="1:8" x14ac:dyDescent="0.2">
      <c r="A40" s="1">
        <v>39</v>
      </c>
      <c r="B40" s="2" t="s">
        <v>45</v>
      </c>
      <c r="C40" s="2">
        <v>306</v>
      </c>
      <c r="D40" s="2">
        <v>7213</v>
      </c>
      <c r="E40" s="2">
        <v>366</v>
      </c>
      <c r="F40" s="2">
        <v>969</v>
      </c>
      <c r="G40" s="2">
        <v>10306</v>
      </c>
      <c r="H40" s="2">
        <v>9</v>
      </c>
    </row>
    <row r="41" spans="1:8" x14ac:dyDescent="0.2">
      <c r="A41" s="1">
        <v>40</v>
      </c>
      <c r="B41" s="2" t="s">
        <v>46</v>
      </c>
      <c r="C41" s="2">
        <v>386</v>
      </c>
      <c r="D41" s="2">
        <v>6600</v>
      </c>
      <c r="E41" s="2">
        <v>340</v>
      </c>
      <c r="F41" s="2">
        <v>967</v>
      </c>
      <c r="G41" s="2">
        <v>9077</v>
      </c>
      <c r="H41" s="2">
        <v>7</v>
      </c>
    </row>
    <row r="42" spans="1:8" x14ac:dyDescent="0.2">
      <c r="A42" s="1">
        <v>41</v>
      </c>
      <c r="B42" s="2" t="s">
        <v>47</v>
      </c>
      <c r="C42" s="2">
        <v>335</v>
      </c>
      <c r="D42" s="2">
        <v>5522</v>
      </c>
      <c r="E42" s="2">
        <v>302</v>
      </c>
      <c r="F42" s="2">
        <v>849</v>
      </c>
      <c r="G42" s="2">
        <v>8650</v>
      </c>
      <c r="H42" s="2">
        <v>6</v>
      </c>
    </row>
    <row r="43" spans="1:8" x14ac:dyDescent="0.2">
      <c r="A43" s="1">
        <v>42</v>
      </c>
      <c r="B43" s="2" t="s">
        <v>48</v>
      </c>
      <c r="C43" s="2">
        <v>288</v>
      </c>
      <c r="D43" s="2">
        <v>6184</v>
      </c>
      <c r="E43" s="2">
        <v>350</v>
      </c>
      <c r="F43" s="2">
        <v>961</v>
      </c>
      <c r="G43" s="2">
        <v>10180</v>
      </c>
      <c r="H43" s="2">
        <v>8</v>
      </c>
    </row>
    <row r="44" spans="1:8" x14ac:dyDescent="0.2">
      <c r="A44" s="1">
        <v>43</v>
      </c>
      <c r="B44" s="2" t="s">
        <v>49</v>
      </c>
      <c r="C44" s="2">
        <v>308</v>
      </c>
      <c r="D44" s="2">
        <v>7202</v>
      </c>
      <c r="E44" s="2">
        <v>362</v>
      </c>
      <c r="F44" s="2">
        <v>966</v>
      </c>
      <c r="G44" s="2">
        <v>11234</v>
      </c>
      <c r="H44" s="2">
        <v>10</v>
      </c>
    </row>
    <row r="45" spans="1:8" x14ac:dyDescent="0.2">
      <c r="A45" s="1">
        <v>44</v>
      </c>
      <c r="B45" s="2" t="s">
        <v>50</v>
      </c>
      <c r="C45" s="2">
        <v>402</v>
      </c>
      <c r="D45" s="2">
        <v>6599</v>
      </c>
      <c r="E45" s="2">
        <v>337</v>
      </c>
      <c r="F45" s="2">
        <v>922</v>
      </c>
      <c r="G45" s="2">
        <v>9836</v>
      </c>
      <c r="H45" s="2">
        <v>7</v>
      </c>
    </row>
    <row r="46" spans="1:8" x14ac:dyDescent="0.2">
      <c r="A46" s="1">
        <v>45</v>
      </c>
      <c r="B46" s="2" t="s">
        <v>51</v>
      </c>
      <c r="C46" s="2">
        <v>353</v>
      </c>
      <c r="D46" s="2">
        <v>5801</v>
      </c>
      <c r="E46" s="2">
        <v>306</v>
      </c>
      <c r="F46" s="2">
        <v>836</v>
      </c>
      <c r="G46" s="2">
        <v>9490</v>
      </c>
      <c r="H46" s="2">
        <v>6</v>
      </c>
    </row>
    <row r="47" spans="1:8" x14ac:dyDescent="0.2">
      <c r="A47" s="1">
        <v>46</v>
      </c>
      <c r="B47" s="2" t="s">
        <v>52</v>
      </c>
      <c r="C47" s="2">
        <v>316</v>
      </c>
      <c r="D47" s="2">
        <v>6771</v>
      </c>
      <c r="E47" s="2">
        <v>358</v>
      </c>
      <c r="F47" s="2">
        <v>998</v>
      </c>
      <c r="G47" s="2">
        <v>10991</v>
      </c>
      <c r="H47" s="2">
        <v>9</v>
      </c>
    </row>
    <row r="48" spans="1:8" x14ac:dyDescent="0.2">
      <c r="A48" s="1">
        <v>47</v>
      </c>
      <c r="B48" s="2" t="s">
        <v>53</v>
      </c>
      <c r="C48" s="2">
        <v>325</v>
      </c>
      <c r="D48" s="2">
        <v>6837</v>
      </c>
      <c r="E48" s="2">
        <v>359</v>
      </c>
      <c r="F48" s="2">
        <v>1025</v>
      </c>
      <c r="G48" s="2">
        <v>12170</v>
      </c>
      <c r="H48" s="2">
        <v>10</v>
      </c>
    </row>
    <row r="49" spans="1:8" x14ac:dyDescent="0.2">
      <c r="A49" s="1">
        <v>48</v>
      </c>
      <c r="B49" s="2" t="s">
        <v>54</v>
      </c>
      <c r="C49" s="2">
        <v>405</v>
      </c>
      <c r="D49" s="2">
        <v>6685</v>
      </c>
      <c r="E49" s="2">
        <v>357</v>
      </c>
      <c r="F49" s="2">
        <v>971</v>
      </c>
      <c r="G49" s="2">
        <v>10470</v>
      </c>
      <c r="H49" s="2">
        <v>7</v>
      </c>
    </row>
    <row r="50" spans="1:8" x14ac:dyDescent="0.2">
      <c r="A50" s="1">
        <v>49</v>
      </c>
      <c r="B50" s="2" t="s">
        <v>55</v>
      </c>
      <c r="C50" s="2">
        <v>393</v>
      </c>
      <c r="D50" s="2">
        <v>6255</v>
      </c>
      <c r="E50" s="2">
        <v>341</v>
      </c>
      <c r="F50" s="2">
        <v>892</v>
      </c>
      <c r="G50" s="2">
        <v>10087</v>
      </c>
      <c r="H50" s="2">
        <v>6</v>
      </c>
    </row>
    <row r="51" spans="1:8" x14ac:dyDescent="0.2">
      <c r="A51" s="1">
        <v>50</v>
      </c>
      <c r="B51" s="2" t="s">
        <v>56</v>
      </c>
      <c r="C51" s="2">
        <v>319</v>
      </c>
      <c r="D51" s="2">
        <v>6977</v>
      </c>
      <c r="E51" s="2">
        <v>380</v>
      </c>
      <c r="F51" s="2">
        <v>973</v>
      </c>
      <c r="G51" s="2">
        <v>11858</v>
      </c>
      <c r="H51" s="2">
        <v>9</v>
      </c>
    </row>
    <row r="52" spans="1:8" x14ac:dyDescent="0.2">
      <c r="A52" s="1">
        <v>51</v>
      </c>
      <c r="B52" s="2" t="s">
        <v>57</v>
      </c>
      <c r="C52" s="2">
        <v>327</v>
      </c>
      <c r="D52" s="2">
        <v>7417</v>
      </c>
      <c r="E52" s="2">
        <v>404</v>
      </c>
      <c r="F52" s="2">
        <v>1047</v>
      </c>
      <c r="G52" s="2">
        <v>13198</v>
      </c>
      <c r="H52" s="2">
        <v>11</v>
      </c>
    </row>
    <row r="53" spans="1:8" x14ac:dyDescent="0.2">
      <c r="A53" s="1">
        <v>52</v>
      </c>
      <c r="B53" s="2" t="s">
        <v>58</v>
      </c>
      <c r="C53" s="2">
        <v>442</v>
      </c>
      <c r="D53" s="2">
        <v>7075</v>
      </c>
      <c r="E53" s="2">
        <v>409</v>
      </c>
      <c r="F53" s="2">
        <v>1017</v>
      </c>
      <c r="G53" s="2">
        <v>11413</v>
      </c>
      <c r="H53" s="2">
        <v>8</v>
      </c>
    </row>
    <row r="54" spans="1:8" x14ac:dyDescent="0.2">
      <c r="A54" s="1">
        <v>53</v>
      </c>
      <c r="B54" s="2" t="s">
        <v>59</v>
      </c>
      <c r="C54" s="2">
        <v>383</v>
      </c>
      <c r="D54" s="2">
        <v>6641</v>
      </c>
      <c r="E54" s="2">
        <v>383</v>
      </c>
      <c r="F54" s="2">
        <v>948</v>
      </c>
      <c r="G54" s="2">
        <v>11136</v>
      </c>
      <c r="H54" s="2">
        <v>7</v>
      </c>
    </row>
    <row r="55" spans="1:8" x14ac:dyDescent="0.2">
      <c r="A55" s="1">
        <v>54</v>
      </c>
      <c r="B55" s="2" t="s">
        <v>60</v>
      </c>
      <c r="C55" s="2">
        <v>332</v>
      </c>
      <c r="D55" s="2">
        <v>7154</v>
      </c>
      <c r="E55" s="2">
        <v>417</v>
      </c>
      <c r="F55" s="2">
        <v>1032</v>
      </c>
      <c r="G55" s="2">
        <v>13040</v>
      </c>
      <c r="H55" s="2">
        <v>10</v>
      </c>
    </row>
    <row r="56" spans="1:8" x14ac:dyDescent="0.2">
      <c r="A56" s="1">
        <v>55</v>
      </c>
      <c r="B56" s="2" t="s">
        <v>61</v>
      </c>
      <c r="C56" s="2">
        <v>361</v>
      </c>
      <c r="D56" s="2">
        <v>7929</v>
      </c>
      <c r="E56" s="2">
        <v>454</v>
      </c>
      <c r="F56" s="2">
        <v>1190</v>
      </c>
      <c r="G56" s="2">
        <v>14248</v>
      </c>
      <c r="H56" s="2">
        <v>13</v>
      </c>
    </row>
    <row r="57" spans="1:8" x14ac:dyDescent="0.2">
      <c r="A57" s="1">
        <v>56</v>
      </c>
      <c r="B57" s="2" t="s">
        <v>62</v>
      </c>
      <c r="C57" s="2">
        <v>446</v>
      </c>
      <c r="D57" s="2">
        <v>7362</v>
      </c>
      <c r="E57" s="2">
        <v>428</v>
      </c>
      <c r="F57" s="2">
        <v>1136</v>
      </c>
      <c r="G57" s="2">
        <v>12759</v>
      </c>
      <c r="H57" s="2">
        <v>11</v>
      </c>
    </row>
    <row r="58" spans="1:8" x14ac:dyDescent="0.2">
      <c r="A58" s="1">
        <v>57</v>
      </c>
      <c r="B58" s="2" t="s">
        <v>63</v>
      </c>
      <c r="C58" s="2">
        <v>387</v>
      </c>
      <c r="D58" s="2">
        <v>6807</v>
      </c>
      <c r="E58" s="2">
        <v>386</v>
      </c>
      <c r="F58" s="2">
        <v>1049</v>
      </c>
      <c r="G58" s="2">
        <v>12328</v>
      </c>
      <c r="H58" s="2">
        <v>12</v>
      </c>
    </row>
    <row r="59" spans="1:8" x14ac:dyDescent="0.2">
      <c r="A59" s="1">
        <v>58</v>
      </c>
      <c r="B59" s="2" t="s">
        <v>64</v>
      </c>
      <c r="C59" s="2">
        <v>357</v>
      </c>
      <c r="D59" s="2">
        <v>7612</v>
      </c>
      <c r="E59" s="2">
        <v>428</v>
      </c>
      <c r="F59" s="2">
        <v>1134</v>
      </c>
      <c r="G59" s="2">
        <v>14493</v>
      </c>
      <c r="H59" s="2">
        <v>18</v>
      </c>
    </row>
    <row r="60" spans="1:8" x14ac:dyDescent="0.2">
      <c r="A60" s="1">
        <v>59</v>
      </c>
      <c r="B60" s="2" t="s">
        <v>65</v>
      </c>
      <c r="C60" s="2">
        <v>374</v>
      </c>
      <c r="D60" s="2">
        <v>7862</v>
      </c>
      <c r="E60" s="2">
        <v>434</v>
      </c>
      <c r="F60" s="2">
        <v>1229</v>
      </c>
      <c r="G60" s="2">
        <v>15664</v>
      </c>
      <c r="H60" s="2">
        <v>23</v>
      </c>
    </row>
    <row r="61" spans="1:8" x14ac:dyDescent="0.2">
      <c r="A61" s="1">
        <v>60</v>
      </c>
      <c r="B61" s="2" t="s">
        <v>66</v>
      </c>
      <c r="C61" s="2">
        <v>466</v>
      </c>
      <c r="D61" s="2">
        <v>7126</v>
      </c>
      <c r="E61" s="2">
        <v>417</v>
      </c>
      <c r="F61" s="2">
        <v>1188</v>
      </c>
      <c r="G61" s="2">
        <v>13781</v>
      </c>
      <c r="H61" s="2">
        <v>20</v>
      </c>
    </row>
    <row r="62" spans="1:8" x14ac:dyDescent="0.2">
      <c r="A62" s="1">
        <v>61</v>
      </c>
      <c r="B62" s="2" t="s">
        <v>67</v>
      </c>
      <c r="C62" s="2">
        <v>410</v>
      </c>
      <c r="D62" s="2">
        <v>7255</v>
      </c>
      <c r="E62" s="2">
        <v>385</v>
      </c>
      <c r="F62" s="2">
        <v>1058</v>
      </c>
      <c r="G62" s="2">
        <v>13299</v>
      </c>
      <c r="H62" s="2">
        <v>19</v>
      </c>
    </row>
    <row r="63" spans="1:8" x14ac:dyDescent="0.2">
      <c r="A63" s="1">
        <v>62</v>
      </c>
      <c r="B63" s="2" t="s">
        <v>68</v>
      </c>
      <c r="C63" s="2">
        <v>370</v>
      </c>
      <c r="D63" s="2">
        <v>8076</v>
      </c>
      <c r="E63" s="2">
        <v>433</v>
      </c>
      <c r="F63" s="2">
        <v>1209</v>
      </c>
      <c r="G63" s="2">
        <v>15230</v>
      </c>
      <c r="H63" s="2">
        <v>23</v>
      </c>
    </row>
    <row r="64" spans="1:8" x14ac:dyDescent="0.2">
      <c r="A64" s="1">
        <v>63</v>
      </c>
      <c r="B64" s="2" t="s">
        <v>69</v>
      </c>
      <c r="C64" s="2">
        <v>379</v>
      </c>
      <c r="D64" s="2">
        <v>8405</v>
      </c>
      <c r="E64" s="2">
        <v>453</v>
      </c>
      <c r="F64" s="2">
        <v>1199</v>
      </c>
      <c r="G64" s="2">
        <v>16667</v>
      </c>
      <c r="H64" s="2">
        <v>28</v>
      </c>
    </row>
    <row r="65" spans="1:8" x14ac:dyDescent="0.2">
      <c r="A65" s="1">
        <v>64</v>
      </c>
      <c r="B65" s="2" t="s">
        <v>70</v>
      </c>
      <c r="C65" s="2">
        <v>487</v>
      </c>
      <c r="D65" s="2">
        <v>7974</v>
      </c>
      <c r="E65" s="2">
        <v>436</v>
      </c>
      <c r="F65" s="2">
        <v>1253</v>
      </c>
      <c r="G65" s="2">
        <v>14484</v>
      </c>
      <c r="H65" s="2">
        <v>24</v>
      </c>
    </row>
    <row r="66" spans="1:8" x14ac:dyDescent="0.2">
      <c r="A66" s="1">
        <v>65</v>
      </c>
      <c r="B66" s="2" t="s">
        <v>71</v>
      </c>
      <c r="C66" s="2">
        <v>419</v>
      </c>
      <c r="D66" s="2">
        <v>6500</v>
      </c>
      <c r="E66" s="2">
        <v>399</v>
      </c>
      <c r="F66" s="2">
        <v>1070</v>
      </c>
      <c r="G66" s="2">
        <v>13838</v>
      </c>
      <c r="H66" s="2">
        <v>24</v>
      </c>
    </row>
    <row r="67" spans="1:8" x14ac:dyDescent="0.2">
      <c r="A67" s="1">
        <v>66</v>
      </c>
      <c r="B67" s="2" t="s">
        <v>72</v>
      </c>
      <c r="C67" s="2">
        <v>378</v>
      </c>
      <c r="D67" s="2">
        <v>7119</v>
      </c>
      <c r="E67" s="2">
        <v>461</v>
      </c>
      <c r="F67" s="2">
        <v>1282</v>
      </c>
      <c r="G67" s="2">
        <v>15919</v>
      </c>
      <c r="H67" s="2">
        <v>34</v>
      </c>
    </row>
    <row r="68" spans="1:8" x14ac:dyDescent="0.2">
      <c r="A68" s="1">
        <v>67</v>
      </c>
      <c r="B68" s="2" t="s">
        <v>73</v>
      </c>
      <c r="C68" s="2">
        <v>393</v>
      </c>
      <c r="D68" s="2">
        <v>7367</v>
      </c>
      <c r="E68" s="2">
        <v>476</v>
      </c>
      <c r="F68" s="2">
        <v>1303</v>
      </c>
      <c r="G68" s="2">
        <v>17149</v>
      </c>
      <c r="H68" s="2">
        <v>40</v>
      </c>
    </row>
    <row r="69" spans="1:8" x14ac:dyDescent="0.2">
      <c r="A69" s="1">
        <v>68</v>
      </c>
      <c r="B69" s="2" t="s">
        <v>74</v>
      </c>
      <c r="C69" s="2">
        <v>506</v>
      </c>
      <c r="D69" s="2">
        <v>7549</v>
      </c>
      <c r="E69" s="2">
        <v>477</v>
      </c>
      <c r="F69" s="2">
        <v>1281</v>
      </c>
      <c r="G69" s="2">
        <v>15564</v>
      </c>
      <c r="H69" s="2">
        <v>35</v>
      </c>
    </row>
    <row r="70" spans="1:8" x14ac:dyDescent="0.2">
      <c r="A70" s="1">
        <v>69</v>
      </c>
      <c r="B70" s="2" t="s">
        <v>75</v>
      </c>
      <c r="C70" s="2">
        <v>458</v>
      </c>
      <c r="D70" s="2">
        <v>7168</v>
      </c>
      <c r="E70" s="2">
        <v>452</v>
      </c>
      <c r="F70" s="2">
        <v>1148</v>
      </c>
      <c r="G70" s="2">
        <v>15024</v>
      </c>
      <c r="H70" s="2">
        <v>34</v>
      </c>
    </row>
    <row r="71" spans="1:8" x14ac:dyDescent="0.2">
      <c r="A71" s="1">
        <v>70</v>
      </c>
      <c r="B71" s="2" t="s">
        <v>76</v>
      </c>
      <c r="C71" s="2">
        <v>387</v>
      </c>
      <c r="D71" s="2">
        <v>7635</v>
      </c>
      <c r="E71" s="2">
        <v>461</v>
      </c>
      <c r="F71" s="2">
        <v>1305</v>
      </c>
      <c r="G71" s="2">
        <v>17064</v>
      </c>
      <c r="H71" s="2">
        <v>41</v>
      </c>
    </row>
    <row r="72" spans="1:8" x14ac:dyDescent="0.2">
      <c r="A72" s="1">
        <v>71</v>
      </c>
      <c r="B72" s="2" t="s">
        <v>77</v>
      </c>
      <c r="C72" s="2">
        <v>427</v>
      </c>
      <c r="D72" s="2">
        <v>8446</v>
      </c>
      <c r="E72" s="2">
        <v>534</v>
      </c>
      <c r="F72" s="2">
        <v>1342</v>
      </c>
      <c r="G72" s="2">
        <v>18512</v>
      </c>
      <c r="H72" s="2">
        <v>48</v>
      </c>
    </row>
    <row r="73" spans="1:8" x14ac:dyDescent="0.2">
      <c r="A73" s="1">
        <v>72</v>
      </c>
      <c r="B73" s="2" t="s">
        <v>78</v>
      </c>
      <c r="C73" s="2">
        <v>565</v>
      </c>
      <c r="D73" s="2">
        <v>7593</v>
      </c>
      <c r="E73" s="2">
        <v>516</v>
      </c>
      <c r="F73" s="2">
        <v>1452</v>
      </c>
      <c r="G73" s="2">
        <v>16467</v>
      </c>
      <c r="H73" s="2">
        <v>39</v>
      </c>
    </row>
    <row r="74" spans="1:8" x14ac:dyDescent="0.2">
      <c r="A74" s="1">
        <v>73</v>
      </c>
      <c r="B74" s="2" t="s">
        <v>79</v>
      </c>
      <c r="C74" s="2">
        <v>465</v>
      </c>
      <c r="D74" s="2">
        <v>6823</v>
      </c>
      <c r="E74" s="2">
        <v>478</v>
      </c>
      <c r="F74" s="2">
        <v>1184</v>
      </c>
      <c r="G74" s="2">
        <v>16249</v>
      </c>
      <c r="H74" s="2">
        <v>38</v>
      </c>
    </row>
    <row r="75" spans="1:8" x14ac:dyDescent="0.2">
      <c r="A75" s="1">
        <v>74</v>
      </c>
      <c r="B75" s="2" t="s">
        <v>80</v>
      </c>
      <c r="C75" s="2">
        <v>445</v>
      </c>
      <c r="D75" s="2">
        <v>7856</v>
      </c>
      <c r="E75" s="2">
        <v>526</v>
      </c>
      <c r="F75" s="2">
        <v>1352</v>
      </c>
      <c r="G75" s="2">
        <v>18515</v>
      </c>
      <c r="H75" s="2">
        <v>48</v>
      </c>
    </row>
    <row r="76" spans="1:8" x14ac:dyDescent="0.2">
      <c r="A76" s="1">
        <v>75</v>
      </c>
      <c r="B76" s="2" t="s">
        <v>81</v>
      </c>
      <c r="C76" s="2">
        <v>450</v>
      </c>
      <c r="D76" s="2">
        <v>8574</v>
      </c>
      <c r="E76" s="2">
        <v>518</v>
      </c>
      <c r="F76" s="2">
        <v>1316</v>
      </c>
      <c r="G76" s="2">
        <v>20377</v>
      </c>
      <c r="H76" s="2">
        <v>52</v>
      </c>
    </row>
    <row r="77" spans="1:8" x14ac:dyDescent="0.2">
      <c r="A77" s="1">
        <v>76</v>
      </c>
      <c r="B77" s="2" t="s">
        <v>82</v>
      </c>
      <c r="C77" s="2">
        <v>556</v>
      </c>
      <c r="D77" s="2">
        <v>8163</v>
      </c>
      <c r="E77" s="2">
        <v>417</v>
      </c>
      <c r="F77" s="2">
        <v>1353</v>
      </c>
      <c r="G77" s="2">
        <v>17681</v>
      </c>
      <c r="H77" s="2">
        <v>43</v>
      </c>
    </row>
    <row r="78" spans="1:8" x14ac:dyDescent="0.2">
      <c r="A78" s="1">
        <v>77</v>
      </c>
      <c r="B78" s="2" t="s">
        <v>83</v>
      </c>
      <c r="C78" s="2">
        <v>500</v>
      </c>
      <c r="D78" s="2">
        <v>6971</v>
      </c>
      <c r="E78" s="2">
        <v>340</v>
      </c>
      <c r="F78" s="2">
        <v>1121</v>
      </c>
      <c r="G78" s="2">
        <v>16692</v>
      </c>
      <c r="H78" s="2">
        <v>39</v>
      </c>
    </row>
    <row r="79" spans="1:8" x14ac:dyDescent="0.2">
      <c r="A79" s="1">
        <v>78</v>
      </c>
      <c r="B79" s="2" t="s">
        <v>84</v>
      </c>
      <c r="C79" s="2">
        <v>452</v>
      </c>
      <c r="D79" s="2">
        <v>8021</v>
      </c>
      <c r="E79" s="2">
        <v>437</v>
      </c>
      <c r="F79" s="2">
        <v>1297</v>
      </c>
      <c r="G79" s="2">
        <v>19184</v>
      </c>
      <c r="H79" s="2">
        <v>49</v>
      </c>
    </row>
    <row r="80" spans="1:8" x14ac:dyDescent="0.2">
      <c r="A80" s="1">
        <v>79</v>
      </c>
      <c r="B80" s="2" t="s">
        <v>85</v>
      </c>
      <c r="C80" s="2">
        <v>435</v>
      </c>
      <c r="D80" s="2">
        <v>8133</v>
      </c>
      <c r="E80" s="2">
        <v>459</v>
      </c>
      <c r="F80" s="2">
        <v>1318</v>
      </c>
      <c r="G80" s="2">
        <v>20078</v>
      </c>
      <c r="H80" s="2">
        <v>55</v>
      </c>
    </row>
    <row r="81" spans="1:8" x14ac:dyDescent="0.2">
      <c r="A81" s="1">
        <v>80</v>
      </c>
      <c r="B81" s="2" t="s">
        <v>86</v>
      </c>
      <c r="C81" s="2">
        <v>554</v>
      </c>
      <c r="D81" s="2">
        <v>8349</v>
      </c>
      <c r="E81" s="2">
        <v>449</v>
      </c>
      <c r="F81" s="2">
        <v>1281</v>
      </c>
      <c r="G81" s="2">
        <v>18260</v>
      </c>
      <c r="H81" s="2">
        <v>47</v>
      </c>
    </row>
    <row r="82" spans="1:8" x14ac:dyDescent="0.2">
      <c r="A82" s="1">
        <v>81</v>
      </c>
      <c r="B82" s="2" t="s">
        <v>87</v>
      </c>
      <c r="C82" s="2">
        <v>510</v>
      </c>
      <c r="D82" s="2">
        <v>6687</v>
      </c>
      <c r="E82" s="2">
        <v>424</v>
      </c>
      <c r="F82" s="2">
        <v>1109</v>
      </c>
      <c r="G82" s="2">
        <v>18023</v>
      </c>
      <c r="H82" s="2">
        <v>44</v>
      </c>
    </row>
    <row r="83" spans="1:8" x14ac:dyDescent="0.2">
      <c r="A83" s="1">
        <v>82</v>
      </c>
      <c r="B83" s="2" t="s">
        <v>88</v>
      </c>
      <c r="C83" s="2">
        <v>433</v>
      </c>
      <c r="D83" s="2">
        <v>7991</v>
      </c>
      <c r="E83" s="2">
        <v>501</v>
      </c>
      <c r="F83" s="2">
        <v>1299</v>
      </c>
      <c r="G83" s="2">
        <v>20234</v>
      </c>
      <c r="H83" s="2">
        <v>58</v>
      </c>
    </row>
    <row r="84" spans="1:8" x14ac:dyDescent="0.2">
      <c r="A84" s="1">
        <v>83</v>
      </c>
      <c r="B84" s="2" t="s">
        <v>89</v>
      </c>
      <c r="C84" s="2">
        <v>453</v>
      </c>
      <c r="D84" s="2">
        <v>6900</v>
      </c>
      <c r="E84" s="2">
        <v>540</v>
      </c>
      <c r="F84" s="2">
        <v>1341</v>
      </c>
      <c r="G84" s="2">
        <v>22272</v>
      </c>
      <c r="H84" s="2">
        <v>65</v>
      </c>
    </row>
    <row r="85" spans="1:8" x14ac:dyDescent="0.2">
      <c r="A85" s="1">
        <v>84</v>
      </c>
      <c r="B85" s="2" t="s">
        <v>90</v>
      </c>
      <c r="C85" s="2">
        <v>548</v>
      </c>
      <c r="D85" s="2">
        <v>7119</v>
      </c>
      <c r="E85" s="2">
        <v>533</v>
      </c>
      <c r="F85" s="2">
        <v>1290</v>
      </c>
      <c r="G85" s="2">
        <v>19684</v>
      </c>
      <c r="H85" s="2">
        <v>54</v>
      </c>
    </row>
    <row r="86" spans="1:8" x14ac:dyDescent="0.2">
      <c r="A86" s="1">
        <v>85</v>
      </c>
      <c r="B86" s="2" t="s">
        <v>91</v>
      </c>
      <c r="C86" s="2">
        <v>486</v>
      </c>
      <c r="D86" s="2">
        <v>7156</v>
      </c>
      <c r="E86" s="2">
        <v>457</v>
      </c>
      <c r="F86" s="2">
        <v>1101</v>
      </c>
      <c r="G86" s="2">
        <v>19031</v>
      </c>
      <c r="H86" s="2">
        <v>49</v>
      </c>
    </row>
    <row r="87" spans="1:8" x14ac:dyDescent="0.2">
      <c r="A87" s="1">
        <v>86</v>
      </c>
      <c r="B87" s="2" t="s">
        <v>92</v>
      </c>
      <c r="C87" s="2">
        <v>453</v>
      </c>
      <c r="D87" s="2">
        <v>8671</v>
      </c>
      <c r="E87" s="2">
        <v>513</v>
      </c>
      <c r="F87" s="2">
        <v>1284</v>
      </c>
      <c r="G87" s="2">
        <v>21545</v>
      </c>
      <c r="H87" s="2">
        <v>64</v>
      </c>
    </row>
    <row r="88" spans="1:8" x14ac:dyDescent="0.2">
      <c r="A88" s="1">
        <v>87</v>
      </c>
      <c r="B88" s="2" t="s">
        <v>93</v>
      </c>
      <c r="C88" s="2">
        <v>457</v>
      </c>
      <c r="D88" s="2">
        <v>8459</v>
      </c>
      <c r="E88" s="2">
        <v>522</v>
      </c>
      <c r="F88" s="2">
        <v>1321</v>
      </c>
      <c r="G88" s="2">
        <v>23270</v>
      </c>
      <c r="H88" s="2">
        <v>74</v>
      </c>
    </row>
    <row r="89" spans="1:8" x14ac:dyDescent="0.2">
      <c r="A89" s="1">
        <v>88</v>
      </c>
      <c r="B89" s="2" t="s">
        <v>94</v>
      </c>
      <c r="C89" s="2">
        <v>566</v>
      </c>
      <c r="D89" s="2">
        <v>7367</v>
      </c>
      <c r="E89" s="2">
        <v>478</v>
      </c>
      <c r="F89" s="2">
        <v>1317</v>
      </c>
      <c r="G89" s="2">
        <v>20107</v>
      </c>
      <c r="H89" s="2">
        <v>58</v>
      </c>
    </row>
    <row r="90" spans="1:8" x14ac:dyDescent="0.2">
      <c r="A90" s="1">
        <v>89</v>
      </c>
      <c r="B90" s="2" t="s">
        <v>95</v>
      </c>
      <c r="C90" s="2">
        <v>515</v>
      </c>
      <c r="D90" s="2">
        <v>7219</v>
      </c>
      <c r="E90" s="2">
        <v>421</v>
      </c>
      <c r="F90" s="2">
        <v>1122</v>
      </c>
      <c r="G90" s="2">
        <v>20084</v>
      </c>
      <c r="H90" s="2">
        <v>56</v>
      </c>
    </row>
    <row r="91" spans="1:8" x14ac:dyDescent="0.2">
      <c r="A91" s="1">
        <v>90</v>
      </c>
      <c r="B91" s="2" t="s">
        <v>96</v>
      </c>
      <c r="C91" s="2">
        <v>464</v>
      </c>
      <c r="D91" s="2">
        <v>7344</v>
      </c>
      <c r="E91" s="2">
        <v>487</v>
      </c>
      <c r="F91" s="2">
        <v>1261</v>
      </c>
      <c r="G91" s="2">
        <v>22634</v>
      </c>
      <c r="H91" s="2">
        <v>71</v>
      </c>
    </row>
    <row r="92" spans="1:8" x14ac:dyDescent="0.2">
      <c r="A92" s="1">
        <v>91</v>
      </c>
      <c r="B92" s="2" t="s">
        <v>97</v>
      </c>
      <c r="C92" s="2">
        <v>431</v>
      </c>
      <c r="D92" s="2">
        <v>7314</v>
      </c>
      <c r="E92" s="2">
        <v>470</v>
      </c>
      <c r="F92" s="2">
        <v>1312</v>
      </c>
      <c r="G92" s="2">
        <v>24494</v>
      </c>
      <c r="H92" s="2">
        <v>78</v>
      </c>
    </row>
    <row r="93" spans="1:8" x14ac:dyDescent="0.2">
      <c r="A93" s="1">
        <v>92</v>
      </c>
      <c r="B93" s="2" t="s">
        <v>98</v>
      </c>
      <c r="C93" s="2">
        <v>588</v>
      </c>
      <c r="D93" s="2">
        <v>7379</v>
      </c>
      <c r="E93" s="2">
        <v>482</v>
      </c>
      <c r="F93" s="2">
        <v>1298</v>
      </c>
      <c r="G93" s="2">
        <v>21396</v>
      </c>
      <c r="H93" s="2">
        <v>65</v>
      </c>
    </row>
    <row r="94" spans="1:8" x14ac:dyDescent="0.2">
      <c r="A94" s="1">
        <v>93</v>
      </c>
      <c r="B94" s="2" t="s">
        <v>99</v>
      </c>
      <c r="C94" s="2">
        <v>503</v>
      </c>
      <c r="D94" s="2">
        <v>7084</v>
      </c>
      <c r="E94" s="2">
        <v>458</v>
      </c>
      <c r="F94" s="2">
        <v>1205</v>
      </c>
      <c r="G94" s="2">
        <v>21323</v>
      </c>
      <c r="H94" s="2">
        <v>59</v>
      </c>
    </row>
    <row r="95" spans="1:8" x14ac:dyDescent="0.2">
      <c r="A95" s="1">
        <v>94</v>
      </c>
      <c r="B95" s="2" t="s">
        <v>100</v>
      </c>
      <c r="C95" s="2">
        <v>443</v>
      </c>
      <c r="D95" s="2">
        <v>7882</v>
      </c>
      <c r="E95" s="2">
        <v>526</v>
      </c>
      <c r="F95" s="2">
        <v>1302</v>
      </c>
      <c r="G95" s="2">
        <v>23644</v>
      </c>
      <c r="H95" s="2">
        <v>74</v>
      </c>
    </row>
    <row r="96" spans="1:8" x14ac:dyDescent="0.2">
      <c r="A96" s="1">
        <v>95</v>
      </c>
      <c r="B96" s="2" t="s">
        <v>101</v>
      </c>
      <c r="C96" s="2">
        <v>448</v>
      </c>
      <c r="D96" s="2">
        <v>7816</v>
      </c>
      <c r="E96" s="2">
        <v>573</v>
      </c>
      <c r="F96" s="2">
        <v>1377</v>
      </c>
      <c r="G96" s="2">
        <v>25994</v>
      </c>
      <c r="H96" s="2">
        <v>88</v>
      </c>
    </row>
    <row r="97" spans="1:8" x14ac:dyDescent="0.2">
      <c r="A97" s="1">
        <v>96</v>
      </c>
      <c r="B97" s="2" t="s">
        <v>102</v>
      </c>
      <c r="C97" s="2">
        <v>555</v>
      </c>
      <c r="D97" s="2">
        <v>6786</v>
      </c>
      <c r="E97" s="2">
        <v>563</v>
      </c>
      <c r="F97" s="2">
        <v>1359</v>
      </c>
      <c r="G97" s="2">
        <v>22802</v>
      </c>
      <c r="H97" s="2">
        <v>71</v>
      </c>
    </row>
    <row r="98" spans="1:8" x14ac:dyDescent="0.2">
      <c r="A98" s="1">
        <v>97</v>
      </c>
      <c r="B98" s="2" t="s">
        <v>103</v>
      </c>
      <c r="C98" s="2">
        <v>513</v>
      </c>
      <c r="D98" s="2">
        <v>6794</v>
      </c>
      <c r="E98" s="2">
        <v>513</v>
      </c>
      <c r="F98" s="2">
        <v>1232</v>
      </c>
      <c r="G98" s="2">
        <v>22604</v>
      </c>
      <c r="H98" s="2">
        <v>68</v>
      </c>
    </row>
    <row r="99" spans="1:8" x14ac:dyDescent="0.2">
      <c r="A99" s="1">
        <v>98</v>
      </c>
      <c r="B99" s="2" t="s">
        <v>104</v>
      </c>
      <c r="C99" s="2">
        <v>427</v>
      </c>
      <c r="D99" s="2">
        <v>8168</v>
      </c>
      <c r="E99" s="2">
        <v>551</v>
      </c>
      <c r="F99" s="2">
        <v>1386</v>
      </c>
      <c r="G99" s="2">
        <v>24510</v>
      </c>
      <c r="H99" s="2">
        <v>91</v>
      </c>
    </row>
    <row r="100" spans="1:8" x14ac:dyDescent="0.2">
      <c r="A100" s="1">
        <v>99</v>
      </c>
      <c r="B100" s="2" t="s">
        <v>105</v>
      </c>
      <c r="C100" s="2">
        <v>473</v>
      </c>
      <c r="D100" s="2">
        <v>8097</v>
      </c>
      <c r="E100" s="2">
        <v>589</v>
      </c>
      <c r="F100" s="2">
        <v>1440</v>
      </c>
      <c r="G100" s="2">
        <v>26690</v>
      </c>
      <c r="H100" s="2">
        <v>103</v>
      </c>
    </row>
    <row r="101" spans="1:8" x14ac:dyDescent="0.2">
      <c r="A101" s="1">
        <v>100</v>
      </c>
      <c r="B101" s="2" t="s">
        <v>106</v>
      </c>
      <c r="C101" s="2">
        <v>526</v>
      </c>
      <c r="D101" s="2">
        <v>7820</v>
      </c>
      <c r="E101" s="2">
        <v>564</v>
      </c>
      <c r="F101" s="2">
        <v>1439</v>
      </c>
      <c r="G101" s="2">
        <v>24132</v>
      </c>
      <c r="H101" s="2">
        <v>83</v>
      </c>
    </row>
    <row r="102" spans="1:8" x14ac:dyDescent="0.2">
      <c r="A102" s="1">
        <v>101</v>
      </c>
      <c r="B102" s="2" t="s">
        <v>107</v>
      </c>
      <c r="C102" s="2">
        <v>548</v>
      </c>
      <c r="D102" s="2">
        <v>6437</v>
      </c>
      <c r="E102" s="2">
        <v>519</v>
      </c>
      <c r="F102" s="2">
        <v>1282</v>
      </c>
      <c r="G102" s="2">
        <v>23639</v>
      </c>
      <c r="H102" s="2">
        <v>88</v>
      </c>
    </row>
    <row r="103" spans="1:8" x14ac:dyDescent="0.2">
      <c r="A103" s="1">
        <v>102</v>
      </c>
      <c r="B103" s="2" t="s">
        <v>108</v>
      </c>
      <c r="C103" s="2">
        <v>440</v>
      </c>
      <c r="D103" s="2">
        <v>7995</v>
      </c>
      <c r="E103" s="2">
        <v>581</v>
      </c>
      <c r="F103" s="2">
        <v>1573</v>
      </c>
      <c r="G103" s="2">
        <v>26320</v>
      </c>
      <c r="H103" s="2">
        <v>110</v>
      </c>
    </row>
    <row r="104" spans="1:8" x14ac:dyDescent="0.2">
      <c r="A104" s="1">
        <v>103</v>
      </c>
      <c r="B104" s="2" t="s">
        <v>109</v>
      </c>
      <c r="C104" s="2">
        <v>469</v>
      </c>
      <c r="D104" s="2">
        <v>8238</v>
      </c>
      <c r="E104" s="2">
        <v>581</v>
      </c>
      <c r="F104" s="2">
        <v>1533</v>
      </c>
      <c r="G104" s="2">
        <v>28345</v>
      </c>
      <c r="H104" s="2">
        <v>120</v>
      </c>
    </row>
    <row r="105" spans="1:8" x14ac:dyDescent="0.2">
      <c r="A105" s="1">
        <v>104</v>
      </c>
      <c r="B105" s="2" t="s">
        <v>110</v>
      </c>
      <c r="C105" s="2">
        <v>575</v>
      </c>
      <c r="D105" s="2">
        <v>8026</v>
      </c>
      <c r="E105" s="2">
        <v>578</v>
      </c>
      <c r="F105" s="2">
        <v>1641</v>
      </c>
      <c r="G105" s="2">
        <v>24890</v>
      </c>
      <c r="H105" s="2">
        <v>101</v>
      </c>
    </row>
    <row r="106" spans="1:8" x14ac:dyDescent="0.2">
      <c r="A106" s="1">
        <v>105</v>
      </c>
      <c r="B106" s="2" t="s">
        <v>111</v>
      </c>
      <c r="C106" s="2">
        <v>493</v>
      </c>
      <c r="D106" s="2">
        <v>6697</v>
      </c>
      <c r="E106" s="2">
        <v>501</v>
      </c>
      <c r="F106" s="2">
        <v>1337</v>
      </c>
      <c r="G106" s="2">
        <v>24675</v>
      </c>
      <c r="H106" s="2">
        <v>93</v>
      </c>
    </row>
    <row r="107" spans="1:8" x14ac:dyDescent="0.2">
      <c r="A107" s="1">
        <v>106</v>
      </c>
      <c r="B107" s="2" t="s">
        <v>112</v>
      </c>
      <c r="C107" s="2">
        <v>433</v>
      </c>
      <c r="D107" s="2">
        <v>7749</v>
      </c>
      <c r="E107" s="2">
        <v>560</v>
      </c>
      <c r="F107" s="2">
        <v>1575</v>
      </c>
      <c r="G107" s="2">
        <v>27122</v>
      </c>
      <c r="H107" s="2">
        <v>116</v>
      </c>
    </row>
    <row r="108" spans="1:8" x14ac:dyDescent="0.2">
      <c r="A108" s="1">
        <v>107</v>
      </c>
      <c r="B108" s="2" t="s">
        <v>113</v>
      </c>
      <c r="C108" s="2">
        <v>480</v>
      </c>
      <c r="D108" s="2">
        <v>8043</v>
      </c>
      <c r="E108" s="2">
        <v>512</v>
      </c>
      <c r="F108" s="2">
        <v>1475</v>
      </c>
      <c r="G108" s="2">
        <v>28590</v>
      </c>
      <c r="H108" s="2">
        <v>127</v>
      </c>
    </row>
    <row r="109" spans="1:8" x14ac:dyDescent="0.2">
      <c r="A109" s="1">
        <v>108</v>
      </c>
      <c r="B109" s="2" t="s">
        <v>114</v>
      </c>
      <c r="C109" s="2">
        <v>576</v>
      </c>
      <c r="D109" s="2">
        <v>7469</v>
      </c>
      <c r="E109" s="2">
        <v>412</v>
      </c>
      <c r="F109" s="2">
        <v>1357</v>
      </c>
      <c r="G109" s="2">
        <v>25371</v>
      </c>
      <c r="H109" s="2">
        <v>98</v>
      </c>
    </row>
    <row r="110" spans="1:8" x14ac:dyDescent="0.2">
      <c r="A110" s="1">
        <v>109</v>
      </c>
      <c r="B110" s="2" t="s">
        <v>115</v>
      </c>
      <c r="C110" s="2">
        <v>475</v>
      </c>
      <c r="D110" s="2">
        <v>6559</v>
      </c>
      <c r="E110" s="2">
        <v>303</v>
      </c>
      <c r="F110" s="2">
        <v>1086</v>
      </c>
      <c r="G110" s="2">
        <v>24687</v>
      </c>
      <c r="H110" s="2">
        <v>92</v>
      </c>
    </row>
    <row r="111" spans="1:8" x14ac:dyDescent="0.2">
      <c r="A111" s="1">
        <v>110</v>
      </c>
      <c r="B111" s="2" t="s">
        <v>116</v>
      </c>
      <c r="C111" s="2">
        <v>405</v>
      </c>
      <c r="D111" s="2">
        <v>7852</v>
      </c>
      <c r="E111" s="2">
        <v>409</v>
      </c>
      <c r="F111" s="2">
        <v>1158</v>
      </c>
      <c r="G111" s="2">
        <v>27285</v>
      </c>
      <c r="H111" s="2">
        <v>118</v>
      </c>
    </row>
    <row r="112" spans="1:8" x14ac:dyDescent="0.2">
      <c r="A112" s="1">
        <v>111</v>
      </c>
      <c r="B112" s="2" t="s">
        <v>117</v>
      </c>
      <c r="C112" s="2">
        <v>435</v>
      </c>
      <c r="D112" s="2">
        <v>7449</v>
      </c>
      <c r="E112" s="2">
        <v>420</v>
      </c>
      <c r="F112" s="2">
        <v>1279</v>
      </c>
      <c r="G112" s="2">
        <v>29290</v>
      </c>
      <c r="H112" s="2">
        <v>124</v>
      </c>
    </row>
    <row r="113" spans="1:8" x14ac:dyDescent="0.2">
      <c r="A113" s="1">
        <v>112</v>
      </c>
      <c r="B113" s="2" t="s">
        <v>118</v>
      </c>
      <c r="C113" s="2">
        <v>535</v>
      </c>
      <c r="D113" s="2">
        <v>6975</v>
      </c>
      <c r="E113" s="2">
        <v>413</v>
      </c>
      <c r="F113" s="2">
        <v>1313</v>
      </c>
      <c r="G113" s="2">
        <v>26684</v>
      </c>
      <c r="H113" s="2">
        <v>104</v>
      </c>
    </row>
    <row r="114" spans="1:8" x14ac:dyDescent="0.2">
      <c r="A114" s="1">
        <v>113</v>
      </c>
      <c r="B114" s="2" t="s">
        <v>119</v>
      </c>
      <c r="C114" s="2">
        <v>453</v>
      </c>
      <c r="D114" s="2">
        <v>6631</v>
      </c>
      <c r="E114" s="2">
        <v>400</v>
      </c>
      <c r="F114" s="2">
        <v>1166</v>
      </c>
      <c r="G114" s="2">
        <v>26641</v>
      </c>
      <c r="H114" s="2">
        <v>97</v>
      </c>
    </row>
    <row r="115" spans="1:8" x14ac:dyDescent="0.2">
      <c r="A115" s="1">
        <v>114</v>
      </c>
      <c r="B115" s="2" t="s">
        <v>120</v>
      </c>
      <c r="C115" s="2">
        <v>430</v>
      </c>
      <c r="D115" s="2">
        <v>6928</v>
      </c>
      <c r="E115" s="2">
        <v>469</v>
      </c>
      <c r="F115" s="2">
        <v>1373</v>
      </c>
      <c r="G115" s="2">
        <v>29042</v>
      </c>
      <c r="H115" s="2">
        <v>116</v>
      </c>
    </row>
    <row r="116" spans="1:8" x14ac:dyDescent="0.2">
      <c r="A116" s="1">
        <v>115</v>
      </c>
      <c r="B116" s="2" t="s">
        <v>121</v>
      </c>
      <c r="C116" s="2">
        <v>417</v>
      </c>
      <c r="D116" s="2">
        <v>6542</v>
      </c>
      <c r="E116" s="2">
        <v>482</v>
      </c>
      <c r="F116" s="2">
        <v>1456</v>
      </c>
      <c r="G116" s="2">
        <v>31856</v>
      </c>
      <c r="H116" s="2">
        <v>130</v>
      </c>
    </row>
    <row r="117" spans="1:8" x14ac:dyDescent="0.2">
      <c r="A117" s="1">
        <v>116</v>
      </c>
      <c r="B117" s="2" t="s">
        <v>122</v>
      </c>
      <c r="C117" s="2">
        <v>552</v>
      </c>
      <c r="D117" s="2">
        <v>6819</v>
      </c>
      <c r="E117" s="2">
        <v>484</v>
      </c>
      <c r="F117" s="2">
        <v>1495</v>
      </c>
      <c r="G117" s="2">
        <v>28343</v>
      </c>
      <c r="H117" s="2">
        <v>111</v>
      </c>
    </row>
    <row r="118" spans="1:8" x14ac:dyDescent="0.2">
      <c r="A118" s="1">
        <v>117</v>
      </c>
      <c r="B118" s="2" t="s">
        <v>123</v>
      </c>
      <c r="C118" s="2">
        <v>464</v>
      </c>
      <c r="D118" s="2">
        <v>6033</v>
      </c>
      <c r="E118" s="2">
        <v>447</v>
      </c>
      <c r="F118" s="2">
        <v>1251</v>
      </c>
      <c r="G118" s="2">
        <v>28982</v>
      </c>
      <c r="H118" s="2">
        <v>103</v>
      </c>
    </row>
    <row r="119" spans="1:8" x14ac:dyDescent="0.2">
      <c r="A119" s="1">
        <v>118</v>
      </c>
      <c r="B119" s="2" t="s">
        <v>124</v>
      </c>
      <c r="C119" s="2">
        <v>417</v>
      </c>
      <c r="D119" s="2">
        <v>7678</v>
      </c>
      <c r="E119" s="2">
        <v>507</v>
      </c>
      <c r="F119" s="2">
        <v>1456</v>
      </c>
      <c r="G119" s="2">
        <v>30838</v>
      </c>
      <c r="H119" s="2">
        <v>120</v>
      </c>
    </row>
    <row r="120" spans="1:8" x14ac:dyDescent="0.2">
      <c r="A120" s="1">
        <v>119</v>
      </c>
      <c r="B120" s="2" t="s">
        <v>125</v>
      </c>
      <c r="C120" s="2">
        <v>423</v>
      </c>
      <c r="D120" s="2">
        <v>7341</v>
      </c>
      <c r="E120" s="2">
        <v>533</v>
      </c>
      <c r="F120" s="2">
        <v>1631</v>
      </c>
      <c r="G120" s="2">
        <v>33165</v>
      </c>
      <c r="H120" s="2">
        <v>132</v>
      </c>
    </row>
    <row r="121" spans="1:8" x14ac:dyDescent="0.2">
      <c r="A121" s="1">
        <v>120</v>
      </c>
      <c r="B121" s="2" t="s">
        <v>126</v>
      </c>
      <c r="C121" s="2">
        <v>554</v>
      </c>
      <c r="D121" s="2">
        <v>6829</v>
      </c>
      <c r="E121" s="2">
        <v>505</v>
      </c>
      <c r="F121" s="2">
        <v>1555</v>
      </c>
      <c r="G121" s="2">
        <v>29648</v>
      </c>
      <c r="H121" s="2">
        <v>107</v>
      </c>
    </row>
    <row r="122" spans="1:8" x14ac:dyDescent="0.2">
      <c r="A122" s="1">
        <v>121</v>
      </c>
      <c r="B122" s="2" t="s">
        <v>127</v>
      </c>
      <c r="C122" s="2">
        <v>459</v>
      </c>
      <c r="D122" s="2">
        <v>5733</v>
      </c>
      <c r="E122" s="2">
        <v>442</v>
      </c>
      <c r="F122" s="2">
        <v>1375</v>
      </c>
      <c r="G122" s="2">
        <v>29506</v>
      </c>
      <c r="H122" s="2">
        <v>98</v>
      </c>
    </row>
    <row r="123" spans="1:8" x14ac:dyDescent="0.2">
      <c r="A123" s="1">
        <v>122</v>
      </c>
      <c r="B123" s="2" t="s">
        <v>128</v>
      </c>
      <c r="C123" s="2">
        <v>428</v>
      </c>
      <c r="D123" s="2">
        <v>7465</v>
      </c>
      <c r="E123" s="2">
        <v>503</v>
      </c>
      <c r="F123" s="2">
        <v>1546</v>
      </c>
      <c r="G123" s="2">
        <v>32002</v>
      </c>
      <c r="H123" s="2">
        <v>127</v>
      </c>
    </row>
    <row r="124" spans="1:8" x14ac:dyDescent="0.2">
      <c r="A124" s="1">
        <v>123</v>
      </c>
      <c r="B124" s="2" t="s">
        <v>129</v>
      </c>
      <c r="C124" s="2">
        <v>429</v>
      </c>
      <c r="D124" s="2">
        <v>7780</v>
      </c>
      <c r="E124" s="2">
        <v>506</v>
      </c>
      <c r="F124" s="2">
        <v>1568</v>
      </c>
      <c r="G124" s="2">
        <v>34375</v>
      </c>
      <c r="H124" s="2">
        <v>137</v>
      </c>
    </row>
    <row r="125" spans="1:8" x14ac:dyDescent="0.2">
      <c r="A125" s="1">
        <v>124</v>
      </c>
      <c r="B125" s="2" t="s">
        <v>130</v>
      </c>
      <c r="C125" s="2">
        <v>534</v>
      </c>
      <c r="D125" s="2">
        <v>7234</v>
      </c>
      <c r="E125" s="2">
        <v>443</v>
      </c>
      <c r="F125" s="2">
        <v>1561</v>
      </c>
      <c r="G125" s="2">
        <v>31046</v>
      </c>
      <c r="H125" s="2">
        <v>112</v>
      </c>
    </row>
    <row r="126" spans="1:8" x14ac:dyDescent="0.2">
      <c r="A126" s="1">
        <v>125</v>
      </c>
      <c r="B126" s="2" t="s">
        <v>131</v>
      </c>
      <c r="C126" s="2">
        <v>481</v>
      </c>
      <c r="D126" s="2">
        <v>5765</v>
      </c>
      <c r="E126" s="2">
        <v>414</v>
      </c>
      <c r="F126" s="2">
        <v>1332</v>
      </c>
      <c r="G126" s="2">
        <v>31015</v>
      </c>
      <c r="H126" s="2">
        <v>106</v>
      </c>
    </row>
    <row r="127" spans="1:8" x14ac:dyDescent="0.2">
      <c r="A127" s="1">
        <v>126</v>
      </c>
      <c r="B127" s="2" t="s">
        <v>132</v>
      </c>
      <c r="C127" s="2">
        <v>416</v>
      </c>
      <c r="D127" s="2">
        <v>7476</v>
      </c>
      <c r="E127" s="2">
        <v>485</v>
      </c>
      <c r="F127" s="2">
        <v>1458</v>
      </c>
      <c r="G127" s="2">
        <v>33685</v>
      </c>
      <c r="H127" s="2">
        <v>130</v>
      </c>
    </row>
    <row r="128" spans="1:8" x14ac:dyDescent="0.2">
      <c r="A128" s="1">
        <v>127</v>
      </c>
      <c r="B128" s="2" t="s">
        <v>133</v>
      </c>
      <c r="C128" s="2">
        <v>440</v>
      </c>
      <c r="D128" s="2">
        <v>6742</v>
      </c>
      <c r="E128" s="2">
        <v>495</v>
      </c>
      <c r="F128" s="2">
        <v>1501</v>
      </c>
      <c r="G128" s="2">
        <v>35850</v>
      </c>
      <c r="H128" s="2">
        <v>158</v>
      </c>
    </row>
    <row r="129" spans="1:8" x14ac:dyDescent="0.2">
      <c r="A129" s="1">
        <v>128</v>
      </c>
      <c r="B129" s="2" t="s">
        <v>134</v>
      </c>
      <c r="C129" s="2">
        <v>538</v>
      </c>
      <c r="D129" s="2">
        <v>7217</v>
      </c>
      <c r="E129" s="2">
        <v>458</v>
      </c>
      <c r="F129" s="2">
        <v>1615</v>
      </c>
      <c r="G129" s="2">
        <v>33211</v>
      </c>
      <c r="H129" s="2">
        <v>123</v>
      </c>
    </row>
    <row r="130" spans="1:8" x14ac:dyDescent="0.2">
      <c r="A130" s="1">
        <v>129</v>
      </c>
      <c r="B130" s="2" t="s">
        <v>135</v>
      </c>
      <c r="C130" s="2">
        <v>474</v>
      </c>
      <c r="D130" s="2">
        <v>6034</v>
      </c>
      <c r="E130" s="2">
        <v>428</v>
      </c>
      <c r="F130" s="2">
        <v>1418</v>
      </c>
      <c r="G130" s="2">
        <v>33142</v>
      </c>
      <c r="H130" s="2">
        <v>116</v>
      </c>
    </row>
    <row r="131" spans="1:8" x14ac:dyDescent="0.2">
      <c r="A131" s="1">
        <v>130</v>
      </c>
      <c r="B131" s="2" t="s">
        <v>136</v>
      </c>
      <c r="C131" s="2">
        <v>440</v>
      </c>
      <c r="D131" s="2">
        <v>7389</v>
      </c>
      <c r="E131" s="2">
        <v>519</v>
      </c>
      <c r="F131" s="2">
        <v>1625</v>
      </c>
      <c r="G131" s="2">
        <v>34664</v>
      </c>
      <c r="H131" s="2">
        <v>137</v>
      </c>
    </row>
    <row r="132" spans="1:8" x14ac:dyDescent="0.2">
      <c r="A132" s="1">
        <v>131</v>
      </c>
      <c r="B132" s="2" t="s">
        <v>137</v>
      </c>
      <c r="C132" s="2">
        <v>447</v>
      </c>
      <c r="D132" s="2">
        <v>7077</v>
      </c>
      <c r="E132" s="2">
        <v>555</v>
      </c>
      <c r="F132" s="2">
        <v>1770</v>
      </c>
      <c r="G132" s="2">
        <v>37154</v>
      </c>
      <c r="H132" s="2">
        <v>157</v>
      </c>
    </row>
    <row r="133" spans="1:8" x14ac:dyDescent="0.2">
      <c r="A133" s="1">
        <v>132</v>
      </c>
      <c r="B133" s="2" t="s">
        <v>138</v>
      </c>
      <c r="C133" s="2">
        <v>598</v>
      </c>
      <c r="D133" s="2">
        <v>6837</v>
      </c>
      <c r="E133" s="2">
        <v>538</v>
      </c>
      <c r="F133" s="2">
        <v>1791</v>
      </c>
      <c r="G133" s="2">
        <v>35303</v>
      </c>
      <c r="H133" s="2">
        <v>125</v>
      </c>
    </row>
    <row r="134" spans="1:8" x14ac:dyDescent="0.2">
      <c r="A134" s="1">
        <v>133</v>
      </c>
      <c r="B134" s="2" t="s">
        <v>139</v>
      </c>
      <c r="C134" s="2">
        <v>467</v>
      </c>
      <c r="D134" s="2">
        <v>6051</v>
      </c>
      <c r="E134" s="2">
        <v>510</v>
      </c>
      <c r="F134" s="2">
        <v>1621</v>
      </c>
      <c r="G134" s="2">
        <v>36905</v>
      </c>
      <c r="H134" s="2">
        <v>117</v>
      </c>
    </row>
    <row r="135" spans="1:8" x14ac:dyDescent="0.2">
      <c r="A135" s="1">
        <v>134</v>
      </c>
      <c r="B135" s="2" t="s">
        <v>140</v>
      </c>
      <c r="C135" s="2">
        <v>439</v>
      </c>
      <c r="D135" s="2">
        <v>7193</v>
      </c>
      <c r="E135" s="2">
        <v>571</v>
      </c>
      <c r="F135" s="2">
        <v>1719</v>
      </c>
      <c r="G135" s="2">
        <v>37333</v>
      </c>
      <c r="H135" s="2">
        <v>149</v>
      </c>
    </row>
    <row r="136" spans="1:8" x14ac:dyDescent="0.2">
      <c r="A136" s="1">
        <v>135</v>
      </c>
      <c r="B136" s="2" t="s">
        <v>141</v>
      </c>
      <c r="C136" s="2">
        <v>446</v>
      </c>
      <c r="D136" s="2">
        <v>6639</v>
      </c>
      <c r="E136" s="2">
        <v>556</v>
      </c>
      <c r="F136" s="2">
        <v>1972</v>
      </c>
      <c r="G136" s="2">
        <v>40413</v>
      </c>
      <c r="H136" s="2">
        <v>175</v>
      </c>
    </row>
    <row r="137" spans="1:8" x14ac:dyDescent="0.2">
      <c r="A137" s="1">
        <v>136</v>
      </c>
      <c r="B137" s="2" t="s">
        <v>142</v>
      </c>
      <c r="C137" s="2">
        <v>567</v>
      </c>
      <c r="D137" s="2">
        <v>7060</v>
      </c>
      <c r="E137" s="2">
        <v>509</v>
      </c>
      <c r="F137" s="2">
        <v>1894</v>
      </c>
      <c r="G137" s="2">
        <v>36579</v>
      </c>
      <c r="H137" s="2">
        <v>139</v>
      </c>
    </row>
    <row r="138" spans="1:8" x14ac:dyDescent="0.2">
      <c r="A138" s="1">
        <v>137</v>
      </c>
      <c r="B138" s="2" t="s">
        <v>143</v>
      </c>
      <c r="C138" s="2">
        <v>485</v>
      </c>
      <c r="D138" s="2">
        <v>6562</v>
      </c>
      <c r="E138" s="2">
        <v>458</v>
      </c>
      <c r="F138" s="2">
        <v>1565</v>
      </c>
      <c r="G138" s="2">
        <v>37016</v>
      </c>
      <c r="H138" s="2">
        <v>125</v>
      </c>
    </row>
    <row r="139" spans="1:8" x14ac:dyDescent="0.2">
      <c r="A139" s="1">
        <v>138</v>
      </c>
      <c r="B139" s="2" t="s">
        <v>144</v>
      </c>
      <c r="C139" s="2">
        <v>441</v>
      </c>
      <c r="D139" s="2">
        <v>7063</v>
      </c>
      <c r="E139" s="2">
        <v>510</v>
      </c>
      <c r="F139" s="2">
        <v>1645</v>
      </c>
      <c r="G139" s="2">
        <v>39103</v>
      </c>
      <c r="H139" s="2">
        <v>152</v>
      </c>
    </row>
    <row r="140" spans="1:8" x14ac:dyDescent="0.2">
      <c r="A140" s="1">
        <v>139</v>
      </c>
      <c r="B140" s="2" t="s">
        <v>145</v>
      </c>
      <c r="C140" s="2">
        <v>429</v>
      </c>
      <c r="D140" s="2">
        <v>7374</v>
      </c>
      <c r="E140" s="2">
        <v>494</v>
      </c>
      <c r="F140" s="2">
        <v>1658</v>
      </c>
      <c r="G140" s="2">
        <v>41067</v>
      </c>
      <c r="H140" s="2">
        <v>161</v>
      </c>
    </row>
    <row r="141" spans="1:8" x14ac:dyDescent="0.2">
      <c r="A141" s="1">
        <v>140</v>
      </c>
      <c r="B141" s="2" t="s">
        <v>146</v>
      </c>
      <c r="C141" s="2">
        <v>599</v>
      </c>
      <c r="D141" s="2">
        <v>6563</v>
      </c>
      <c r="E141" s="2">
        <v>460</v>
      </c>
      <c r="F141" s="2">
        <v>1668</v>
      </c>
      <c r="G141" s="2">
        <v>37653</v>
      </c>
      <c r="H141" s="2">
        <v>123</v>
      </c>
    </row>
    <row r="142" spans="1:8" x14ac:dyDescent="0.2">
      <c r="A142" s="1">
        <v>141</v>
      </c>
      <c r="B142" s="2" t="s">
        <v>147</v>
      </c>
      <c r="C142" s="2">
        <v>464</v>
      </c>
      <c r="D142" s="2">
        <v>6202</v>
      </c>
      <c r="E142" s="2">
        <v>372</v>
      </c>
      <c r="F142" s="2">
        <v>1343</v>
      </c>
      <c r="G142" s="2">
        <v>37554</v>
      </c>
      <c r="H142" s="2">
        <v>111</v>
      </c>
    </row>
    <row r="143" spans="1:8" x14ac:dyDescent="0.2">
      <c r="A143" s="1">
        <v>142</v>
      </c>
      <c r="B143" s="2" t="s">
        <v>148</v>
      </c>
      <c r="C143" s="2">
        <v>424</v>
      </c>
      <c r="D143" s="2">
        <v>6694</v>
      </c>
      <c r="E143" s="2">
        <v>436</v>
      </c>
      <c r="F143" s="2">
        <v>1441</v>
      </c>
      <c r="G143" s="2">
        <v>38752</v>
      </c>
      <c r="H143" s="2">
        <v>141</v>
      </c>
    </row>
    <row r="144" spans="1:8" x14ac:dyDescent="0.2">
      <c r="A144" s="1">
        <v>143</v>
      </c>
      <c r="B144" s="2" t="s">
        <v>149</v>
      </c>
      <c r="C144" s="2">
        <v>436</v>
      </c>
      <c r="D144" s="2">
        <v>6748</v>
      </c>
      <c r="E144" s="2">
        <v>422</v>
      </c>
      <c r="F144" s="2">
        <v>1444</v>
      </c>
      <c r="G144" s="2">
        <v>41424</v>
      </c>
      <c r="H144" s="2">
        <v>160</v>
      </c>
    </row>
    <row r="145" spans="1:8" x14ac:dyDescent="0.2">
      <c r="A145" s="1">
        <v>144</v>
      </c>
      <c r="B145" s="2" t="s">
        <v>150</v>
      </c>
      <c r="C145" s="2">
        <v>574</v>
      </c>
      <c r="D145" s="2">
        <v>6160</v>
      </c>
      <c r="E145" s="2">
        <v>423</v>
      </c>
      <c r="F145" s="2">
        <v>1497</v>
      </c>
      <c r="G145" s="2">
        <v>38101</v>
      </c>
      <c r="H145" s="2">
        <v>125</v>
      </c>
    </row>
    <row r="146" spans="1:8" x14ac:dyDescent="0.2">
      <c r="A146" s="1">
        <v>145</v>
      </c>
      <c r="B146" s="2" t="s">
        <v>151</v>
      </c>
      <c r="C146" s="2">
        <v>443</v>
      </c>
      <c r="D146" s="2">
        <v>5777</v>
      </c>
      <c r="E146" s="2">
        <v>383</v>
      </c>
      <c r="F146" s="2">
        <v>1289</v>
      </c>
      <c r="G146" s="2">
        <v>38332</v>
      </c>
      <c r="H146" s="2">
        <v>117</v>
      </c>
    </row>
    <row r="147" spans="1:8" x14ac:dyDescent="0.2">
      <c r="A147" s="1">
        <v>146</v>
      </c>
      <c r="B147" s="2" t="s">
        <v>152</v>
      </c>
      <c r="C147" s="2">
        <v>410</v>
      </c>
      <c r="D147" s="2">
        <v>5853</v>
      </c>
      <c r="E147" s="2">
        <v>404</v>
      </c>
      <c r="F147" s="2">
        <v>1501</v>
      </c>
      <c r="G147" s="2">
        <v>39774</v>
      </c>
      <c r="H147" s="2">
        <v>151</v>
      </c>
    </row>
    <row r="148" spans="1:8" x14ac:dyDescent="0.2">
      <c r="A148" s="1">
        <v>147</v>
      </c>
      <c r="B148" s="2" t="s">
        <v>153</v>
      </c>
      <c r="C148" s="2">
        <v>420</v>
      </c>
      <c r="D148" s="2">
        <v>6416</v>
      </c>
      <c r="E148" s="2">
        <v>446</v>
      </c>
      <c r="F148" s="2">
        <v>1539</v>
      </c>
      <c r="G148" s="2">
        <v>42246</v>
      </c>
      <c r="H148" s="2">
        <v>175</v>
      </c>
    </row>
    <row r="149" spans="1:8" x14ac:dyDescent="0.2">
      <c r="A149" s="1">
        <v>148</v>
      </c>
      <c r="B149" s="2" t="s">
        <v>154</v>
      </c>
      <c r="C149" s="2">
        <v>532</v>
      </c>
      <c r="D149" s="2">
        <v>5825</v>
      </c>
      <c r="E149" s="2">
        <v>420</v>
      </c>
      <c r="F149" s="2">
        <v>1568</v>
      </c>
      <c r="G149" s="2">
        <v>38498</v>
      </c>
      <c r="H149" s="2">
        <v>129</v>
      </c>
    </row>
    <row r="150" spans="1:8" x14ac:dyDescent="0.2">
      <c r="A150" s="1">
        <v>149</v>
      </c>
      <c r="B150" s="2" t="s">
        <v>155</v>
      </c>
      <c r="C150" s="2">
        <v>433</v>
      </c>
      <c r="D150" s="2">
        <v>5724</v>
      </c>
      <c r="E150" s="2">
        <v>394</v>
      </c>
      <c r="F150" s="2">
        <v>1450</v>
      </c>
      <c r="G150" s="2">
        <v>39460</v>
      </c>
      <c r="H150" s="2">
        <v>116</v>
      </c>
    </row>
    <row r="151" spans="1:8" x14ac:dyDescent="0.2">
      <c r="A151" s="1">
        <v>150</v>
      </c>
      <c r="B151" s="2" t="s">
        <v>156</v>
      </c>
      <c r="C151" s="2">
        <v>421</v>
      </c>
      <c r="D151" s="2">
        <v>6036</v>
      </c>
      <c r="E151" s="2">
        <v>462</v>
      </c>
      <c r="F151" s="2">
        <v>1668</v>
      </c>
      <c r="G151" s="2">
        <v>41356</v>
      </c>
      <c r="H151" s="2">
        <v>149</v>
      </c>
    </row>
    <row r="152" spans="1:8" x14ac:dyDescent="0.2">
      <c r="A152" s="1">
        <v>151</v>
      </c>
      <c r="B152" s="2" t="s">
        <v>157</v>
      </c>
      <c r="C152" s="2">
        <v>410</v>
      </c>
      <c r="D152" s="2">
        <v>6570</v>
      </c>
      <c r="E152" s="2">
        <v>475</v>
      </c>
      <c r="F152" s="2">
        <v>1648</v>
      </c>
      <c r="G152" s="2">
        <v>42949</v>
      </c>
      <c r="H152" s="2">
        <v>163</v>
      </c>
    </row>
    <row r="153" spans="1:8" x14ac:dyDescent="0.2">
      <c r="A153" s="1">
        <v>152</v>
      </c>
      <c r="B153" s="2" t="s">
        <v>158</v>
      </c>
      <c r="C153" s="2">
        <v>512</v>
      </c>
      <c r="D153" s="2">
        <v>5675</v>
      </c>
      <c r="E153" s="2">
        <v>443</v>
      </c>
      <c r="F153" s="2">
        <v>1863</v>
      </c>
      <c r="G153" s="2">
        <v>40974</v>
      </c>
      <c r="H153" s="2">
        <v>138</v>
      </c>
    </row>
    <row r="154" spans="1:8" x14ac:dyDescent="0.2">
      <c r="A154" s="1">
        <v>153</v>
      </c>
      <c r="B154" s="2" t="s">
        <v>159</v>
      </c>
      <c r="C154" s="2">
        <v>449</v>
      </c>
      <c r="D154" s="2">
        <v>5311</v>
      </c>
      <c r="E154" s="2">
        <v>421</v>
      </c>
      <c r="F154" s="2">
        <v>1468</v>
      </c>
      <c r="G154" s="2">
        <v>40162</v>
      </c>
      <c r="H154" s="2">
        <v>127</v>
      </c>
    </row>
    <row r="155" spans="1:8" x14ac:dyDescent="0.2">
      <c r="A155" s="1">
        <v>154</v>
      </c>
      <c r="B155" s="2" t="s">
        <v>160</v>
      </c>
      <c r="C155" s="2">
        <v>381</v>
      </c>
      <c r="D155" s="2">
        <v>5717</v>
      </c>
      <c r="E155" s="2">
        <v>475</v>
      </c>
      <c r="F155" s="2">
        <v>1755</v>
      </c>
      <c r="G155" s="2">
        <v>41199</v>
      </c>
      <c r="H155" s="2">
        <v>159</v>
      </c>
    </row>
    <row r="156" spans="1:8" x14ac:dyDescent="0.2">
      <c r="A156" s="1">
        <v>155</v>
      </c>
      <c r="B156" s="2" t="s">
        <v>161</v>
      </c>
      <c r="C156" s="2">
        <v>423</v>
      </c>
      <c r="D156" s="2">
        <v>7000</v>
      </c>
      <c r="E156" s="2">
        <v>497</v>
      </c>
      <c r="F156" s="2">
        <v>1962</v>
      </c>
      <c r="G156" s="2">
        <v>44095</v>
      </c>
      <c r="H156" s="2">
        <v>184</v>
      </c>
    </row>
    <row r="157" spans="1:8" x14ac:dyDescent="0.2">
      <c r="A157" s="1">
        <v>156</v>
      </c>
      <c r="B157" s="2" t="s">
        <v>162</v>
      </c>
      <c r="C157" s="2">
        <v>531</v>
      </c>
      <c r="D157" s="2">
        <v>6085</v>
      </c>
      <c r="E157" s="2">
        <v>476</v>
      </c>
      <c r="F157" s="2">
        <v>1833</v>
      </c>
      <c r="G157" s="2">
        <v>41745</v>
      </c>
      <c r="H157" s="2">
        <v>147</v>
      </c>
    </row>
    <row r="158" spans="1:8" x14ac:dyDescent="0.2">
      <c r="A158" s="1">
        <v>157</v>
      </c>
      <c r="B158" s="2" t="s">
        <v>163</v>
      </c>
      <c r="C158" s="2">
        <v>426</v>
      </c>
      <c r="D158" s="2">
        <v>4714</v>
      </c>
      <c r="E158" s="2">
        <v>430</v>
      </c>
      <c r="F158" s="2">
        <v>1626</v>
      </c>
      <c r="G158" s="2">
        <v>41768</v>
      </c>
      <c r="H158" s="2">
        <v>131</v>
      </c>
    </row>
    <row r="159" spans="1:8" x14ac:dyDescent="0.2">
      <c r="A159" s="1">
        <v>158</v>
      </c>
      <c r="B159" s="2" t="s">
        <v>164</v>
      </c>
      <c r="C159" s="2">
        <v>408</v>
      </c>
      <c r="D159" s="2">
        <v>3939</v>
      </c>
      <c r="E159" s="2">
        <v>457</v>
      </c>
      <c r="F159" s="2">
        <v>1703</v>
      </c>
      <c r="G159" s="2">
        <v>43686</v>
      </c>
      <c r="H159" s="2">
        <v>167</v>
      </c>
    </row>
    <row r="160" spans="1:8" x14ac:dyDescent="0.2">
      <c r="A160" s="1">
        <v>159</v>
      </c>
      <c r="B160" s="2" t="s">
        <v>165</v>
      </c>
      <c r="C160" s="2">
        <v>416</v>
      </c>
      <c r="D160" s="2">
        <v>6137</v>
      </c>
      <c r="E160" s="2">
        <v>417</v>
      </c>
      <c r="F160" s="2">
        <v>1733</v>
      </c>
      <c r="G160" s="2">
        <v>46022</v>
      </c>
      <c r="H160" s="2">
        <v>181</v>
      </c>
    </row>
    <row r="161" spans="1:8" x14ac:dyDescent="0.2">
      <c r="A161" s="1">
        <v>160</v>
      </c>
      <c r="B161" s="2" t="s">
        <v>166</v>
      </c>
      <c r="C161" s="2">
        <v>520</v>
      </c>
      <c r="D161" s="2">
        <v>4739</v>
      </c>
      <c r="E161" s="2">
        <v>370</v>
      </c>
      <c r="F161" s="2">
        <v>1545</v>
      </c>
      <c r="G161" s="2">
        <v>42800</v>
      </c>
      <c r="H161" s="2">
        <v>145</v>
      </c>
    </row>
    <row r="162" spans="1:8" x14ac:dyDescent="0.2">
      <c r="A162" s="1">
        <v>161</v>
      </c>
      <c r="B162" s="2" t="s">
        <v>167</v>
      </c>
      <c r="C162" s="2">
        <v>409</v>
      </c>
      <c r="D162" s="2">
        <v>4275</v>
      </c>
      <c r="E162" s="2">
        <v>310</v>
      </c>
      <c r="F162" s="2">
        <v>1526</v>
      </c>
      <c r="G162" s="2">
        <v>43661</v>
      </c>
      <c r="H162" s="2">
        <v>133</v>
      </c>
    </row>
    <row r="163" spans="1:8" x14ac:dyDescent="0.2">
      <c r="A163" s="1">
        <v>162</v>
      </c>
      <c r="B163" s="2" t="s">
        <v>168</v>
      </c>
      <c r="C163" s="2">
        <v>398</v>
      </c>
      <c r="D163" s="2">
        <v>5239</v>
      </c>
      <c r="E163" s="2">
        <v>358</v>
      </c>
      <c r="F163" s="2">
        <v>1593</v>
      </c>
      <c r="G163" s="2">
        <v>44707</v>
      </c>
      <c r="H163" s="2">
        <v>162</v>
      </c>
    </row>
    <row r="164" spans="1:8" x14ac:dyDescent="0.2">
      <c r="A164" s="1">
        <v>163</v>
      </c>
      <c r="B164" s="2" t="s">
        <v>169</v>
      </c>
      <c r="C164" s="2">
        <v>398</v>
      </c>
      <c r="D164" s="2">
        <v>6293</v>
      </c>
      <c r="E164" s="2">
        <v>379</v>
      </c>
      <c r="F164" s="2">
        <v>1706</v>
      </c>
      <c r="G164" s="2">
        <v>46326</v>
      </c>
      <c r="H164" s="2">
        <v>184</v>
      </c>
    </row>
    <row r="165" spans="1:8" x14ac:dyDescent="0.2">
      <c r="A165" s="1">
        <v>164</v>
      </c>
      <c r="B165" s="2" t="s">
        <v>170</v>
      </c>
      <c r="C165" s="2">
        <v>507</v>
      </c>
      <c r="D165" s="2">
        <v>5575</v>
      </c>
      <c r="E165" s="2">
        <v>369</v>
      </c>
      <c r="F165" s="2">
        <v>1699</v>
      </c>
      <c r="G165" s="2">
        <v>43346</v>
      </c>
      <c r="H165" s="2">
        <v>146</v>
      </c>
    </row>
    <row r="166" spans="1:8" x14ac:dyDescent="0.2">
      <c r="A166" s="1">
        <v>165</v>
      </c>
      <c r="B166" s="2" t="s">
        <v>171</v>
      </c>
      <c r="C166" s="2">
        <v>432</v>
      </c>
      <c r="D166" s="2">
        <v>4802</v>
      </c>
      <c r="E166" s="2">
        <v>330</v>
      </c>
      <c r="F166" s="2">
        <v>1511</v>
      </c>
      <c r="G166" s="2">
        <v>43938</v>
      </c>
      <c r="H166" s="2">
        <v>135</v>
      </c>
    </row>
    <row r="167" spans="1:8" x14ac:dyDescent="0.2">
      <c r="A167" s="1">
        <v>166</v>
      </c>
      <c r="B167" s="2" t="s">
        <v>172</v>
      </c>
      <c r="C167" s="2">
        <v>398</v>
      </c>
      <c r="D167" s="2">
        <v>5523</v>
      </c>
      <c r="E167" s="2">
        <v>390</v>
      </c>
      <c r="F167" s="2">
        <v>1785</v>
      </c>
      <c r="G167" s="2">
        <v>45828</v>
      </c>
      <c r="H167" s="2">
        <v>171</v>
      </c>
    </row>
    <row r="168" spans="1:8" x14ac:dyDescent="0.2">
      <c r="A168" s="1">
        <v>167</v>
      </c>
      <c r="B168" s="2" t="s">
        <v>173</v>
      </c>
      <c r="C168" s="2">
        <v>406</v>
      </c>
      <c r="D168" s="2">
        <v>5708</v>
      </c>
      <c r="E168" s="2">
        <v>416</v>
      </c>
      <c r="F168" s="2">
        <v>1826</v>
      </c>
      <c r="G168" s="2">
        <v>48448</v>
      </c>
      <c r="H168" s="2">
        <v>183</v>
      </c>
    </row>
    <row r="169" spans="1:8" x14ac:dyDescent="0.2">
      <c r="A169" s="1">
        <v>168</v>
      </c>
      <c r="B169" s="2" t="s">
        <v>174</v>
      </c>
      <c r="C169" s="2">
        <v>526</v>
      </c>
      <c r="D169" s="2">
        <v>4821</v>
      </c>
      <c r="E169" s="2">
        <v>383</v>
      </c>
      <c r="F169" s="2">
        <v>1830</v>
      </c>
      <c r="G169" s="2">
        <v>46096</v>
      </c>
      <c r="H169" s="2">
        <v>151</v>
      </c>
    </row>
    <row r="170" spans="1:8" x14ac:dyDescent="0.2">
      <c r="A170" s="1">
        <v>169</v>
      </c>
      <c r="B170" s="2" t="s">
        <v>175</v>
      </c>
      <c r="C170" s="2">
        <v>428</v>
      </c>
      <c r="D170" s="2">
        <v>4919</v>
      </c>
      <c r="E170" s="2">
        <v>339</v>
      </c>
      <c r="F170" s="2">
        <v>1719</v>
      </c>
      <c r="G170" s="2">
        <v>46198</v>
      </c>
      <c r="H170" s="2">
        <v>141</v>
      </c>
    </row>
    <row r="171" spans="1:8" x14ac:dyDescent="0.2">
      <c r="A171" s="1">
        <v>170</v>
      </c>
      <c r="B171" s="2" t="s">
        <v>176</v>
      </c>
      <c r="C171" s="2">
        <v>397</v>
      </c>
      <c r="D171" s="2">
        <v>5809</v>
      </c>
      <c r="E171" s="2">
        <v>394</v>
      </c>
      <c r="F171" s="2">
        <v>1861</v>
      </c>
      <c r="G171" s="2">
        <v>47237</v>
      </c>
      <c r="H171" s="2">
        <v>174</v>
      </c>
    </row>
    <row r="172" spans="1:8" x14ac:dyDescent="0.2">
      <c r="A172" s="1">
        <v>171</v>
      </c>
      <c r="B172" s="2" t="s">
        <v>177</v>
      </c>
      <c r="C172" s="2">
        <v>403</v>
      </c>
      <c r="D172" s="2">
        <v>5904</v>
      </c>
      <c r="E172" s="2">
        <v>412</v>
      </c>
      <c r="F172" s="2">
        <v>1956</v>
      </c>
      <c r="G172" s="2">
        <v>49041</v>
      </c>
      <c r="H172" s="2">
        <v>191</v>
      </c>
    </row>
    <row r="173" spans="1:8" x14ac:dyDescent="0.2">
      <c r="A173" s="1">
        <v>172</v>
      </c>
      <c r="B173" s="2" t="s">
        <v>178</v>
      </c>
      <c r="C173" s="2">
        <v>517</v>
      </c>
      <c r="D173" s="2">
        <v>4555</v>
      </c>
      <c r="E173" s="2">
        <v>420</v>
      </c>
      <c r="F173" s="2">
        <v>2067</v>
      </c>
      <c r="G173" s="2">
        <v>46192</v>
      </c>
      <c r="H173" s="2">
        <v>157</v>
      </c>
    </row>
    <row r="174" spans="1:8" x14ac:dyDescent="0.2">
      <c r="A174" s="1">
        <v>173</v>
      </c>
      <c r="B174" s="2" t="s">
        <v>179</v>
      </c>
      <c r="C174" s="2">
        <v>435</v>
      </c>
      <c r="D174" s="2">
        <v>5198</v>
      </c>
      <c r="E174" s="2">
        <v>376</v>
      </c>
      <c r="F174" s="2">
        <v>1737</v>
      </c>
      <c r="G174" s="2">
        <v>48089</v>
      </c>
      <c r="H174" s="2">
        <v>145</v>
      </c>
    </row>
    <row r="175" spans="1:8" x14ac:dyDescent="0.2">
      <c r="A175" s="1">
        <v>174</v>
      </c>
      <c r="B175" s="2" t="s">
        <v>180</v>
      </c>
      <c r="C175" s="2">
        <v>383</v>
      </c>
      <c r="D175" s="2">
        <v>5388</v>
      </c>
      <c r="E175" s="2">
        <v>401</v>
      </c>
      <c r="F175" s="2">
        <v>1944</v>
      </c>
      <c r="G175" s="2">
        <v>48227</v>
      </c>
      <c r="H175" s="2">
        <v>182</v>
      </c>
    </row>
    <row r="176" spans="1:8" x14ac:dyDescent="0.2">
      <c r="A176" s="1">
        <v>175</v>
      </c>
      <c r="B176" s="2" t="s">
        <v>181</v>
      </c>
      <c r="C176" s="2">
        <v>424</v>
      </c>
      <c r="D176" s="2">
        <v>5142</v>
      </c>
      <c r="E176" s="2">
        <v>430</v>
      </c>
      <c r="F176" s="2">
        <v>2005</v>
      </c>
      <c r="G176" s="2">
        <v>49784</v>
      </c>
      <c r="H176" s="2">
        <v>198</v>
      </c>
    </row>
    <row r="177" spans="1:8" x14ac:dyDescent="0.2">
      <c r="A177" s="1">
        <v>176</v>
      </c>
      <c r="B177" s="2" t="s">
        <v>182</v>
      </c>
      <c r="C177" s="2">
        <v>521</v>
      </c>
      <c r="D177" s="2">
        <v>5517</v>
      </c>
      <c r="E177" s="2">
        <v>417</v>
      </c>
      <c r="F177" s="2">
        <v>2027</v>
      </c>
      <c r="G177" s="2">
        <v>47588</v>
      </c>
      <c r="H177" s="2">
        <v>165</v>
      </c>
    </row>
    <row r="178" spans="1:8" x14ac:dyDescent="0.2">
      <c r="A178" s="1">
        <v>177</v>
      </c>
      <c r="B178" s="2" t="s">
        <v>183</v>
      </c>
      <c r="C178" s="2">
        <v>421</v>
      </c>
      <c r="D178" s="2">
        <v>5169</v>
      </c>
      <c r="E178" s="2">
        <v>416</v>
      </c>
      <c r="F178" s="2">
        <v>1835</v>
      </c>
      <c r="G178" s="2">
        <v>49320</v>
      </c>
      <c r="H178" s="2">
        <v>164</v>
      </c>
    </row>
    <row r="179" spans="1:8" x14ac:dyDescent="0.2">
      <c r="A179" s="1">
        <v>178</v>
      </c>
      <c r="B179" s="2" t="s">
        <v>184</v>
      </c>
      <c r="C179" s="2">
        <v>402</v>
      </c>
      <c r="D179" s="2">
        <v>4860</v>
      </c>
      <c r="E179" s="2">
        <v>447</v>
      </c>
      <c r="F179" s="2">
        <v>2070</v>
      </c>
      <c r="G179" s="2">
        <v>50670</v>
      </c>
      <c r="H179" s="2">
        <v>199</v>
      </c>
    </row>
    <row r="180" spans="1:8" x14ac:dyDescent="0.2">
      <c r="A180" s="1">
        <v>179</v>
      </c>
      <c r="B180" s="2" t="s">
        <v>185</v>
      </c>
      <c r="C180" s="2">
        <v>414</v>
      </c>
      <c r="D180" s="2">
        <v>5185</v>
      </c>
      <c r="E180" s="2">
        <v>421</v>
      </c>
      <c r="F180" s="2">
        <v>1898</v>
      </c>
      <c r="G180" s="2">
        <v>52623</v>
      </c>
      <c r="H180" s="2">
        <v>213</v>
      </c>
    </row>
    <row r="181" spans="1:8" x14ac:dyDescent="0.2">
      <c r="A181" s="1">
        <v>180</v>
      </c>
      <c r="B181" s="2" t="s">
        <v>186</v>
      </c>
      <c r="C181" s="2">
        <v>500</v>
      </c>
      <c r="D181" s="2">
        <v>4763</v>
      </c>
      <c r="E181" s="2">
        <v>379</v>
      </c>
      <c r="F181" s="2">
        <v>1652</v>
      </c>
      <c r="G181" s="2">
        <v>49350</v>
      </c>
      <c r="H181" s="2">
        <v>173</v>
      </c>
    </row>
    <row r="182" spans="1:8" x14ac:dyDescent="0.2">
      <c r="A182" s="1">
        <v>181</v>
      </c>
      <c r="B182" s="2" t="s">
        <v>187</v>
      </c>
      <c r="C182" s="2">
        <v>451</v>
      </c>
      <c r="D182" s="2">
        <v>4217</v>
      </c>
      <c r="E182" s="2">
        <v>304</v>
      </c>
      <c r="F182" s="2">
        <v>1554</v>
      </c>
      <c r="G182" s="2">
        <v>51658</v>
      </c>
      <c r="H182" s="2">
        <v>177</v>
      </c>
    </row>
    <row r="183" spans="1:8" x14ac:dyDescent="0.2">
      <c r="A183" s="1">
        <v>182</v>
      </c>
      <c r="B183" s="2" t="s">
        <v>188</v>
      </c>
      <c r="C183" s="2">
        <v>380</v>
      </c>
      <c r="D183" s="2">
        <v>4959</v>
      </c>
      <c r="E183" s="2">
        <v>337</v>
      </c>
      <c r="F183" s="2">
        <v>1717</v>
      </c>
      <c r="G183" s="2">
        <v>51103</v>
      </c>
      <c r="H183" s="2">
        <v>205</v>
      </c>
    </row>
    <row r="184" spans="1:8" x14ac:dyDescent="0.2">
      <c r="A184" s="1">
        <v>183</v>
      </c>
      <c r="B184" s="2" t="s">
        <v>189</v>
      </c>
      <c r="C184" s="2">
        <v>416</v>
      </c>
      <c r="D184" s="2">
        <v>5196</v>
      </c>
      <c r="E184" s="2">
        <v>385</v>
      </c>
      <c r="F184" s="2">
        <v>1679</v>
      </c>
      <c r="G184" s="2">
        <v>52226</v>
      </c>
      <c r="H184" s="2">
        <v>218</v>
      </c>
    </row>
    <row r="185" spans="1:8" x14ac:dyDescent="0.2">
      <c r="A185" s="1">
        <v>184</v>
      </c>
      <c r="B185" s="2" t="s">
        <v>190</v>
      </c>
      <c r="C185" s="2">
        <v>492</v>
      </c>
      <c r="D185" s="2">
        <v>4522</v>
      </c>
      <c r="E185" s="2">
        <v>381</v>
      </c>
      <c r="F185" s="2">
        <v>1836</v>
      </c>
      <c r="G185" s="2">
        <v>50778</v>
      </c>
      <c r="H185" s="2">
        <v>185</v>
      </c>
    </row>
    <row r="186" spans="1:8" x14ac:dyDescent="0.2">
      <c r="A186" s="1">
        <v>185</v>
      </c>
      <c r="B186" s="2" t="s">
        <v>191</v>
      </c>
      <c r="C186" s="2">
        <v>428</v>
      </c>
      <c r="D186" s="2">
        <v>3843</v>
      </c>
      <c r="E186" s="2">
        <v>345</v>
      </c>
      <c r="F186" s="2">
        <v>1729</v>
      </c>
      <c r="G186" s="2">
        <v>50639</v>
      </c>
      <c r="H186" s="2">
        <v>166</v>
      </c>
    </row>
    <row r="187" spans="1:8" x14ac:dyDescent="0.2">
      <c r="A187" s="1">
        <v>186</v>
      </c>
      <c r="B187" s="2" t="s">
        <v>192</v>
      </c>
      <c r="C187" s="2">
        <v>408</v>
      </c>
      <c r="D187" s="2">
        <v>4806</v>
      </c>
      <c r="E187" s="2">
        <v>405</v>
      </c>
      <c r="F187" s="2">
        <v>1992</v>
      </c>
      <c r="G187" s="2">
        <v>51486</v>
      </c>
      <c r="H187" s="2">
        <v>204</v>
      </c>
    </row>
    <row r="188" spans="1:8" x14ac:dyDescent="0.2">
      <c r="A188" s="1">
        <v>187</v>
      </c>
      <c r="B188" s="2" t="s">
        <v>193</v>
      </c>
      <c r="C188" s="2">
        <v>406</v>
      </c>
      <c r="D188" s="2">
        <v>5280</v>
      </c>
      <c r="E188" s="2">
        <v>417</v>
      </c>
      <c r="F188" s="2">
        <v>2030</v>
      </c>
      <c r="G188" s="2">
        <v>53299</v>
      </c>
      <c r="H188" s="2">
        <v>228</v>
      </c>
    </row>
    <row r="189" spans="1:8" x14ac:dyDescent="0.2">
      <c r="A189" s="1">
        <v>188</v>
      </c>
      <c r="B189" s="2" t="s">
        <v>194</v>
      </c>
      <c r="C189" s="2">
        <v>506</v>
      </c>
      <c r="D189" s="2">
        <v>4709</v>
      </c>
      <c r="E189" s="2">
        <v>420</v>
      </c>
      <c r="F189" s="2">
        <v>1978</v>
      </c>
      <c r="G189" s="2">
        <v>51646</v>
      </c>
      <c r="H189" s="2">
        <v>186</v>
      </c>
    </row>
    <row r="190" spans="1:8" x14ac:dyDescent="0.2">
      <c r="A190" s="1">
        <v>189</v>
      </c>
      <c r="B190" s="2" t="s">
        <v>195</v>
      </c>
      <c r="C190" s="2">
        <v>435</v>
      </c>
      <c r="D190" s="2">
        <v>4362</v>
      </c>
      <c r="E190" s="2">
        <v>387</v>
      </c>
      <c r="F190" s="2">
        <v>1831</v>
      </c>
      <c r="G190" s="2">
        <v>51415</v>
      </c>
      <c r="H190" s="2">
        <v>172</v>
      </c>
    </row>
    <row r="191" spans="1:8" x14ac:dyDescent="0.2">
      <c r="A191" s="1">
        <v>190</v>
      </c>
      <c r="B191" s="2" t="s">
        <v>196</v>
      </c>
      <c r="C191" s="2">
        <v>380</v>
      </c>
      <c r="D191" s="2">
        <v>5210</v>
      </c>
      <c r="E191" s="2">
        <v>415</v>
      </c>
      <c r="F191" s="2">
        <v>1892</v>
      </c>
      <c r="G191" s="2">
        <v>51379</v>
      </c>
      <c r="H191" s="2">
        <v>204</v>
      </c>
    </row>
    <row r="192" spans="1:8" x14ac:dyDescent="0.2">
      <c r="A192" s="1">
        <v>191</v>
      </c>
      <c r="B192" s="2" t="s">
        <v>197</v>
      </c>
      <c r="C192" s="2">
        <v>421</v>
      </c>
      <c r="D192" s="2">
        <v>5258</v>
      </c>
      <c r="E192" s="2">
        <v>440</v>
      </c>
      <c r="F192" s="2">
        <v>2227</v>
      </c>
      <c r="G192" s="2">
        <v>54808</v>
      </c>
      <c r="H192" s="2">
        <v>232</v>
      </c>
    </row>
    <row r="193" spans="1:8" x14ac:dyDescent="0.2">
      <c r="A193" s="1">
        <v>192</v>
      </c>
      <c r="B193" s="2" t="s">
        <v>198</v>
      </c>
      <c r="C193" s="2">
        <v>490</v>
      </c>
      <c r="D193" s="2">
        <v>4526</v>
      </c>
      <c r="E193" s="2">
        <v>413</v>
      </c>
      <c r="F193" s="2">
        <v>2090</v>
      </c>
      <c r="G193" s="2">
        <v>52453</v>
      </c>
      <c r="H193" s="2">
        <v>188</v>
      </c>
    </row>
    <row r="194" spans="1:8" x14ac:dyDescent="0.2">
      <c r="A194" s="1">
        <v>193</v>
      </c>
      <c r="B194" s="2" t="s">
        <v>199</v>
      </c>
      <c r="C194" s="2">
        <v>435</v>
      </c>
      <c r="D194" s="2">
        <v>3974</v>
      </c>
      <c r="E194" s="2">
        <v>409</v>
      </c>
      <c r="F194" s="2">
        <v>1963</v>
      </c>
      <c r="G194" s="2">
        <v>54561</v>
      </c>
      <c r="H194" s="2">
        <v>173</v>
      </c>
    </row>
    <row r="195" spans="1:8" x14ac:dyDescent="0.2">
      <c r="A195" s="1">
        <v>194</v>
      </c>
      <c r="B195" s="2" t="s">
        <v>200</v>
      </c>
      <c r="C195" s="2">
        <v>390</v>
      </c>
      <c r="D195" s="2">
        <v>5027</v>
      </c>
      <c r="E195" s="2">
        <v>423</v>
      </c>
      <c r="F195" s="2">
        <v>2180</v>
      </c>
      <c r="G195" s="2">
        <v>54644</v>
      </c>
      <c r="H195" s="2">
        <v>215</v>
      </c>
    </row>
    <row r="196" spans="1:8" x14ac:dyDescent="0.2">
      <c r="A196" s="1">
        <v>195</v>
      </c>
      <c r="B196" s="2" t="s">
        <v>201</v>
      </c>
      <c r="C196" s="2">
        <v>412</v>
      </c>
      <c r="D196" s="3" t="s">
        <v>202</v>
      </c>
      <c r="E196" s="2">
        <v>428</v>
      </c>
      <c r="F196" s="2">
        <v>2307</v>
      </c>
      <c r="G196" s="2">
        <v>55915</v>
      </c>
      <c r="H196" s="2">
        <v>227</v>
      </c>
    </row>
    <row r="197" spans="1:8" x14ac:dyDescent="0.2">
      <c r="A197" s="1">
        <v>196</v>
      </c>
      <c r="B197" s="2" t="s">
        <v>203</v>
      </c>
      <c r="C197" s="2">
        <v>454</v>
      </c>
      <c r="D197" s="3" t="s">
        <v>202</v>
      </c>
      <c r="E197" s="2">
        <v>397</v>
      </c>
      <c r="F197" s="2">
        <v>2157</v>
      </c>
      <c r="G197" s="2">
        <v>52850</v>
      </c>
      <c r="H197" s="2">
        <v>190</v>
      </c>
    </row>
    <row r="198" spans="1:8" x14ac:dyDescent="0.2">
      <c r="A198" s="1">
        <v>197</v>
      </c>
      <c r="B198" s="2" t="s">
        <v>204</v>
      </c>
      <c r="C198" s="2">
        <v>416</v>
      </c>
      <c r="D198" s="3" t="s">
        <v>202</v>
      </c>
      <c r="E198" s="2">
        <v>355</v>
      </c>
      <c r="F198" s="2">
        <v>1980</v>
      </c>
      <c r="G198" s="2">
        <v>55035</v>
      </c>
      <c r="H198" s="2">
        <v>170</v>
      </c>
    </row>
    <row r="199" spans="1:8" x14ac:dyDescent="0.2">
      <c r="A199" s="1">
        <v>198</v>
      </c>
      <c r="B199" s="2" t="s">
        <v>205</v>
      </c>
      <c r="C199" s="2">
        <v>403</v>
      </c>
      <c r="D199" s="3" t="s">
        <v>202</v>
      </c>
      <c r="E199" s="2">
        <v>435</v>
      </c>
      <c r="F199" s="2">
        <v>2481</v>
      </c>
      <c r="G199" s="2">
        <v>55117</v>
      </c>
      <c r="H199" s="2">
        <v>206</v>
      </c>
    </row>
    <row r="200" spans="1:8" x14ac:dyDescent="0.2">
      <c r="A200" s="1">
        <v>199</v>
      </c>
      <c r="B200" s="2" t="s">
        <v>206</v>
      </c>
      <c r="C200" s="2">
        <v>408</v>
      </c>
      <c r="D200" s="3" t="s">
        <v>202</v>
      </c>
      <c r="E200" s="3" t="s">
        <v>202</v>
      </c>
      <c r="F200" s="2">
        <v>2340</v>
      </c>
      <c r="G200" s="2">
        <v>56043</v>
      </c>
      <c r="H200" s="2">
        <v>221</v>
      </c>
    </row>
    <row r="201" spans="1:8" x14ac:dyDescent="0.2">
      <c r="A201" s="1">
        <v>200</v>
      </c>
      <c r="B201" s="2" t="s">
        <v>207</v>
      </c>
      <c r="C201" s="2">
        <v>482</v>
      </c>
      <c r="D201" s="3" t="s">
        <v>202</v>
      </c>
      <c r="E201" s="3" t="s">
        <v>202</v>
      </c>
      <c r="F201" s="2">
        <v>2265</v>
      </c>
      <c r="G201" s="2">
        <v>54992</v>
      </c>
      <c r="H201" s="2">
        <v>180</v>
      </c>
    </row>
    <row r="202" spans="1:8" x14ac:dyDescent="0.2">
      <c r="A202" s="1">
        <v>201</v>
      </c>
      <c r="B202" s="2" t="s">
        <v>208</v>
      </c>
      <c r="C202" s="2">
        <v>438</v>
      </c>
      <c r="D202" s="3" t="s">
        <v>202</v>
      </c>
      <c r="E202" s="3" t="s">
        <v>202</v>
      </c>
      <c r="F202" s="2">
        <v>2027</v>
      </c>
      <c r="G202" s="2">
        <v>57112</v>
      </c>
      <c r="H202" s="2">
        <v>171</v>
      </c>
    </row>
    <row r="203" spans="1:8" x14ac:dyDescent="0.2">
      <c r="A203" s="1">
        <v>202</v>
      </c>
      <c r="B203" s="2" t="s">
        <v>209</v>
      </c>
      <c r="C203" s="2">
        <v>386</v>
      </c>
      <c r="D203" s="3" t="s">
        <v>202</v>
      </c>
      <c r="E203" s="3" t="s">
        <v>202</v>
      </c>
      <c r="F203" s="2">
        <v>2278</v>
      </c>
      <c r="G203" s="2">
        <v>57157</v>
      </c>
      <c r="H203" s="2">
        <v>224</v>
      </c>
    </row>
    <row r="204" spans="1:8" x14ac:dyDescent="0.2">
      <c r="A204" s="1">
        <v>203</v>
      </c>
      <c r="B204" s="2" t="s">
        <v>210</v>
      </c>
      <c r="C204" s="2">
        <v>405</v>
      </c>
      <c r="D204" s="3" t="s">
        <v>202</v>
      </c>
      <c r="E204" s="3" t="s">
        <v>202</v>
      </c>
      <c r="F204" s="2">
        <v>2427</v>
      </c>
      <c r="G204" s="2">
        <v>58400</v>
      </c>
      <c r="H204" s="2">
        <v>233</v>
      </c>
    </row>
    <row r="205" spans="1:8" x14ac:dyDescent="0.2">
      <c r="A205" s="1">
        <v>204</v>
      </c>
      <c r="B205" s="2" t="s">
        <v>211</v>
      </c>
      <c r="C205" s="2">
        <v>491</v>
      </c>
      <c r="D205" s="3" t="s">
        <v>202</v>
      </c>
      <c r="E205" s="3" t="s">
        <v>202</v>
      </c>
      <c r="F205" s="2">
        <v>2451</v>
      </c>
      <c r="G205" s="2">
        <v>56249</v>
      </c>
      <c r="H205" s="2">
        <v>192</v>
      </c>
    </row>
    <row r="206" spans="1:8" x14ac:dyDescent="0.2">
      <c r="A206" s="1">
        <v>205</v>
      </c>
      <c r="B206" s="2" t="s">
        <v>212</v>
      </c>
      <c r="C206" s="2">
        <v>427</v>
      </c>
      <c r="D206" s="3" t="s">
        <v>202</v>
      </c>
      <c r="E206" s="3" t="s">
        <v>202</v>
      </c>
      <c r="F206" s="2">
        <v>2140</v>
      </c>
      <c r="G206" s="2">
        <v>56244</v>
      </c>
      <c r="H206" s="2">
        <v>187</v>
      </c>
    </row>
    <row r="207" spans="1:8" x14ac:dyDescent="0.2">
      <c r="A207" s="1">
        <v>206</v>
      </c>
      <c r="B207" s="2" t="s">
        <v>213</v>
      </c>
      <c r="C207" s="2">
        <v>383</v>
      </c>
      <c r="D207" s="3" t="s">
        <v>202</v>
      </c>
      <c r="E207" s="3" t="s">
        <v>202</v>
      </c>
      <c r="F207" s="2">
        <v>2362</v>
      </c>
      <c r="G207" s="2">
        <v>55036</v>
      </c>
      <c r="H207" s="2">
        <v>234</v>
      </c>
    </row>
    <row r="208" spans="1:8" x14ac:dyDescent="0.2">
      <c r="A208" s="1">
        <v>207</v>
      </c>
      <c r="B208" s="2" t="s">
        <v>214</v>
      </c>
      <c r="C208" s="2">
        <v>394</v>
      </c>
      <c r="D208" s="3" t="s">
        <v>202</v>
      </c>
      <c r="E208" s="3" t="s">
        <v>202</v>
      </c>
      <c r="F208" s="2">
        <v>2536</v>
      </c>
      <c r="G208" s="2">
        <v>59806</v>
      </c>
      <c r="H208" s="2">
        <v>245</v>
      </c>
    </row>
    <row r="209" spans="1:8" x14ac:dyDescent="0.2">
      <c r="A209" s="1">
        <v>208</v>
      </c>
      <c r="B209" s="2" t="s">
        <v>215</v>
      </c>
      <c r="C209" s="2">
        <v>473</v>
      </c>
      <c r="D209" s="3" t="s">
        <v>202</v>
      </c>
      <c r="E209" s="3" t="s">
        <v>202</v>
      </c>
      <c r="F209" s="2">
        <v>2562</v>
      </c>
      <c r="G209" s="2">
        <v>56411</v>
      </c>
      <c r="H209" s="2">
        <v>205</v>
      </c>
    </row>
    <row r="210" spans="1:8" x14ac:dyDescent="0.2">
      <c r="A210" s="1">
        <v>209</v>
      </c>
      <c r="B210" s="2" t="s">
        <v>216</v>
      </c>
      <c r="C210" s="2">
        <v>420</v>
      </c>
      <c r="D210" s="3" t="s">
        <v>202</v>
      </c>
      <c r="E210" s="3" t="s">
        <v>202</v>
      </c>
      <c r="F210" s="2">
        <v>2183</v>
      </c>
      <c r="G210" s="2">
        <v>59118</v>
      </c>
      <c r="H210" s="2">
        <v>194</v>
      </c>
    </row>
    <row r="211" spans="1:8" x14ac:dyDescent="0.2">
      <c r="A211" s="1">
        <v>210</v>
      </c>
      <c r="B211" s="2" t="s">
        <v>217</v>
      </c>
      <c r="C211" s="2">
        <v>390</v>
      </c>
      <c r="D211" s="3" t="s">
        <v>202</v>
      </c>
      <c r="E211" s="3" t="s">
        <v>202</v>
      </c>
      <c r="F211" s="2">
        <v>2558</v>
      </c>
      <c r="G211" s="2">
        <v>56660</v>
      </c>
      <c r="H211" s="2">
        <v>229</v>
      </c>
    </row>
    <row r="212" spans="1:8" x14ac:dyDescent="0.2">
      <c r="A212" s="1">
        <v>211</v>
      </c>
      <c r="B212" s="2" t="s">
        <v>218</v>
      </c>
      <c r="C212" s="2">
        <v>410</v>
      </c>
      <c r="D212" s="3" t="s">
        <v>202</v>
      </c>
      <c r="E212" s="3" t="s">
        <v>202</v>
      </c>
      <c r="F212" s="2">
        <v>2612</v>
      </c>
      <c r="G212" s="2">
        <v>64067</v>
      </c>
      <c r="H212" s="2">
        <v>249</v>
      </c>
    </row>
    <row r="213" spans="1:8" x14ac:dyDescent="0.2">
      <c r="A213" s="1">
        <v>212</v>
      </c>
      <c r="B213" s="2" t="s">
        <v>219</v>
      </c>
      <c r="C213" s="2">
        <v>488</v>
      </c>
      <c r="D213" s="3" t="s">
        <v>202</v>
      </c>
      <c r="E213" s="3" t="s">
        <v>202</v>
      </c>
      <c r="F213" s="2">
        <v>2373</v>
      </c>
      <c r="G213" s="2">
        <v>59045</v>
      </c>
      <c r="H213" s="2">
        <v>203</v>
      </c>
    </row>
    <row r="214" spans="1:8" x14ac:dyDescent="0.2">
      <c r="A214" s="1">
        <v>213</v>
      </c>
      <c r="B214" s="2" t="s">
        <v>220</v>
      </c>
      <c r="C214" s="2">
        <v>415</v>
      </c>
      <c r="D214" s="3" t="s">
        <v>202</v>
      </c>
      <c r="E214" s="3" t="s">
        <v>202</v>
      </c>
      <c r="F214" s="2">
        <v>1963</v>
      </c>
      <c r="G214" s="2">
        <v>58368</v>
      </c>
      <c r="H214" s="2">
        <v>196</v>
      </c>
    </row>
    <row r="215" spans="1:8" x14ac:dyDescent="0.2">
      <c r="A215" s="1">
        <v>214</v>
      </c>
      <c r="B215" s="2" t="s">
        <v>221</v>
      </c>
      <c r="C215" s="2">
        <v>398</v>
      </c>
      <c r="D215" s="3" t="s">
        <v>202</v>
      </c>
      <c r="E215" s="3" t="s">
        <v>202</v>
      </c>
      <c r="F215" s="2">
        <v>2160</v>
      </c>
      <c r="G215" s="2">
        <v>57471</v>
      </c>
      <c r="H215" s="2">
        <v>238</v>
      </c>
    </row>
    <row r="216" spans="1:8" x14ac:dyDescent="0.2">
      <c r="A216" s="1">
        <v>215</v>
      </c>
      <c r="B216" s="2" t="s">
        <v>222</v>
      </c>
      <c r="C216" s="2">
        <v>419</v>
      </c>
      <c r="D216" s="3" t="s">
        <v>202</v>
      </c>
      <c r="E216" s="3" t="s">
        <v>202</v>
      </c>
      <c r="F216" s="2">
        <v>2325</v>
      </c>
      <c r="G216" s="2">
        <v>58394</v>
      </c>
      <c r="H216" s="2">
        <v>252</v>
      </c>
    </row>
    <row r="217" spans="1:8" x14ac:dyDescent="0.2">
      <c r="A217" s="1">
        <v>216</v>
      </c>
      <c r="B217" s="2" t="s">
        <v>223</v>
      </c>
      <c r="C217" s="2">
        <v>488</v>
      </c>
      <c r="D217" s="3" t="s">
        <v>202</v>
      </c>
      <c r="E217" s="3" t="s">
        <v>202</v>
      </c>
      <c r="F217" s="2">
        <v>2273</v>
      </c>
      <c r="G217" s="2">
        <v>57336</v>
      </c>
      <c r="H217" s="2">
        <v>210</v>
      </c>
    </row>
    <row r="218" spans="1:8" x14ac:dyDescent="0.2">
      <c r="A218" s="1">
        <v>217</v>
      </c>
      <c r="B218" s="2" t="s">
        <v>224</v>
      </c>
      <c r="C218" s="2">
        <v>414</v>
      </c>
      <c r="D218" s="3" t="s">
        <v>202</v>
      </c>
      <c r="E218" s="3" t="s">
        <v>202</v>
      </c>
      <c r="F218" s="2">
        <v>1904</v>
      </c>
      <c r="G218" s="2">
        <v>58309</v>
      </c>
      <c r="H218" s="2">
        <v>205</v>
      </c>
    </row>
    <row r="219" spans="1:8" x14ac:dyDescent="0.2">
      <c r="A219" s="1">
        <v>218</v>
      </c>
      <c r="B219" s="2" t="s">
        <v>225</v>
      </c>
      <c r="C219" s="2">
        <v>374</v>
      </c>
      <c r="D219" s="3" t="s">
        <v>202</v>
      </c>
      <c r="E219" s="3" t="s">
        <v>202</v>
      </c>
      <c r="F219" s="2">
        <v>2401</v>
      </c>
      <c r="G219" s="2">
        <v>58041</v>
      </c>
      <c r="H219" s="2">
        <v>236</v>
      </c>
    </row>
    <row r="220" spans="1:8" x14ac:dyDescent="0.2">
      <c r="A220" s="4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4235-2DC8-EB4D-99F2-FA16498897E3}">
  <dimension ref="A1:C83"/>
  <sheetViews>
    <sheetView topLeftCell="A41" workbookViewId="0">
      <selection activeCell="A50" sqref="A50:A59"/>
    </sheetView>
  </sheetViews>
  <sheetFormatPr baseColWidth="10" defaultColWidth="11" defaultRowHeight="16" x14ac:dyDescent="0.2"/>
  <cols>
    <col min="2" max="2" width="23.33203125" bestFit="1" customWidth="1"/>
  </cols>
  <sheetData>
    <row r="1" spans="1:3" x14ac:dyDescent="0.2">
      <c r="A1" s="1" t="s">
        <v>0</v>
      </c>
      <c r="B1" s="1" t="s">
        <v>227</v>
      </c>
      <c r="C1" s="5" t="s">
        <v>228</v>
      </c>
    </row>
    <row r="2" spans="1:3" x14ac:dyDescent="0.2">
      <c r="A2" s="2" t="s">
        <v>143</v>
      </c>
      <c r="B2" s="2">
        <v>6562</v>
      </c>
    </row>
    <row r="3" spans="1:3" x14ac:dyDescent="0.2">
      <c r="A3" s="2" t="s">
        <v>144</v>
      </c>
      <c r="B3" s="2">
        <v>7063</v>
      </c>
    </row>
    <row r="4" spans="1:3" x14ac:dyDescent="0.2">
      <c r="A4" s="2" t="s">
        <v>145</v>
      </c>
      <c r="B4" s="2">
        <v>7374</v>
      </c>
    </row>
    <row r="5" spans="1:3" x14ac:dyDescent="0.2">
      <c r="A5" s="2" t="s">
        <v>146</v>
      </c>
      <c r="B5" s="2">
        <v>6563</v>
      </c>
    </row>
    <row r="6" spans="1:3" x14ac:dyDescent="0.2">
      <c r="A6" s="2" t="s">
        <v>147</v>
      </c>
      <c r="B6" s="2">
        <v>6202</v>
      </c>
    </row>
    <row r="7" spans="1:3" x14ac:dyDescent="0.2">
      <c r="A7" s="2" t="s">
        <v>148</v>
      </c>
      <c r="B7" s="2">
        <v>6694</v>
      </c>
    </row>
    <row r="8" spans="1:3" x14ac:dyDescent="0.2">
      <c r="A8" s="2" t="s">
        <v>149</v>
      </c>
      <c r="B8" s="2">
        <v>6748</v>
      </c>
    </row>
    <row r="9" spans="1:3" x14ac:dyDescent="0.2">
      <c r="A9" s="2" t="s">
        <v>150</v>
      </c>
      <c r="B9" s="2">
        <v>6160</v>
      </c>
    </row>
    <row r="10" spans="1:3" x14ac:dyDescent="0.2">
      <c r="A10" s="2" t="s">
        <v>151</v>
      </c>
      <c r="B10" s="2">
        <v>5777</v>
      </c>
    </row>
    <row r="11" spans="1:3" x14ac:dyDescent="0.2">
      <c r="A11" s="2" t="s">
        <v>152</v>
      </c>
      <c r="B11" s="2">
        <v>5853</v>
      </c>
    </row>
    <row r="12" spans="1:3" x14ac:dyDescent="0.2">
      <c r="A12" s="2" t="s">
        <v>153</v>
      </c>
      <c r="B12" s="2">
        <v>6416</v>
      </c>
    </row>
    <row r="13" spans="1:3" x14ac:dyDescent="0.2">
      <c r="A13" s="2" t="s">
        <v>154</v>
      </c>
      <c r="B13" s="2">
        <v>5825</v>
      </c>
    </row>
    <row r="14" spans="1:3" x14ac:dyDescent="0.2">
      <c r="A14" s="2" t="s">
        <v>155</v>
      </c>
      <c r="B14" s="2">
        <v>5724</v>
      </c>
    </row>
    <row r="15" spans="1:3" x14ac:dyDescent="0.2">
      <c r="A15" s="2" t="s">
        <v>156</v>
      </c>
      <c r="B15" s="2">
        <v>6036</v>
      </c>
    </row>
    <row r="16" spans="1:3" x14ac:dyDescent="0.2">
      <c r="A16" s="2" t="s">
        <v>157</v>
      </c>
      <c r="B16" s="2">
        <v>6570</v>
      </c>
    </row>
    <row r="17" spans="1:2" x14ac:dyDescent="0.2">
      <c r="A17" s="2" t="s">
        <v>158</v>
      </c>
      <c r="B17" s="2">
        <v>5675</v>
      </c>
    </row>
    <row r="18" spans="1:2" x14ac:dyDescent="0.2">
      <c r="A18" s="2" t="s">
        <v>159</v>
      </c>
      <c r="B18" s="2">
        <v>5311</v>
      </c>
    </row>
    <row r="19" spans="1:2" x14ac:dyDescent="0.2">
      <c r="A19" s="2" t="s">
        <v>160</v>
      </c>
      <c r="B19" s="2">
        <v>5717</v>
      </c>
    </row>
    <row r="20" spans="1:2" x14ac:dyDescent="0.2">
      <c r="A20" s="2" t="s">
        <v>161</v>
      </c>
      <c r="B20" s="2">
        <v>7000</v>
      </c>
    </row>
    <row r="21" spans="1:2" x14ac:dyDescent="0.2">
      <c r="A21" s="2" t="s">
        <v>162</v>
      </c>
      <c r="B21" s="2">
        <v>6085</v>
      </c>
    </row>
    <row r="22" spans="1:2" x14ac:dyDescent="0.2">
      <c r="A22" s="2" t="s">
        <v>163</v>
      </c>
      <c r="B22" s="2">
        <v>4714</v>
      </c>
    </row>
    <row r="23" spans="1:2" x14ac:dyDescent="0.2">
      <c r="A23" s="2" t="s">
        <v>164</v>
      </c>
      <c r="B23" s="2">
        <v>3939</v>
      </c>
    </row>
    <row r="24" spans="1:2" x14ac:dyDescent="0.2">
      <c r="A24" s="2" t="s">
        <v>165</v>
      </c>
      <c r="B24" s="2">
        <v>6137</v>
      </c>
    </row>
    <row r="25" spans="1:2" x14ac:dyDescent="0.2">
      <c r="A25" s="2" t="s">
        <v>166</v>
      </c>
      <c r="B25" s="2">
        <v>4739</v>
      </c>
    </row>
    <row r="26" spans="1:2" x14ac:dyDescent="0.2">
      <c r="A26" s="2" t="s">
        <v>167</v>
      </c>
      <c r="B26" s="2">
        <v>4275</v>
      </c>
    </row>
    <row r="27" spans="1:2" x14ac:dyDescent="0.2">
      <c r="A27" s="2" t="s">
        <v>168</v>
      </c>
      <c r="B27" s="2">
        <v>5239</v>
      </c>
    </row>
    <row r="28" spans="1:2" x14ac:dyDescent="0.2">
      <c r="A28" s="2" t="s">
        <v>169</v>
      </c>
      <c r="B28" s="2">
        <v>6293</v>
      </c>
    </row>
    <row r="29" spans="1:2" x14ac:dyDescent="0.2">
      <c r="A29" s="2" t="s">
        <v>170</v>
      </c>
      <c r="B29" s="2">
        <v>5575</v>
      </c>
    </row>
    <row r="30" spans="1:2" x14ac:dyDescent="0.2">
      <c r="A30" s="2" t="s">
        <v>171</v>
      </c>
      <c r="B30" s="2">
        <v>4802</v>
      </c>
    </row>
    <row r="31" spans="1:2" x14ac:dyDescent="0.2">
      <c r="A31" s="2" t="s">
        <v>172</v>
      </c>
      <c r="B31" s="2">
        <v>5523</v>
      </c>
    </row>
    <row r="32" spans="1:2" x14ac:dyDescent="0.2">
      <c r="A32" s="2" t="s">
        <v>173</v>
      </c>
      <c r="B32" s="2">
        <v>5708</v>
      </c>
    </row>
    <row r="33" spans="1:2" x14ac:dyDescent="0.2">
      <c r="A33" s="2" t="s">
        <v>174</v>
      </c>
      <c r="B33" s="2">
        <v>4821</v>
      </c>
    </row>
    <row r="34" spans="1:2" x14ac:dyDescent="0.2">
      <c r="A34" s="2" t="s">
        <v>175</v>
      </c>
      <c r="B34" s="2">
        <v>4919</v>
      </c>
    </row>
    <row r="35" spans="1:2" x14ac:dyDescent="0.2">
      <c r="A35" s="2" t="s">
        <v>176</v>
      </c>
      <c r="B35" s="2">
        <v>5809</v>
      </c>
    </row>
    <row r="36" spans="1:2" x14ac:dyDescent="0.2">
      <c r="A36" s="2" t="s">
        <v>177</v>
      </c>
      <c r="B36" s="2">
        <v>5904</v>
      </c>
    </row>
    <row r="37" spans="1:2" x14ac:dyDescent="0.2">
      <c r="A37" s="2" t="s">
        <v>178</v>
      </c>
      <c r="B37" s="2">
        <v>4555</v>
      </c>
    </row>
    <row r="38" spans="1:2" x14ac:dyDescent="0.2">
      <c r="A38" s="2" t="s">
        <v>179</v>
      </c>
      <c r="B38" s="2">
        <v>5198</v>
      </c>
    </row>
    <row r="39" spans="1:2" x14ac:dyDescent="0.2">
      <c r="A39" s="2" t="s">
        <v>180</v>
      </c>
      <c r="B39" s="2">
        <v>5388</v>
      </c>
    </row>
    <row r="40" spans="1:2" x14ac:dyDescent="0.2">
      <c r="A40" s="2" t="s">
        <v>181</v>
      </c>
      <c r="B40" s="2">
        <v>5142</v>
      </c>
    </row>
    <row r="41" spans="1:2" x14ac:dyDescent="0.2">
      <c r="A41" s="2" t="s">
        <v>182</v>
      </c>
      <c r="B41" s="2">
        <v>5517</v>
      </c>
    </row>
    <row r="42" spans="1:2" x14ac:dyDescent="0.2">
      <c r="A42" s="2" t="s">
        <v>183</v>
      </c>
      <c r="B42" s="2">
        <v>5169</v>
      </c>
    </row>
    <row r="43" spans="1:2" x14ac:dyDescent="0.2">
      <c r="A43" s="2" t="s">
        <v>184</v>
      </c>
      <c r="B43" s="2">
        <v>4860</v>
      </c>
    </row>
    <row r="44" spans="1:2" x14ac:dyDescent="0.2">
      <c r="A44" s="2" t="s">
        <v>185</v>
      </c>
      <c r="B44" s="2">
        <v>5185</v>
      </c>
    </row>
    <row r="45" spans="1:2" x14ac:dyDescent="0.2">
      <c r="A45" s="2" t="s">
        <v>186</v>
      </c>
      <c r="B45" s="2">
        <v>4763</v>
      </c>
    </row>
    <row r="46" spans="1:2" x14ac:dyDescent="0.2">
      <c r="A46" s="2" t="s">
        <v>187</v>
      </c>
      <c r="B46" s="2">
        <v>4217</v>
      </c>
    </row>
    <row r="47" spans="1:2" x14ac:dyDescent="0.2">
      <c r="A47" s="2" t="s">
        <v>188</v>
      </c>
      <c r="B47" s="2">
        <v>4959</v>
      </c>
    </row>
    <row r="48" spans="1:2" x14ac:dyDescent="0.2">
      <c r="A48" s="2" t="s">
        <v>189</v>
      </c>
      <c r="B48" s="2">
        <v>5196</v>
      </c>
    </row>
    <row r="49" spans="1:2" x14ac:dyDescent="0.2">
      <c r="A49" s="2" t="s">
        <v>190</v>
      </c>
      <c r="B49" s="2">
        <v>4522</v>
      </c>
    </row>
    <row r="50" spans="1:2" x14ac:dyDescent="0.2">
      <c r="A50" s="2" t="s">
        <v>191</v>
      </c>
      <c r="B50" s="7"/>
    </row>
    <row r="51" spans="1:2" x14ac:dyDescent="0.2">
      <c r="A51" s="2" t="s">
        <v>192</v>
      </c>
      <c r="B51" s="7"/>
    </row>
    <row r="52" spans="1:2" x14ac:dyDescent="0.2">
      <c r="A52" s="2" t="s">
        <v>193</v>
      </c>
      <c r="B52" s="7"/>
    </row>
    <row r="53" spans="1:2" x14ac:dyDescent="0.2">
      <c r="A53" s="2" t="s">
        <v>194</v>
      </c>
      <c r="B53" s="7"/>
    </row>
    <row r="54" spans="1:2" x14ac:dyDescent="0.2">
      <c r="A54" s="2" t="s">
        <v>195</v>
      </c>
      <c r="B54" s="7"/>
    </row>
    <row r="55" spans="1:2" x14ac:dyDescent="0.2">
      <c r="A55" s="2" t="s">
        <v>196</v>
      </c>
      <c r="B55" s="7"/>
    </row>
    <row r="56" spans="1:2" x14ac:dyDescent="0.2">
      <c r="A56" s="2" t="s">
        <v>197</v>
      </c>
      <c r="B56" s="7"/>
    </row>
    <row r="57" spans="1:2" x14ac:dyDescent="0.2">
      <c r="A57" s="2" t="s">
        <v>198</v>
      </c>
      <c r="B57" s="7"/>
    </row>
    <row r="58" spans="1:2" x14ac:dyDescent="0.2">
      <c r="A58" s="2" t="s">
        <v>199</v>
      </c>
      <c r="B58" s="7"/>
    </row>
    <row r="59" spans="1:2" x14ac:dyDescent="0.2">
      <c r="A59" s="2" t="s">
        <v>200</v>
      </c>
      <c r="B59" s="7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D87-B890-A24F-8C94-30D9AAC21FA1}">
  <dimension ref="A1:C83"/>
  <sheetViews>
    <sheetView topLeftCell="A40" zoomScale="172" workbookViewId="0">
      <selection activeCell="B50" sqref="B50"/>
    </sheetView>
  </sheetViews>
  <sheetFormatPr baseColWidth="10" defaultColWidth="11" defaultRowHeight="16" x14ac:dyDescent="0.2"/>
  <cols>
    <col min="2" max="2" width="23.33203125" bestFit="1" customWidth="1"/>
  </cols>
  <sheetData>
    <row r="1" spans="1:3" x14ac:dyDescent="0.2">
      <c r="A1" s="1" t="s">
        <v>0</v>
      </c>
      <c r="B1" s="1" t="s">
        <v>227</v>
      </c>
      <c r="C1" s="5" t="s">
        <v>228</v>
      </c>
    </row>
    <row r="2" spans="1:3" x14ac:dyDescent="0.2">
      <c r="A2" s="2" t="s">
        <v>143</v>
      </c>
      <c r="B2" s="2">
        <v>6562</v>
      </c>
    </row>
    <row r="3" spans="1:3" x14ac:dyDescent="0.2">
      <c r="A3" s="2" t="s">
        <v>144</v>
      </c>
      <c r="B3" s="2">
        <v>7063</v>
      </c>
    </row>
    <row r="4" spans="1:3" x14ac:dyDescent="0.2">
      <c r="A4" s="2" t="s">
        <v>145</v>
      </c>
      <c r="B4" s="2">
        <v>7374</v>
      </c>
    </row>
    <row r="5" spans="1:3" x14ac:dyDescent="0.2">
      <c r="A5" s="2" t="s">
        <v>146</v>
      </c>
      <c r="B5" s="2">
        <v>6563</v>
      </c>
    </row>
    <row r="6" spans="1:3" x14ac:dyDescent="0.2">
      <c r="A6" s="2" t="s">
        <v>147</v>
      </c>
      <c r="B6" s="2">
        <v>6202</v>
      </c>
    </row>
    <row r="7" spans="1:3" x14ac:dyDescent="0.2">
      <c r="A7" s="2" t="s">
        <v>148</v>
      </c>
      <c r="B7" s="2">
        <v>6694</v>
      </c>
    </row>
    <row r="8" spans="1:3" x14ac:dyDescent="0.2">
      <c r="A8" s="2" t="s">
        <v>149</v>
      </c>
      <c r="B8" s="2">
        <v>6748</v>
      </c>
    </row>
    <row r="9" spans="1:3" x14ac:dyDescent="0.2">
      <c r="A9" s="2" t="s">
        <v>150</v>
      </c>
      <c r="B9" s="2">
        <v>6160</v>
      </c>
    </row>
    <row r="10" spans="1:3" x14ac:dyDescent="0.2">
      <c r="A10" s="2" t="s">
        <v>151</v>
      </c>
      <c r="B10" s="2">
        <v>5777</v>
      </c>
    </row>
    <row r="11" spans="1:3" x14ac:dyDescent="0.2">
      <c r="A11" s="2" t="s">
        <v>152</v>
      </c>
      <c r="B11" s="2">
        <v>5853</v>
      </c>
    </row>
    <row r="12" spans="1:3" x14ac:dyDescent="0.2">
      <c r="A12" s="2" t="s">
        <v>153</v>
      </c>
      <c r="B12" s="2">
        <v>6416</v>
      </c>
    </row>
    <row r="13" spans="1:3" x14ac:dyDescent="0.2">
      <c r="A13" s="2" t="s">
        <v>154</v>
      </c>
      <c r="B13" s="2">
        <v>5825</v>
      </c>
    </row>
    <row r="14" spans="1:3" x14ac:dyDescent="0.2">
      <c r="A14" s="2" t="s">
        <v>155</v>
      </c>
      <c r="B14" s="2">
        <v>5724</v>
      </c>
    </row>
    <row r="15" spans="1:3" x14ac:dyDescent="0.2">
      <c r="A15" s="2" t="s">
        <v>156</v>
      </c>
      <c r="B15" s="2">
        <v>6036</v>
      </c>
    </row>
    <row r="16" spans="1:3" x14ac:dyDescent="0.2">
      <c r="A16" s="2" t="s">
        <v>157</v>
      </c>
      <c r="B16" s="2">
        <v>6570</v>
      </c>
    </row>
    <row r="17" spans="1:2" x14ac:dyDescent="0.2">
      <c r="A17" s="2" t="s">
        <v>158</v>
      </c>
      <c r="B17" s="2">
        <v>5675</v>
      </c>
    </row>
    <row r="18" spans="1:2" x14ac:dyDescent="0.2">
      <c r="A18" s="2" t="s">
        <v>159</v>
      </c>
      <c r="B18" s="2">
        <v>5311</v>
      </c>
    </row>
    <row r="19" spans="1:2" x14ac:dyDescent="0.2">
      <c r="A19" s="2" t="s">
        <v>160</v>
      </c>
      <c r="B19" s="2">
        <v>5717</v>
      </c>
    </row>
    <row r="20" spans="1:2" x14ac:dyDescent="0.2">
      <c r="A20" s="2" t="s">
        <v>161</v>
      </c>
      <c r="B20" s="2">
        <v>7000</v>
      </c>
    </row>
    <row r="21" spans="1:2" x14ac:dyDescent="0.2">
      <c r="A21" s="2" t="s">
        <v>162</v>
      </c>
      <c r="B21" s="2">
        <v>6085</v>
      </c>
    </row>
    <row r="22" spans="1:2" x14ac:dyDescent="0.2">
      <c r="A22" s="2" t="s">
        <v>163</v>
      </c>
      <c r="B22" s="2">
        <v>4714</v>
      </c>
    </row>
    <row r="23" spans="1:2" x14ac:dyDescent="0.2">
      <c r="A23" s="2" t="s">
        <v>164</v>
      </c>
      <c r="B23" s="2">
        <v>3939</v>
      </c>
    </row>
    <row r="24" spans="1:2" x14ac:dyDescent="0.2">
      <c r="A24" s="2" t="s">
        <v>165</v>
      </c>
      <c r="B24" s="2">
        <v>6137</v>
      </c>
    </row>
    <row r="25" spans="1:2" x14ac:dyDescent="0.2">
      <c r="A25" s="2" t="s">
        <v>166</v>
      </c>
      <c r="B25" s="2">
        <v>4739</v>
      </c>
    </row>
    <row r="26" spans="1:2" x14ac:dyDescent="0.2">
      <c r="A26" s="2" t="s">
        <v>167</v>
      </c>
      <c r="B26" s="2">
        <v>4275</v>
      </c>
    </row>
    <row r="27" spans="1:2" x14ac:dyDescent="0.2">
      <c r="A27" s="2" t="s">
        <v>168</v>
      </c>
      <c r="B27" s="2">
        <v>5239</v>
      </c>
    </row>
    <row r="28" spans="1:2" x14ac:dyDescent="0.2">
      <c r="A28" s="2" t="s">
        <v>169</v>
      </c>
      <c r="B28" s="2">
        <v>6293</v>
      </c>
    </row>
    <row r="29" spans="1:2" x14ac:dyDescent="0.2">
      <c r="A29" s="2" t="s">
        <v>170</v>
      </c>
      <c r="B29" s="2">
        <v>5575</v>
      </c>
    </row>
    <row r="30" spans="1:2" x14ac:dyDescent="0.2">
      <c r="A30" s="2" t="s">
        <v>171</v>
      </c>
      <c r="B30" s="2">
        <v>4802</v>
      </c>
    </row>
    <row r="31" spans="1:2" x14ac:dyDescent="0.2">
      <c r="A31" s="2" t="s">
        <v>172</v>
      </c>
      <c r="B31" s="2">
        <v>5523</v>
      </c>
    </row>
    <row r="32" spans="1:2" x14ac:dyDescent="0.2">
      <c r="A32" s="2" t="s">
        <v>173</v>
      </c>
      <c r="B32" s="2">
        <v>5708</v>
      </c>
    </row>
    <row r="33" spans="1:2" x14ac:dyDescent="0.2">
      <c r="A33" s="2" t="s">
        <v>174</v>
      </c>
      <c r="B33" s="2">
        <v>4821</v>
      </c>
    </row>
    <row r="34" spans="1:2" x14ac:dyDescent="0.2">
      <c r="A34" s="2" t="s">
        <v>175</v>
      </c>
      <c r="B34" s="2">
        <v>4919</v>
      </c>
    </row>
    <row r="35" spans="1:2" x14ac:dyDescent="0.2">
      <c r="A35" s="2" t="s">
        <v>176</v>
      </c>
      <c r="B35" s="2">
        <v>5809</v>
      </c>
    </row>
    <row r="36" spans="1:2" x14ac:dyDescent="0.2">
      <c r="A36" s="2" t="s">
        <v>177</v>
      </c>
      <c r="B36" s="2">
        <v>5904</v>
      </c>
    </row>
    <row r="37" spans="1:2" x14ac:dyDescent="0.2">
      <c r="A37" s="2" t="s">
        <v>178</v>
      </c>
      <c r="B37" s="2">
        <v>4555</v>
      </c>
    </row>
    <row r="38" spans="1:2" x14ac:dyDescent="0.2">
      <c r="A38" s="2" t="s">
        <v>179</v>
      </c>
      <c r="B38" s="2">
        <v>5198</v>
      </c>
    </row>
    <row r="39" spans="1:2" x14ac:dyDescent="0.2">
      <c r="A39" s="2" t="s">
        <v>180</v>
      </c>
      <c r="B39" s="2">
        <v>5388</v>
      </c>
    </row>
    <row r="40" spans="1:2" x14ac:dyDescent="0.2">
      <c r="A40" s="2" t="s">
        <v>181</v>
      </c>
      <c r="B40" s="2">
        <v>5142</v>
      </c>
    </row>
    <row r="41" spans="1:2" x14ac:dyDescent="0.2">
      <c r="A41" s="2" t="s">
        <v>182</v>
      </c>
      <c r="B41" s="2">
        <v>5517</v>
      </c>
    </row>
    <row r="42" spans="1:2" x14ac:dyDescent="0.2">
      <c r="A42" s="2" t="s">
        <v>183</v>
      </c>
      <c r="B42" s="2">
        <v>5169</v>
      </c>
    </row>
    <row r="43" spans="1:2" x14ac:dyDescent="0.2">
      <c r="A43" s="2" t="s">
        <v>184</v>
      </c>
      <c r="B43" s="2">
        <v>4860</v>
      </c>
    </row>
    <row r="44" spans="1:2" x14ac:dyDescent="0.2">
      <c r="A44" s="2" t="s">
        <v>185</v>
      </c>
      <c r="B44" s="2">
        <v>5185</v>
      </c>
    </row>
    <row r="45" spans="1:2" x14ac:dyDescent="0.2">
      <c r="A45" s="2" t="s">
        <v>186</v>
      </c>
      <c r="B45" s="2">
        <v>4763</v>
      </c>
    </row>
    <row r="46" spans="1:2" x14ac:dyDescent="0.2">
      <c r="A46" s="2" t="s">
        <v>187</v>
      </c>
      <c r="B46" s="2">
        <v>4217</v>
      </c>
    </row>
    <row r="47" spans="1:2" x14ac:dyDescent="0.2">
      <c r="A47" s="2" t="s">
        <v>188</v>
      </c>
      <c r="B47" s="2">
        <v>4959</v>
      </c>
    </row>
    <row r="48" spans="1:2" x14ac:dyDescent="0.2">
      <c r="A48" s="2" t="s">
        <v>189</v>
      </c>
      <c r="B48" s="2">
        <v>5196</v>
      </c>
    </row>
    <row r="49" spans="1:2" x14ac:dyDescent="0.2">
      <c r="A49" s="2" t="s">
        <v>190</v>
      </c>
      <c r="B49" s="2">
        <v>4522</v>
      </c>
    </row>
    <row r="50" spans="1:2" x14ac:dyDescent="0.2">
      <c r="A50" s="2" t="s">
        <v>191</v>
      </c>
      <c r="B50" s="2">
        <v>3843</v>
      </c>
    </row>
    <row r="51" spans="1:2" x14ac:dyDescent="0.2">
      <c r="A51" s="2" t="s">
        <v>192</v>
      </c>
      <c r="B51" s="2">
        <v>4806</v>
      </c>
    </row>
    <row r="52" spans="1:2" x14ac:dyDescent="0.2">
      <c r="A52" s="2" t="s">
        <v>193</v>
      </c>
      <c r="B52" s="2">
        <v>5280</v>
      </c>
    </row>
    <row r="53" spans="1:2" x14ac:dyDescent="0.2">
      <c r="A53" s="2" t="s">
        <v>194</v>
      </c>
      <c r="B53" s="2">
        <v>4709</v>
      </c>
    </row>
    <row r="54" spans="1:2" x14ac:dyDescent="0.2">
      <c r="A54" s="2" t="s">
        <v>195</v>
      </c>
      <c r="B54" s="2">
        <v>4362</v>
      </c>
    </row>
    <row r="55" spans="1:2" x14ac:dyDescent="0.2">
      <c r="A55" s="2" t="s">
        <v>196</v>
      </c>
      <c r="B55" s="2">
        <v>5210</v>
      </c>
    </row>
    <row r="56" spans="1:2" x14ac:dyDescent="0.2">
      <c r="A56" s="2" t="s">
        <v>197</v>
      </c>
      <c r="B56" s="2">
        <v>5258</v>
      </c>
    </row>
    <row r="57" spans="1:2" x14ac:dyDescent="0.2">
      <c r="A57" s="2" t="s">
        <v>198</v>
      </c>
      <c r="B57" s="2">
        <v>4526</v>
      </c>
    </row>
    <row r="58" spans="1:2" x14ac:dyDescent="0.2">
      <c r="A58" s="2" t="s">
        <v>199</v>
      </c>
      <c r="B58" s="2">
        <v>3974</v>
      </c>
    </row>
    <row r="59" spans="1:2" x14ac:dyDescent="0.2">
      <c r="A59" s="2" t="s">
        <v>200</v>
      </c>
      <c r="B59" s="2">
        <v>5027</v>
      </c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928B-0438-8E4C-B4DE-DBCFCA8BDC66}">
  <dimension ref="A1:I61"/>
  <sheetViews>
    <sheetView tabSelected="1" topLeftCell="A23" workbookViewId="0">
      <selection activeCell="S28" sqref="S28"/>
    </sheetView>
  </sheetViews>
  <sheetFormatPr baseColWidth="10" defaultColWidth="11" defaultRowHeight="16" x14ac:dyDescent="0.2"/>
  <cols>
    <col min="2" max="2" width="23.33203125" bestFit="1" customWidth="1"/>
    <col min="3" max="3" width="14.1640625" bestFit="1" customWidth="1"/>
    <col min="4" max="4" width="15.83203125" bestFit="1" customWidth="1"/>
  </cols>
  <sheetData>
    <row r="1" spans="1:9" x14ac:dyDescent="0.2">
      <c r="A1" s="1" t="s">
        <v>0</v>
      </c>
      <c r="B1" s="1" t="s">
        <v>229</v>
      </c>
      <c r="C1" s="5" t="s">
        <v>230</v>
      </c>
      <c r="D1" s="5" t="s">
        <v>231</v>
      </c>
      <c r="E1" s="5" t="s">
        <v>242</v>
      </c>
      <c r="H1" s="35" t="s">
        <v>232</v>
      </c>
      <c r="I1" s="35"/>
    </row>
    <row r="2" spans="1:9" x14ac:dyDescent="0.2">
      <c r="A2" s="2" t="s">
        <v>143</v>
      </c>
      <c r="B2" s="2">
        <v>6562</v>
      </c>
      <c r="E2">
        <f>B2</f>
        <v>6562</v>
      </c>
      <c r="H2" t="s">
        <v>233</v>
      </c>
      <c r="I2" s="6">
        <f>AVERAGE(B2,B6,B10,B14,B18,B22,B26,B30,B34,B38,B42,B46)</f>
        <v>5239.166666666667</v>
      </c>
    </row>
    <row r="3" spans="1:9" x14ac:dyDescent="0.2">
      <c r="A3" s="2" t="s">
        <v>144</v>
      </c>
      <c r="B3" s="2">
        <v>7063</v>
      </c>
      <c r="E3" s="6">
        <f>E2+$I$7</f>
        <v>6518.5957446808507</v>
      </c>
      <c r="H3" t="s">
        <v>234</v>
      </c>
      <c r="I3" s="6">
        <f>AVERAGE(B3,B7,B11,B15,B19,B23,B27,B31,B35,B39,B43,B47)</f>
        <v>5590</v>
      </c>
    </row>
    <row r="4" spans="1:9" x14ac:dyDescent="0.2">
      <c r="A4" s="2" t="s">
        <v>145</v>
      </c>
      <c r="B4" s="2">
        <v>7374</v>
      </c>
      <c r="E4" s="6">
        <f>E3+$I$7</f>
        <v>6475.1914893617013</v>
      </c>
      <c r="H4" t="s">
        <v>235</v>
      </c>
      <c r="I4" s="6">
        <f>AVERAGE(B4,B8,B12,B16,B20,B24,B28,B32,B36,B40,B44,B48)</f>
        <v>6139.416666666667</v>
      </c>
    </row>
    <row r="5" spans="1:9" x14ac:dyDescent="0.2">
      <c r="A5" s="2" t="s">
        <v>146</v>
      </c>
      <c r="B5" s="2">
        <v>6563</v>
      </c>
      <c r="E5" s="6">
        <f>E4+$I$7</f>
        <v>6431.787234042552</v>
      </c>
      <c r="H5" t="s">
        <v>236</v>
      </c>
      <c r="I5" s="6">
        <f>AVERAGE(B5,B9,B13,B17,B21,B25,B29,B33,B37,B41,B45,B49)</f>
        <v>5400</v>
      </c>
    </row>
    <row r="6" spans="1:9" x14ac:dyDescent="0.2">
      <c r="A6" s="2" t="s">
        <v>147</v>
      </c>
      <c r="B6" s="2">
        <v>6202</v>
      </c>
      <c r="E6" s="6">
        <f t="shared" ref="E6:E59" si="0">E5+$I$7</f>
        <v>6388.3829787234026</v>
      </c>
    </row>
    <row r="7" spans="1:9" x14ac:dyDescent="0.2">
      <c r="A7" s="2" t="s">
        <v>148</v>
      </c>
      <c r="B7" s="2">
        <v>6694</v>
      </c>
      <c r="E7" s="6">
        <f t="shared" si="0"/>
        <v>6344.9787234042533</v>
      </c>
      <c r="H7" t="s">
        <v>243</v>
      </c>
      <c r="I7" s="6">
        <f>(B49-B2)/(COUNTA(A2:A49)-1)</f>
        <v>-43.404255319148938</v>
      </c>
    </row>
    <row r="8" spans="1:9" x14ac:dyDescent="0.2">
      <c r="A8" s="2" t="s">
        <v>149</v>
      </c>
      <c r="B8" s="2">
        <v>6748</v>
      </c>
      <c r="E8" s="6">
        <f t="shared" si="0"/>
        <v>6301.5744680851039</v>
      </c>
    </row>
    <row r="9" spans="1:9" x14ac:dyDescent="0.2">
      <c r="A9" s="2" t="s">
        <v>150</v>
      </c>
      <c r="B9" s="2">
        <v>6160</v>
      </c>
      <c r="E9" s="6">
        <f t="shared" si="0"/>
        <v>6258.1702127659546</v>
      </c>
    </row>
    <row r="10" spans="1:9" x14ac:dyDescent="0.2">
      <c r="A10" s="2" t="s">
        <v>151</v>
      </c>
      <c r="B10" s="2">
        <v>5777</v>
      </c>
      <c r="E10" s="6">
        <f t="shared" si="0"/>
        <v>6214.7659574468053</v>
      </c>
    </row>
    <row r="11" spans="1:9" x14ac:dyDescent="0.2">
      <c r="A11" s="2" t="s">
        <v>152</v>
      </c>
      <c r="B11" s="2">
        <v>5853</v>
      </c>
      <c r="E11" s="6">
        <f t="shared" si="0"/>
        <v>6171.3617021276559</v>
      </c>
    </row>
    <row r="12" spans="1:9" x14ac:dyDescent="0.2">
      <c r="A12" s="2" t="s">
        <v>153</v>
      </c>
      <c r="B12" s="2">
        <v>6416</v>
      </c>
      <c r="E12" s="6">
        <f t="shared" si="0"/>
        <v>6127.9574468085066</v>
      </c>
    </row>
    <row r="13" spans="1:9" x14ac:dyDescent="0.2">
      <c r="A13" s="2" t="s">
        <v>154</v>
      </c>
      <c r="B13" s="2">
        <v>5825</v>
      </c>
      <c r="E13" s="6">
        <f t="shared" si="0"/>
        <v>6084.5531914893572</v>
      </c>
    </row>
    <row r="14" spans="1:9" x14ac:dyDescent="0.2">
      <c r="A14" s="2" t="s">
        <v>155</v>
      </c>
      <c r="B14" s="2">
        <v>5724</v>
      </c>
      <c r="E14" s="6">
        <f t="shared" si="0"/>
        <v>6041.1489361702079</v>
      </c>
    </row>
    <row r="15" spans="1:9" x14ac:dyDescent="0.2">
      <c r="A15" s="2" t="s">
        <v>156</v>
      </c>
      <c r="B15" s="2">
        <v>6036</v>
      </c>
      <c r="E15" s="6">
        <f t="shared" si="0"/>
        <v>5997.7446808510585</v>
      </c>
    </row>
    <row r="16" spans="1:9" x14ac:dyDescent="0.2">
      <c r="A16" s="2" t="s">
        <v>157</v>
      </c>
      <c r="B16" s="2">
        <v>6570</v>
      </c>
      <c r="E16" s="6">
        <f t="shared" si="0"/>
        <v>5954.3404255319092</v>
      </c>
    </row>
    <row r="17" spans="1:5" x14ac:dyDescent="0.2">
      <c r="A17" s="2" t="s">
        <v>158</v>
      </c>
      <c r="B17" s="2">
        <v>5675</v>
      </c>
      <c r="E17" s="6">
        <f t="shared" si="0"/>
        <v>5910.9361702127599</v>
      </c>
    </row>
    <row r="18" spans="1:5" x14ac:dyDescent="0.2">
      <c r="A18" s="2" t="s">
        <v>159</v>
      </c>
      <c r="B18" s="2">
        <v>5311</v>
      </c>
      <c r="E18" s="6">
        <f t="shared" si="0"/>
        <v>5867.5319148936105</v>
      </c>
    </row>
    <row r="19" spans="1:5" x14ac:dyDescent="0.2">
      <c r="A19" s="2" t="s">
        <v>160</v>
      </c>
      <c r="B19" s="2">
        <v>5717</v>
      </c>
      <c r="E19" s="6">
        <f t="shared" si="0"/>
        <v>5824.1276595744612</v>
      </c>
    </row>
    <row r="20" spans="1:5" x14ac:dyDescent="0.2">
      <c r="A20" s="2" t="s">
        <v>161</v>
      </c>
      <c r="B20" s="2">
        <v>7000</v>
      </c>
      <c r="E20" s="6">
        <f t="shared" si="0"/>
        <v>5780.7234042553118</v>
      </c>
    </row>
    <row r="21" spans="1:5" x14ac:dyDescent="0.2">
      <c r="A21" s="2" t="s">
        <v>162</v>
      </c>
      <c r="B21" s="2">
        <v>6085</v>
      </c>
      <c r="E21" s="6">
        <f t="shared" si="0"/>
        <v>5737.3191489361625</v>
      </c>
    </row>
    <row r="22" spans="1:5" x14ac:dyDescent="0.2">
      <c r="A22" s="2" t="s">
        <v>163</v>
      </c>
      <c r="B22" s="2">
        <v>4714</v>
      </c>
      <c r="E22" s="6">
        <f t="shared" si="0"/>
        <v>5693.9148936170131</v>
      </c>
    </row>
    <row r="23" spans="1:5" x14ac:dyDescent="0.2">
      <c r="A23" s="2" t="s">
        <v>164</v>
      </c>
      <c r="B23" s="2">
        <v>3939</v>
      </c>
      <c r="E23" s="6">
        <f t="shared" si="0"/>
        <v>5650.5106382978638</v>
      </c>
    </row>
    <row r="24" spans="1:5" x14ac:dyDescent="0.2">
      <c r="A24" s="2" t="s">
        <v>165</v>
      </c>
      <c r="B24" s="2">
        <v>6137</v>
      </c>
      <c r="E24" s="6">
        <f t="shared" si="0"/>
        <v>5607.1063829787145</v>
      </c>
    </row>
    <row r="25" spans="1:5" x14ac:dyDescent="0.2">
      <c r="A25" s="2" t="s">
        <v>166</v>
      </c>
      <c r="B25" s="2">
        <v>4739</v>
      </c>
      <c r="E25" s="6">
        <f t="shared" si="0"/>
        <v>5563.7021276595651</v>
      </c>
    </row>
    <row r="26" spans="1:5" x14ac:dyDescent="0.2">
      <c r="A26" s="2" t="s">
        <v>167</v>
      </c>
      <c r="B26" s="2">
        <v>4275</v>
      </c>
      <c r="E26" s="6">
        <f t="shared" si="0"/>
        <v>5520.2978723404158</v>
      </c>
    </row>
    <row r="27" spans="1:5" x14ac:dyDescent="0.2">
      <c r="A27" s="2" t="s">
        <v>168</v>
      </c>
      <c r="B27" s="2">
        <v>5239</v>
      </c>
      <c r="E27" s="6">
        <f t="shared" si="0"/>
        <v>5476.8936170212664</v>
      </c>
    </row>
    <row r="28" spans="1:5" x14ac:dyDescent="0.2">
      <c r="A28" s="2" t="s">
        <v>169</v>
      </c>
      <c r="B28" s="2">
        <v>6293</v>
      </c>
      <c r="E28" s="6">
        <f t="shared" si="0"/>
        <v>5433.4893617021171</v>
      </c>
    </row>
    <row r="29" spans="1:5" x14ac:dyDescent="0.2">
      <c r="A29" s="2" t="s">
        <v>170</v>
      </c>
      <c r="B29" s="2">
        <v>5575</v>
      </c>
      <c r="E29" s="6">
        <f t="shared" si="0"/>
        <v>5390.0851063829678</v>
      </c>
    </row>
    <row r="30" spans="1:5" x14ac:dyDescent="0.2">
      <c r="A30" s="2" t="s">
        <v>171</v>
      </c>
      <c r="B30" s="2">
        <v>4802</v>
      </c>
      <c r="E30" s="6">
        <f t="shared" si="0"/>
        <v>5346.6808510638184</v>
      </c>
    </row>
    <row r="31" spans="1:5" x14ac:dyDescent="0.2">
      <c r="A31" s="2" t="s">
        <v>172</v>
      </c>
      <c r="B31" s="2">
        <v>5523</v>
      </c>
      <c r="E31" s="6">
        <f t="shared" si="0"/>
        <v>5303.2765957446691</v>
      </c>
    </row>
    <row r="32" spans="1:5" x14ac:dyDescent="0.2">
      <c r="A32" s="2" t="s">
        <v>173</v>
      </c>
      <c r="B32" s="2">
        <v>5708</v>
      </c>
      <c r="E32" s="6">
        <f t="shared" si="0"/>
        <v>5259.8723404255197</v>
      </c>
    </row>
    <row r="33" spans="1:5" x14ac:dyDescent="0.2">
      <c r="A33" s="2" t="s">
        <v>174</v>
      </c>
      <c r="B33" s="2">
        <v>4821</v>
      </c>
      <c r="E33" s="6">
        <f t="shared" si="0"/>
        <v>5216.4680851063704</v>
      </c>
    </row>
    <row r="34" spans="1:5" x14ac:dyDescent="0.2">
      <c r="A34" s="2" t="s">
        <v>175</v>
      </c>
      <c r="B34" s="2">
        <v>4919</v>
      </c>
      <c r="E34" s="6">
        <f t="shared" si="0"/>
        <v>5173.063829787221</v>
      </c>
    </row>
    <row r="35" spans="1:5" x14ac:dyDescent="0.2">
      <c r="A35" s="2" t="s">
        <v>176</v>
      </c>
      <c r="B35" s="2">
        <v>5809</v>
      </c>
      <c r="E35" s="6">
        <f t="shared" si="0"/>
        <v>5129.6595744680717</v>
      </c>
    </row>
    <row r="36" spans="1:5" x14ac:dyDescent="0.2">
      <c r="A36" s="2" t="s">
        <v>177</v>
      </c>
      <c r="B36" s="2">
        <v>5904</v>
      </c>
      <c r="E36" s="6">
        <f t="shared" si="0"/>
        <v>5086.2553191489224</v>
      </c>
    </row>
    <row r="37" spans="1:5" x14ac:dyDescent="0.2">
      <c r="A37" s="2" t="s">
        <v>178</v>
      </c>
      <c r="B37" s="2">
        <v>4555</v>
      </c>
      <c r="E37" s="6">
        <f t="shared" si="0"/>
        <v>5042.851063829773</v>
      </c>
    </row>
    <row r="38" spans="1:5" x14ac:dyDescent="0.2">
      <c r="A38" s="2" t="s">
        <v>179</v>
      </c>
      <c r="B38" s="2">
        <v>5198</v>
      </c>
      <c r="E38" s="6">
        <f t="shared" si="0"/>
        <v>4999.4468085106237</v>
      </c>
    </row>
    <row r="39" spans="1:5" x14ac:dyDescent="0.2">
      <c r="A39" s="2" t="s">
        <v>180</v>
      </c>
      <c r="B39" s="2">
        <v>5388</v>
      </c>
      <c r="E39" s="6">
        <f t="shared" si="0"/>
        <v>4956.0425531914743</v>
      </c>
    </row>
    <row r="40" spans="1:5" x14ac:dyDescent="0.2">
      <c r="A40" s="2" t="s">
        <v>181</v>
      </c>
      <c r="B40" s="2">
        <v>5142</v>
      </c>
      <c r="E40" s="6">
        <f t="shared" si="0"/>
        <v>4912.638297872325</v>
      </c>
    </row>
    <row r="41" spans="1:5" x14ac:dyDescent="0.2">
      <c r="A41" s="2" t="s">
        <v>182</v>
      </c>
      <c r="B41" s="2">
        <v>5517</v>
      </c>
      <c r="E41" s="6">
        <f t="shared" si="0"/>
        <v>4869.2340425531756</v>
      </c>
    </row>
    <row r="42" spans="1:5" x14ac:dyDescent="0.2">
      <c r="A42" s="2" t="s">
        <v>183</v>
      </c>
      <c r="B42" s="2">
        <v>5169</v>
      </c>
      <c r="E42" s="6">
        <f t="shared" si="0"/>
        <v>4825.8297872340263</v>
      </c>
    </row>
    <row r="43" spans="1:5" x14ac:dyDescent="0.2">
      <c r="A43" s="2" t="s">
        <v>184</v>
      </c>
      <c r="B43" s="2">
        <v>4860</v>
      </c>
      <c r="E43" s="6">
        <f t="shared" si="0"/>
        <v>4782.425531914877</v>
      </c>
    </row>
    <row r="44" spans="1:5" x14ac:dyDescent="0.2">
      <c r="A44" s="2" t="s">
        <v>185</v>
      </c>
      <c r="B44" s="2">
        <v>5185</v>
      </c>
      <c r="E44" s="6">
        <f t="shared" si="0"/>
        <v>4739.0212765957276</v>
      </c>
    </row>
    <row r="45" spans="1:5" x14ac:dyDescent="0.2">
      <c r="A45" s="2" t="s">
        <v>186</v>
      </c>
      <c r="B45" s="2">
        <v>4763</v>
      </c>
      <c r="E45" s="6">
        <f t="shared" si="0"/>
        <v>4695.6170212765783</v>
      </c>
    </row>
    <row r="46" spans="1:5" x14ac:dyDescent="0.2">
      <c r="A46" s="2" t="s">
        <v>187</v>
      </c>
      <c r="B46" s="2">
        <v>4217</v>
      </c>
      <c r="E46" s="6">
        <f t="shared" si="0"/>
        <v>4652.2127659574289</v>
      </c>
    </row>
    <row r="47" spans="1:5" x14ac:dyDescent="0.2">
      <c r="A47" s="2" t="s">
        <v>188</v>
      </c>
      <c r="B47" s="2">
        <v>4959</v>
      </c>
      <c r="E47" s="6">
        <f t="shared" si="0"/>
        <v>4608.8085106382796</v>
      </c>
    </row>
    <row r="48" spans="1:5" x14ac:dyDescent="0.2">
      <c r="A48" s="2" t="s">
        <v>189</v>
      </c>
      <c r="B48" s="2">
        <v>5196</v>
      </c>
      <c r="E48" s="6">
        <f t="shared" si="0"/>
        <v>4565.4042553191302</v>
      </c>
    </row>
    <row r="49" spans="1:5" x14ac:dyDescent="0.2">
      <c r="A49" s="2" t="s">
        <v>190</v>
      </c>
      <c r="B49" s="2">
        <v>4522</v>
      </c>
      <c r="E49" s="6">
        <f t="shared" si="0"/>
        <v>4521.9999999999809</v>
      </c>
    </row>
    <row r="50" spans="1:5" x14ac:dyDescent="0.2">
      <c r="A50" s="2" t="s">
        <v>191</v>
      </c>
      <c r="B50" s="2">
        <v>3843</v>
      </c>
      <c r="C50" s="6">
        <f>AVERAGE($B$2:$B$49)</f>
        <v>5592.145833333333</v>
      </c>
      <c r="D50">
        <f>B46</f>
        <v>4217</v>
      </c>
      <c r="E50" s="6">
        <f>E49+$I$7</f>
        <v>4478.5957446808316</v>
      </c>
    </row>
    <row r="51" spans="1:5" x14ac:dyDescent="0.2">
      <c r="A51" s="2" t="s">
        <v>192</v>
      </c>
      <c r="B51" s="2">
        <v>4806</v>
      </c>
      <c r="C51" s="6">
        <f t="shared" ref="C51:C59" si="1">AVERAGE($B$2:$B$49)</f>
        <v>5592.145833333333</v>
      </c>
      <c r="D51">
        <f>B47</f>
        <v>4959</v>
      </c>
      <c r="E51" s="6">
        <f>E50+$I$7</f>
        <v>4435.1914893616822</v>
      </c>
    </row>
    <row r="52" spans="1:5" x14ac:dyDescent="0.2">
      <c r="A52" s="2" t="s">
        <v>193</v>
      </c>
      <c r="B52" s="2">
        <v>5280</v>
      </c>
      <c r="C52" s="6">
        <f t="shared" si="1"/>
        <v>5592.145833333333</v>
      </c>
      <c r="D52">
        <f>B48</f>
        <v>5196</v>
      </c>
      <c r="E52" s="6">
        <f>E51+$I$7</f>
        <v>4391.7872340425329</v>
      </c>
    </row>
    <row r="53" spans="1:5" x14ac:dyDescent="0.2">
      <c r="A53" s="2" t="s">
        <v>194</v>
      </c>
      <c r="B53" s="2">
        <v>4709</v>
      </c>
      <c r="C53" s="6">
        <f t="shared" si="1"/>
        <v>5592.145833333333</v>
      </c>
      <c r="D53">
        <f>B49</f>
        <v>4522</v>
      </c>
      <c r="E53" s="6">
        <f t="shared" si="0"/>
        <v>4348.3829787233835</v>
      </c>
    </row>
    <row r="54" spans="1:5" x14ac:dyDescent="0.2">
      <c r="A54" s="2" t="s">
        <v>195</v>
      </c>
      <c r="B54" s="2">
        <v>4362</v>
      </c>
      <c r="C54" s="6">
        <f t="shared" si="1"/>
        <v>5592.145833333333</v>
      </c>
      <c r="D54">
        <f>D50</f>
        <v>4217</v>
      </c>
      <c r="E54" s="6">
        <f>E53+$I$7</f>
        <v>4304.9787234042342</v>
      </c>
    </row>
    <row r="55" spans="1:5" x14ac:dyDescent="0.2">
      <c r="A55" s="2" t="s">
        <v>196</v>
      </c>
      <c r="B55" s="2">
        <v>5210</v>
      </c>
      <c r="C55" s="6">
        <f t="shared" si="1"/>
        <v>5592.145833333333</v>
      </c>
      <c r="D55">
        <f t="shared" ref="D55:D59" si="2">D51</f>
        <v>4959</v>
      </c>
      <c r="E55" s="6">
        <f>E54+$I$7</f>
        <v>4261.5744680850848</v>
      </c>
    </row>
    <row r="56" spans="1:5" x14ac:dyDescent="0.2">
      <c r="A56" s="2" t="s">
        <v>197</v>
      </c>
      <c r="B56" s="2">
        <v>5258</v>
      </c>
      <c r="C56" s="6">
        <f t="shared" si="1"/>
        <v>5592.145833333333</v>
      </c>
      <c r="D56">
        <f t="shared" si="2"/>
        <v>5196</v>
      </c>
      <c r="E56" s="6">
        <f>E55+$I$7</f>
        <v>4218.1702127659355</v>
      </c>
    </row>
    <row r="57" spans="1:5" x14ac:dyDescent="0.2">
      <c r="A57" s="2" t="s">
        <v>198</v>
      </c>
      <c r="B57" s="2">
        <v>4526</v>
      </c>
      <c r="C57" s="6">
        <f t="shared" si="1"/>
        <v>5592.145833333333</v>
      </c>
      <c r="D57">
        <f t="shared" si="2"/>
        <v>4522</v>
      </c>
      <c r="E57" s="6">
        <f>E56+$I$7</f>
        <v>4174.7659574467862</v>
      </c>
    </row>
    <row r="58" spans="1:5" x14ac:dyDescent="0.2">
      <c r="A58" s="2" t="s">
        <v>199</v>
      </c>
      <c r="B58" s="2">
        <v>3974</v>
      </c>
      <c r="C58" s="6">
        <f t="shared" si="1"/>
        <v>5592.145833333333</v>
      </c>
      <c r="D58">
        <f t="shared" si="2"/>
        <v>4217</v>
      </c>
      <c r="E58" s="6">
        <f t="shared" si="0"/>
        <v>4131.3617021276368</v>
      </c>
    </row>
    <row r="59" spans="1:5" x14ac:dyDescent="0.2">
      <c r="A59" s="2" t="s">
        <v>200</v>
      </c>
      <c r="B59" s="2">
        <v>5027</v>
      </c>
      <c r="C59" s="6">
        <f t="shared" si="1"/>
        <v>5592.145833333333</v>
      </c>
      <c r="D59">
        <f t="shared" si="2"/>
        <v>4959</v>
      </c>
      <c r="E59" s="6">
        <f t="shared" si="0"/>
        <v>4087.9574468084879</v>
      </c>
    </row>
    <row r="60" spans="1:5" x14ac:dyDescent="0.2">
      <c r="A60" s="2"/>
      <c r="B60" s="2"/>
      <c r="C60" s="6"/>
    </row>
    <row r="61" spans="1:5" x14ac:dyDescent="0.2">
      <c r="A61" s="2"/>
      <c r="B61" s="2"/>
      <c r="C61" s="6"/>
    </row>
  </sheetData>
  <mergeCells count="1">
    <mergeCell ref="H1:I1"/>
  </mergeCells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D59E-CDA5-9F49-B74E-246C5467517D}">
  <dimension ref="A1:K27"/>
  <sheetViews>
    <sheetView zoomScaleNormal="100" workbookViewId="0">
      <selection activeCell="H33" sqref="H33"/>
    </sheetView>
  </sheetViews>
  <sheetFormatPr baseColWidth="10" defaultColWidth="11" defaultRowHeight="16" x14ac:dyDescent="0.2"/>
  <cols>
    <col min="2" max="2" width="9.5" customWidth="1"/>
    <col min="3" max="3" width="22.1640625" customWidth="1"/>
    <col min="4" max="4" width="17.33203125" customWidth="1"/>
    <col min="5" max="5" width="16.6640625" customWidth="1"/>
    <col min="6" max="6" width="15" customWidth="1"/>
    <col min="7" max="7" width="16.6640625" customWidth="1"/>
    <col min="8" max="8" width="19.6640625" customWidth="1"/>
    <col min="9" max="9" width="15.83203125" bestFit="1" customWidth="1"/>
    <col min="10" max="10" width="14.1640625" bestFit="1" customWidth="1"/>
    <col min="11" max="11" width="14.5" customWidth="1"/>
    <col min="15" max="15" width="14.1640625" bestFit="1" customWidth="1"/>
    <col min="20" max="20" width="14.1640625" bestFit="1" customWidth="1"/>
  </cols>
  <sheetData>
    <row r="1" spans="1:11" ht="17" thickBot="1" x14ac:dyDescent="0.25">
      <c r="A1" s="23"/>
      <c r="B1" s="24"/>
      <c r="C1" s="39" t="s">
        <v>237</v>
      </c>
      <c r="D1" s="40"/>
      <c r="E1" s="41"/>
      <c r="F1" s="42"/>
      <c r="G1" s="36" t="s">
        <v>238</v>
      </c>
      <c r="H1" s="37"/>
      <c r="I1" s="38"/>
      <c r="J1" s="42"/>
    </row>
    <row r="2" spans="1:11" ht="17" thickBot="1" x14ac:dyDescent="0.25">
      <c r="A2" s="26"/>
      <c r="B2" s="27" t="s">
        <v>239</v>
      </c>
      <c r="C2" s="10" t="s">
        <v>230</v>
      </c>
      <c r="D2" s="11" t="s">
        <v>231</v>
      </c>
      <c r="E2" s="28" t="s">
        <v>242</v>
      </c>
      <c r="F2" s="25"/>
      <c r="G2" s="8" t="s">
        <v>230</v>
      </c>
      <c r="H2" s="9" t="s">
        <v>231</v>
      </c>
      <c r="I2" s="12" t="s">
        <v>242</v>
      </c>
      <c r="J2" s="43"/>
    </row>
    <row r="3" spans="1:11" x14ac:dyDescent="0.2">
      <c r="A3" s="2" t="s">
        <v>191</v>
      </c>
      <c r="B3" s="29">
        <v>3843</v>
      </c>
      <c r="C3" s="16">
        <v>5592.145833333333</v>
      </c>
      <c r="D3" s="17">
        <v>4217</v>
      </c>
      <c r="E3" s="15">
        <v>4478.5957446808316</v>
      </c>
      <c r="F3" s="25"/>
      <c r="G3" s="16">
        <f>C3-$B3</f>
        <v>1749.145833333333</v>
      </c>
      <c r="H3" s="17">
        <f>D3-$B3</f>
        <v>374</v>
      </c>
      <c r="I3" s="45">
        <f>E3-$B3</f>
        <v>635.59574468083156</v>
      </c>
      <c r="J3" s="43"/>
    </row>
    <row r="4" spans="1:11" x14ac:dyDescent="0.2">
      <c r="A4" s="2" t="s">
        <v>192</v>
      </c>
      <c r="B4" s="29">
        <v>4806</v>
      </c>
      <c r="C4" s="16">
        <v>5592.145833333333</v>
      </c>
      <c r="D4" s="17">
        <v>4959</v>
      </c>
      <c r="E4" s="15">
        <v>4435.1914893616822</v>
      </c>
      <c r="F4" s="25"/>
      <c r="G4" s="16">
        <f>C4-$B4</f>
        <v>786.14583333333303</v>
      </c>
      <c r="H4" s="17">
        <f t="shared" ref="H4:H12" si="0">D4-$B4</f>
        <v>153</v>
      </c>
      <c r="I4" s="46">
        <f>E4-$B4</f>
        <v>-370.80851063831778</v>
      </c>
      <c r="J4" s="43"/>
    </row>
    <row r="5" spans="1:11" x14ac:dyDescent="0.2">
      <c r="A5" s="2" t="s">
        <v>193</v>
      </c>
      <c r="B5" s="29">
        <v>5280</v>
      </c>
      <c r="C5" s="16">
        <v>5592.145833333333</v>
      </c>
      <c r="D5" s="17">
        <v>5196</v>
      </c>
      <c r="E5" s="15">
        <v>4391.7872340425329</v>
      </c>
      <c r="F5" s="25"/>
      <c r="G5" s="16">
        <f>C5-$B5</f>
        <v>312.14583333333303</v>
      </c>
      <c r="H5" s="17">
        <f t="shared" si="0"/>
        <v>-84</v>
      </c>
      <c r="I5" s="46">
        <f>E5-$B5</f>
        <v>-888.21276595746713</v>
      </c>
      <c r="J5" s="43"/>
    </row>
    <row r="6" spans="1:11" x14ac:dyDescent="0.2">
      <c r="A6" s="2" t="s">
        <v>194</v>
      </c>
      <c r="B6" s="29">
        <v>4709</v>
      </c>
      <c r="C6" s="16">
        <v>5592.145833333333</v>
      </c>
      <c r="D6" s="17">
        <v>4522</v>
      </c>
      <c r="E6" s="15">
        <v>4348.3829787233835</v>
      </c>
      <c r="F6" s="25"/>
      <c r="G6" s="16">
        <f>C6-$B6</f>
        <v>883.14583333333303</v>
      </c>
      <c r="H6" s="17">
        <f t="shared" si="0"/>
        <v>-187</v>
      </c>
      <c r="I6" s="46">
        <f t="shared" ref="I6:I12" si="1">E6-$B6</f>
        <v>-360.61702127661647</v>
      </c>
      <c r="J6" s="43"/>
    </row>
    <row r="7" spans="1:11" x14ac:dyDescent="0.2">
      <c r="A7" s="2" t="s">
        <v>195</v>
      </c>
      <c r="B7" s="29">
        <v>4362</v>
      </c>
      <c r="C7" s="16">
        <v>5592.145833333333</v>
      </c>
      <c r="D7" s="17">
        <v>4217</v>
      </c>
      <c r="E7" s="15">
        <v>4304.9787234042342</v>
      </c>
      <c r="F7" s="25"/>
      <c r="G7" s="16">
        <f>C7-$B7</f>
        <v>1230.145833333333</v>
      </c>
      <c r="H7" s="17">
        <f t="shared" si="0"/>
        <v>-145</v>
      </c>
      <c r="I7" s="46">
        <f t="shared" si="1"/>
        <v>-57.021276595765812</v>
      </c>
      <c r="J7" s="43"/>
    </row>
    <row r="8" spans="1:11" x14ac:dyDescent="0.2">
      <c r="A8" s="2" t="s">
        <v>196</v>
      </c>
      <c r="B8" s="29">
        <v>5210</v>
      </c>
      <c r="C8" s="16">
        <v>5592.145833333333</v>
      </c>
      <c r="D8" s="17">
        <v>4959</v>
      </c>
      <c r="E8" s="15">
        <v>4261.5744680850848</v>
      </c>
      <c r="F8" s="25"/>
      <c r="G8" s="16">
        <f>C8-$B8</f>
        <v>382.14583333333303</v>
      </c>
      <c r="H8" s="17">
        <f t="shared" si="0"/>
        <v>-251</v>
      </c>
      <c r="I8" s="46">
        <f t="shared" si="1"/>
        <v>-948.42553191491515</v>
      </c>
      <c r="J8" s="43"/>
    </row>
    <row r="9" spans="1:11" x14ac:dyDescent="0.2">
      <c r="A9" s="2" t="s">
        <v>197</v>
      </c>
      <c r="B9" s="29">
        <v>5258</v>
      </c>
      <c r="C9" s="16">
        <v>5592.145833333333</v>
      </c>
      <c r="D9" s="17">
        <v>5196</v>
      </c>
      <c r="E9" s="15">
        <v>4218.1702127659355</v>
      </c>
      <c r="F9" s="25"/>
      <c r="G9" s="16">
        <f>C9-$B9</f>
        <v>334.14583333333303</v>
      </c>
      <c r="H9" s="17">
        <f t="shared" si="0"/>
        <v>-62</v>
      </c>
      <c r="I9" s="46">
        <f t="shared" si="1"/>
        <v>-1039.8297872340645</v>
      </c>
      <c r="J9" s="43"/>
    </row>
    <row r="10" spans="1:11" x14ac:dyDescent="0.2">
      <c r="A10" s="2" t="s">
        <v>198</v>
      </c>
      <c r="B10" s="29">
        <v>4526</v>
      </c>
      <c r="C10" s="16">
        <v>5592.145833333333</v>
      </c>
      <c r="D10" s="17">
        <v>4522</v>
      </c>
      <c r="E10" s="15">
        <v>4174.7659574467862</v>
      </c>
      <c r="F10" s="25"/>
      <c r="G10" s="16">
        <f>C10-$B10</f>
        <v>1066.145833333333</v>
      </c>
      <c r="H10" s="17">
        <f t="shared" si="0"/>
        <v>-4</v>
      </c>
      <c r="I10" s="46">
        <f t="shared" si="1"/>
        <v>-351.23404255321384</v>
      </c>
      <c r="J10" s="43"/>
    </row>
    <row r="11" spans="1:11" x14ac:dyDescent="0.2">
      <c r="A11" s="2" t="s">
        <v>199</v>
      </c>
      <c r="B11" s="29">
        <v>3974</v>
      </c>
      <c r="C11" s="16">
        <v>5592.145833333333</v>
      </c>
      <c r="D11" s="17">
        <v>4217</v>
      </c>
      <c r="E11" s="15">
        <v>4131.3617021276368</v>
      </c>
      <c r="F11" s="25"/>
      <c r="G11" s="16">
        <f>C11-$B11</f>
        <v>1618.145833333333</v>
      </c>
      <c r="H11" s="17">
        <f t="shared" si="0"/>
        <v>243</v>
      </c>
      <c r="I11" s="46">
        <f t="shared" si="1"/>
        <v>157.36170212763682</v>
      </c>
      <c r="J11" s="43"/>
    </row>
    <row r="12" spans="1:11" ht="17" thickBot="1" x14ac:dyDescent="0.25">
      <c r="A12" s="2" t="s">
        <v>200</v>
      </c>
      <c r="B12" s="30">
        <v>5027</v>
      </c>
      <c r="C12" s="31">
        <v>5592.145833333333</v>
      </c>
      <c r="D12" s="32">
        <v>4959</v>
      </c>
      <c r="E12" s="20">
        <v>4087.9574468084879</v>
      </c>
      <c r="F12" s="25"/>
      <c r="G12" s="31">
        <f>C12-$B12</f>
        <v>565.14583333333303</v>
      </c>
      <c r="H12" s="32">
        <f t="shared" si="0"/>
        <v>-68</v>
      </c>
      <c r="I12" s="47">
        <f t="shared" si="1"/>
        <v>-939.04255319151207</v>
      </c>
      <c r="J12" s="43"/>
    </row>
    <row r="13" spans="1:11" x14ac:dyDescent="0.2">
      <c r="A13" s="33"/>
      <c r="B13" s="25"/>
      <c r="C13" s="25"/>
      <c r="D13" s="25"/>
      <c r="E13" s="25"/>
      <c r="F13" s="25"/>
      <c r="G13" s="25"/>
      <c r="H13" s="25"/>
      <c r="I13" s="25"/>
      <c r="J13" s="44"/>
      <c r="K13" s="25"/>
    </row>
    <row r="14" spans="1:11" ht="17" thickBot="1" x14ac:dyDescent="0.25">
      <c r="A14" s="33"/>
      <c r="B14" s="25"/>
      <c r="C14" s="25"/>
      <c r="D14" s="25"/>
      <c r="E14" s="25"/>
      <c r="F14" s="25"/>
      <c r="G14" s="25"/>
      <c r="H14" s="25"/>
      <c r="I14" s="25"/>
      <c r="J14" s="44"/>
      <c r="K14" s="25"/>
    </row>
    <row r="15" spans="1:11" ht="17" thickBot="1" x14ac:dyDescent="0.25">
      <c r="A15" s="33"/>
      <c r="B15" s="25"/>
      <c r="C15" s="36" t="s">
        <v>244</v>
      </c>
      <c r="D15" s="37"/>
      <c r="E15" s="38"/>
      <c r="F15" s="42"/>
      <c r="G15" s="36" t="s">
        <v>245</v>
      </c>
      <c r="H15" s="37"/>
      <c r="I15" s="38"/>
      <c r="J15" s="42"/>
    </row>
    <row r="16" spans="1:11" ht="17" thickBot="1" x14ac:dyDescent="0.25">
      <c r="A16" s="33"/>
      <c r="B16" s="25"/>
      <c r="C16" s="10" t="s">
        <v>230</v>
      </c>
      <c r="D16" s="11" t="s">
        <v>231</v>
      </c>
      <c r="E16" s="12" t="s">
        <v>242</v>
      </c>
      <c r="F16" s="25"/>
      <c r="G16" s="10" t="s">
        <v>230</v>
      </c>
      <c r="H16" s="11" t="s">
        <v>231</v>
      </c>
      <c r="I16" s="12" t="s">
        <v>242</v>
      </c>
    </row>
    <row r="17" spans="1:9" x14ac:dyDescent="0.2">
      <c r="A17" s="25"/>
      <c r="B17" s="25"/>
      <c r="C17" s="13">
        <f>ABS(G3)</f>
        <v>1749.145833333333</v>
      </c>
      <c r="D17" s="14">
        <f>ABS(H3)</f>
        <v>374</v>
      </c>
      <c r="E17" s="15">
        <f>ABS(I3)</f>
        <v>635.59574468083156</v>
      </c>
      <c r="F17" s="17"/>
      <c r="G17" s="13">
        <f>C17^2</f>
        <v>3059511.1462673601</v>
      </c>
      <c r="H17" s="14">
        <f>D17^2</f>
        <v>139876</v>
      </c>
      <c r="I17" s="15">
        <f>E17^2</f>
        <v>403981.9506563808</v>
      </c>
    </row>
    <row r="18" spans="1:9" x14ac:dyDescent="0.2">
      <c r="A18" s="25"/>
      <c r="B18" s="25"/>
      <c r="C18" s="16">
        <f>ABS(G4)</f>
        <v>786.14583333333303</v>
      </c>
      <c r="D18" s="17">
        <f>ABS(H4)</f>
        <v>153</v>
      </c>
      <c r="E18" s="15">
        <f>ABS(I4)</f>
        <v>370.80851063831778</v>
      </c>
      <c r="F18" s="17"/>
      <c r="G18" s="16">
        <f t="shared" ref="G18:G26" si="2">C18^2</f>
        <v>618025.27126736066</v>
      </c>
      <c r="H18" s="17">
        <f t="shared" ref="H18:H26" si="3">D18^2</f>
        <v>23409</v>
      </c>
      <c r="I18" s="15">
        <f t="shared" ref="I18:I26" si="4">E18^2</f>
        <v>137498.95156180742</v>
      </c>
    </row>
    <row r="19" spans="1:9" x14ac:dyDescent="0.2">
      <c r="A19" s="25"/>
      <c r="B19" s="25"/>
      <c r="C19" s="16">
        <f>ABS(G5)</f>
        <v>312.14583333333303</v>
      </c>
      <c r="D19" s="17">
        <f>ABS(H5)</f>
        <v>84</v>
      </c>
      <c r="E19" s="15">
        <f>ABS(I5)</f>
        <v>888.21276595746713</v>
      </c>
      <c r="F19" s="17"/>
      <c r="G19" s="16">
        <f t="shared" si="2"/>
        <v>97435.02126736092</v>
      </c>
      <c r="H19" s="17">
        <f t="shared" si="3"/>
        <v>7056</v>
      </c>
      <c r="I19" s="15">
        <f t="shared" si="4"/>
        <v>788921.91760981432</v>
      </c>
    </row>
    <row r="20" spans="1:9" x14ac:dyDescent="0.2">
      <c r="A20" s="25"/>
      <c r="B20" s="25"/>
      <c r="C20" s="16">
        <f>ABS(G6)</f>
        <v>883.14583333333303</v>
      </c>
      <c r="D20" s="17">
        <f>ABS(H6)</f>
        <v>187</v>
      </c>
      <c r="E20" s="15">
        <f>ABS(I6)</f>
        <v>360.61702127661647</v>
      </c>
      <c r="F20" s="17"/>
      <c r="G20" s="16">
        <f t="shared" si="2"/>
        <v>779946.56293402729</v>
      </c>
      <c r="H20" s="17">
        <f t="shared" si="3"/>
        <v>34969</v>
      </c>
      <c r="I20" s="15">
        <f t="shared" si="4"/>
        <v>130044.63603441966</v>
      </c>
    </row>
    <row r="21" spans="1:9" x14ac:dyDescent="0.2">
      <c r="A21" s="25"/>
      <c r="B21" s="25"/>
      <c r="C21" s="16">
        <f>ABS(G7)</f>
        <v>1230.145833333333</v>
      </c>
      <c r="D21" s="17">
        <f>ABS(H7)</f>
        <v>145</v>
      </c>
      <c r="E21" s="15">
        <f>ABS(I7)</f>
        <v>57.021276595765812</v>
      </c>
      <c r="F21" s="17"/>
      <c r="G21" s="16">
        <f t="shared" si="2"/>
        <v>1513258.7712673603</v>
      </c>
      <c r="H21" s="17">
        <f t="shared" si="3"/>
        <v>21025</v>
      </c>
      <c r="I21" s="15">
        <f t="shared" si="4"/>
        <v>3251.4259846108298</v>
      </c>
    </row>
    <row r="22" spans="1:9" x14ac:dyDescent="0.2">
      <c r="A22" s="25"/>
      <c r="B22" s="25"/>
      <c r="C22" s="16">
        <f>ABS(G8)</f>
        <v>382.14583333333303</v>
      </c>
      <c r="D22" s="17">
        <f>ABS(H8)</f>
        <v>251</v>
      </c>
      <c r="E22" s="15">
        <f>ABS(I8)</f>
        <v>948.42553191491515</v>
      </c>
      <c r="F22" s="17"/>
      <c r="G22" s="16">
        <f t="shared" si="2"/>
        <v>146035.43793402755</v>
      </c>
      <c r="H22" s="17">
        <f t="shared" si="3"/>
        <v>63001</v>
      </c>
      <c r="I22" s="15">
        <f t="shared" si="4"/>
        <v>899510.98958808975</v>
      </c>
    </row>
    <row r="23" spans="1:9" x14ac:dyDescent="0.2">
      <c r="A23" s="25"/>
      <c r="B23" s="25"/>
      <c r="C23" s="16">
        <f>ABS(G9)</f>
        <v>334.14583333333303</v>
      </c>
      <c r="D23" s="17">
        <f>ABS(H9)</f>
        <v>62</v>
      </c>
      <c r="E23" s="15">
        <f>ABS(I9)</f>
        <v>1039.8297872340645</v>
      </c>
      <c r="F23" s="17"/>
      <c r="G23" s="16">
        <f t="shared" si="2"/>
        <v>111653.43793402758</v>
      </c>
      <c r="H23" s="17">
        <f t="shared" si="3"/>
        <v>3844</v>
      </c>
      <c r="I23" s="15">
        <f t="shared" si="4"/>
        <v>1081245.9864192398</v>
      </c>
    </row>
    <row r="24" spans="1:9" x14ac:dyDescent="0.2">
      <c r="A24" s="25"/>
      <c r="B24" s="25"/>
      <c r="C24" s="16">
        <f>ABS(G10)</f>
        <v>1066.145833333333</v>
      </c>
      <c r="D24" s="17">
        <f>ABS(H10)</f>
        <v>4</v>
      </c>
      <c r="E24" s="15">
        <f>ABS(I10)</f>
        <v>351.23404255321384</v>
      </c>
      <c r="F24" s="17"/>
      <c r="G24" s="16">
        <f t="shared" si="2"/>
        <v>1136666.9379340271</v>
      </c>
      <c r="H24" s="17">
        <f t="shared" si="3"/>
        <v>16</v>
      </c>
      <c r="I24" s="15">
        <f t="shared" si="4"/>
        <v>123365.35264827283</v>
      </c>
    </row>
    <row r="25" spans="1:9" x14ac:dyDescent="0.2">
      <c r="A25" s="25"/>
      <c r="B25" s="25"/>
      <c r="C25" s="16">
        <f>ABS(G11)</f>
        <v>1618.145833333333</v>
      </c>
      <c r="D25" s="17">
        <f>ABS(H11)</f>
        <v>243</v>
      </c>
      <c r="E25" s="15">
        <f>ABS(I11)</f>
        <v>157.36170212763682</v>
      </c>
      <c r="F25" s="17"/>
      <c r="G25" s="16">
        <f t="shared" si="2"/>
        <v>2618395.9379340266</v>
      </c>
      <c r="H25" s="17">
        <f t="shared" si="3"/>
        <v>59049</v>
      </c>
      <c r="I25" s="15">
        <f t="shared" si="4"/>
        <v>24762.705296507098</v>
      </c>
    </row>
    <row r="26" spans="1:9" ht="17" thickBot="1" x14ac:dyDescent="0.25">
      <c r="A26" s="25"/>
      <c r="B26" s="25"/>
      <c r="C26" s="16">
        <f>ABS(G12)</f>
        <v>565.14583333333303</v>
      </c>
      <c r="D26" s="17">
        <f>ABS(H12)</f>
        <v>68</v>
      </c>
      <c r="E26" s="15">
        <f>ABS(I12)</f>
        <v>939.04255319151207</v>
      </c>
      <c r="F26" s="17"/>
      <c r="G26" s="16">
        <f t="shared" si="2"/>
        <v>319389.81293402746</v>
      </c>
      <c r="H26" s="17">
        <f t="shared" si="3"/>
        <v>4624</v>
      </c>
      <c r="I26" s="15">
        <f t="shared" si="4"/>
        <v>881800.91670443374</v>
      </c>
    </row>
    <row r="27" spans="1:9" ht="17" thickBot="1" x14ac:dyDescent="0.25">
      <c r="A27" s="25"/>
      <c r="B27" s="11" t="s">
        <v>240</v>
      </c>
      <c r="C27" s="34">
        <f>AVERAGE(C17:C26)</f>
        <v>892.6458333333328</v>
      </c>
      <c r="D27" s="19">
        <f>AVERAGE(D17:D26)</f>
        <v>157.1</v>
      </c>
      <c r="E27" s="22">
        <f>AVERAGE(E17:E26)</f>
        <v>574.81489361703404</v>
      </c>
      <c r="F27" s="11" t="s">
        <v>241</v>
      </c>
      <c r="G27" s="18">
        <f>AVERAGE(G17:G26)</f>
        <v>1040031.8337673607</v>
      </c>
      <c r="H27" s="19">
        <f>AVERAGE(H17:H26)</f>
        <v>35686.9</v>
      </c>
      <c r="I27" s="21">
        <f>AVERAGE(I17:I26)</f>
        <v>447438.48325035756</v>
      </c>
    </row>
  </sheetData>
  <mergeCells count="4">
    <mergeCell ref="G1:I1"/>
    <mergeCell ref="G15:I15"/>
    <mergeCell ref="C15:E15"/>
    <mergeCell ref="C1:E1"/>
  </mergeCells>
  <conditionalFormatting sqref="C27:E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H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training data</vt:lpstr>
      <vt:lpstr>full data</vt:lpstr>
      <vt:lpstr>a) forecasts</vt:lpstr>
      <vt:lpstr>c) Evaluation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2021-03-14T17:00:03Z</dcterms:created>
  <dcterms:modified xsi:type="dcterms:W3CDTF">2024-02-03T14:56:13Z</dcterms:modified>
  <cp:category/>
  <cp:contentStatus/>
</cp:coreProperties>
</file>