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evgenykagan/Dropbox/Teaching JHU/Business Analytics - Spring 2021/Lecture 2 new/"/>
    </mc:Choice>
  </mc:AlternateContent>
  <xr:revisionPtr revIDLastSave="0" documentId="13_ncr:1_{C80100D5-9E80-E745-8436-E52D16105425}" xr6:coauthVersionLast="46" xr6:coauthVersionMax="46" xr10:uidLastSave="{00000000-0000-0000-0000-000000000000}"/>
  <bookViews>
    <workbookView xWindow="0" yWindow="500" windowWidth="28800" windowHeight="15800" activeTab="1" xr2:uid="{00000000-000D-0000-FFFF-FFFF00000000}"/>
  </bookViews>
  <sheets>
    <sheet name="Golf Bags" sheetId="21" r:id="rId1"/>
    <sheet name="Golf Bags solved" sheetId="12" r:id="rId2"/>
    <sheet name="Answer Report 1" sheetId="22" r:id="rId3"/>
    <sheet name="Sensitivity Report 1" sheetId="23" r:id="rId4"/>
  </sheets>
  <definedNames>
    <definedName name="solver_adj" localSheetId="0" hidden="1">'Golf Bags'!$B$3:$C$3</definedName>
    <definedName name="solver_adj" localSheetId="1" hidden="1">'Golf Bags solved'!$B$3:$C$3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'Golf Bags'!$D$16:$D$19</definedName>
    <definedName name="solver_lhs1" localSheetId="1" hidden="1">'Golf Bags solved'!$D$11:$D$14</definedName>
    <definedName name="solver_lhs2" localSheetId="0" hidden="1">'Golf Bags'!$D$19</definedName>
    <definedName name="solver_lhs2" localSheetId="1" hidden="1">'Golf Bags solved'!$D$14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'Golf Bags'!$B$11</definedName>
    <definedName name="solver_opt" localSheetId="1" hidden="1">'Golf Bags solved'!$B$6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2</definedName>
    <definedName name="solver_rel2" localSheetId="1" hidden="1">2</definedName>
    <definedName name="solver_rhs1" localSheetId="0" hidden="1">'Golf Bags'!$F$16:$F$19</definedName>
    <definedName name="solver_rhs1" localSheetId="1" hidden="1">'Golf Bags solved'!$F$11:$F$14</definedName>
    <definedName name="solver_rhs2" localSheetId="0" hidden="1">'Golf Bags'!$F$19</definedName>
    <definedName name="solver_rhs2" localSheetId="1" hidden="1">'Golf Bags solved'!$F$14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21" l="1"/>
  <c r="B15" i="21"/>
  <c r="C13" i="12"/>
  <c r="C12" i="12"/>
  <c r="B6" i="12"/>
  <c r="D14" i="12"/>
  <c r="D13" i="12"/>
  <c r="D12" i="12"/>
  <c r="D11" i="12"/>
  <c r="C10" i="12"/>
  <c r="B10" i="12"/>
</calcChain>
</file>

<file path=xl/sharedStrings.xml><?xml version="1.0" encoding="utf-8"?>
<sst xmlns="http://schemas.openxmlformats.org/spreadsheetml/2006/main" count="142" uniqueCount="82">
  <si>
    <t>Price</t>
  </si>
  <si>
    <t>Operator</t>
  </si>
  <si>
    <t>Decision Variables</t>
  </si>
  <si>
    <t>Objective Function Calculation</t>
  </si>
  <si>
    <t>Contraints</t>
  </si>
  <si>
    <t>Coefficients</t>
  </si>
  <si>
    <t>Left Hand</t>
  </si>
  <si>
    <t>Right Hand</t>
  </si>
  <si>
    <t>Checks</t>
  </si>
  <si>
    <t>Contraint Name</t>
  </si>
  <si>
    <t>&lt;=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</si>
  <si>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</si>
  <si>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</si>
  <si>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</si>
  <si>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</si>
  <si>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</si>
  <si>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</si>
  <si>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</si>
  <si>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</si>
  <si>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</si>
  <si>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</si>
  <si>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</si>
  <si>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$B$11</t>
  </si>
  <si>
    <t>Contin</t>
  </si>
  <si>
    <t>$B$3</t>
  </si>
  <si>
    <t>$C$3</t>
  </si>
  <si>
    <t>Binding</t>
  </si>
  <si>
    <t>Not Binding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</si>
  <si>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</si>
  <si>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</si>
  <si>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</si>
  <si>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</si>
  <si>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</si>
  <si>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</si>
  <si>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</si>
  <si>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</si>
  <si>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</si>
  <si>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</si>
  <si>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Constraint</t>
  </si>
  <si>
    <t>R.H. Side</t>
  </si>
  <si>
    <t>Information to Build Objective Function</t>
  </si>
  <si>
    <t>Microsoft Excel 16.42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</si>
  <si>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</si>
  <si>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</si>
  <si>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</si>
  <si>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</si>
  <si>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Iterations Unlimited, Precision 0.000001, Use Automatic Scaling</t>
  </si>
  <si>
    <t>Max Subproblems Unlimited, Max Integer Sols Unlimited, Integer Tolerance 1%, Assume NonNegative</t>
  </si>
  <si>
    <t>Microsoft Excel 16.42 Sensitivity Report</t>
  </si>
  <si>
    <t>Objective Cell (Max)</t>
  </si>
  <si>
    <t>Standard Bags</t>
  </si>
  <si>
    <t>Deluxe Bags</t>
  </si>
  <si>
    <t>S</t>
  </si>
  <si>
    <t>D</t>
  </si>
  <si>
    <t>Profit margins</t>
  </si>
  <si>
    <t>Cutting and Dyeing</t>
  </si>
  <si>
    <t>Sewing</t>
  </si>
  <si>
    <t>Inspection and Packaging</t>
  </si>
  <si>
    <t>Finishing</t>
  </si>
  <si>
    <t>Iterations: 2 Subproblems: 0</t>
  </si>
  <si>
    <t>$D$16</t>
  </si>
  <si>
    <t>Cutting and Dyeing Left Hand</t>
  </si>
  <si>
    <t>$D$16&lt;=$F$16</t>
  </si>
  <si>
    <t>$D$17</t>
  </si>
  <si>
    <t>Sewing Left Hand</t>
  </si>
  <si>
    <t>$D$17&lt;=$F$17</t>
  </si>
  <si>
    <t>$D$18</t>
  </si>
  <si>
    <t>Finishing Left Hand</t>
  </si>
  <si>
    <t>$D$18&lt;=$F$18</t>
  </si>
  <si>
    <t>$D$19</t>
  </si>
  <si>
    <t>Inspection and Packaging Left Hand</t>
  </si>
  <si>
    <t>$D$19&lt;=$F$19</t>
  </si>
  <si>
    <t>Profit</t>
  </si>
  <si>
    <t>Worksheet: [Week 2 - Golf bags.xlsx]Golf Bags solved</t>
  </si>
  <si>
    <t>Report Created: 10/26/20 11:23:25 AM</t>
  </si>
  <si>
    <t>Solution Time: 94492753.21 Seconds.</t>
  </si>
  <si>
    <t>Profit S</t>
  </si>
  <si>
    <t>Report Created: 10/26/20 11:23:26 AM</t>
  </si>
  <si>
    <t>Data/parameters</t>
  </si>
  <si>
    <t>C&amp;D</t>
  </si>
  <si>
    <t>F</t>
  </si>
  <si>
    <t>I&amp;P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</si>
</sst>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$&quot;#,##0.00"/>
    <numFmt numFmtId="166" formatCode="0.0"/>
    <numFmt numFmtId="167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9" xfId="0" applyFont="1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1" fillId="0" borderId="11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/>
    <xf numFmtId="0" fontId="1" fillId="0" borderId="0" xfId="0" applyFont="1"/>
    <xf numFmtId="0" fontId="0" fillId="0" borderId="15" xfId="0" applyFill="1" applyBorder="1" applyAlignment="1"/>
    <xf numFmtId="0" fontId="0" fillId="0" borderId="16" xfId="0" applyFill="1" applyBorder="1" applyAlignment="1"/>
    <xf numFmtId="1" fontId="0" fillId="0" borderId="16" xfId="0" applyNumberFormat="1" applyFill="1" applyBorder="1" applyAlignment="1"/>
    <xf numFmtId="0" fontId="0" fillId="0" borderId="15" xfId="0" applyNumberFormat="1" applyFill="1" applyBorder="1" applyAlignment="1"/>
    <xf numFmtId="1" fontId="0" fillId="0" borderId="15" xfId="0" applyNumberFormat="1" applyFill="1" applyBorder="1" applyAlignment="1"/>
    <xf numFmtId="1" fontId="0" fillId="0" borderId="4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3" fontId="0" fillId="0" borderId="15" xfId="0" applyNumberFormat="1" applyFill="1" applyBorder="1" applyAlignment="1"/>
    <xf numFmtId="0" fontId="0" fillId="0" borderId="11" xfId="0" applyBorder="1"/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164" fontId="2" fillId="0" borderId="1" xfId="0" applyNumberFormat="1" applyFont="1" applyFill="1" applyBorder="1" applyAlignment="1"/>
    <xf numFmtId="164" fontId="2" fillId="0" borderId="3" xfId="0" applyNumberFormat="1" applyFont="1" applyFill="1" applyBorder="1" applyAlignment="1"/>
    <xf numFmtId="164" fontId="0" fillId="0" borderId="4" xfId="0" applyNumberFormat="1" applyFont="1" applyFill="1" applyBorder="1" applyAlignment="1">
      <alignment horizontal="left"/>
    </xf>
    <xf numFmtId="165" fontId="0" fillId="0" borderId="5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0" fillId="3" borderId="6" xfId="0" applyNumberFormat="1" applyFill="1" applyBorder="1"/>
    <xf numFmtId="165" fontId="0" fillId="3" borderId="8" xfId="0" applyNumberFormat="1" applyFill="1" applyBorder="1"/>
    <xf numFmtId="2" fontId="0" fillId="0" borderId="16" xfId="0" applyNumberFormat="1" applyFill="1" applyBorder="1" applyAlignment="1"/>
    <xf numFmtId="2" fontId="0" fillId="0" borderId="15" xfId="0" applyNumberFormat="1" applyFill="1" applyBorder="1" applyAlignment="1"/>
    <xf numFmtId="13" fontId="0" fillId="3" borderId="0" xfId="0" applyNumberFormat="1" applyFill="1" applyBorder="1" applyAlignment="1">
      <alignment horizontal="center" vertical="center"/>
    </xf>
    <xf numFmtId="13" fontId="0" fillId="3" borderId="7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7" fontId="0" fillId="2" borderId="0" xfId="0" applyNumberFormat="1" applyFill="1" applyBorder="1" applyAlignment="1">
      <alignment horizontal="center"/>
    </xf>
    <xf numFmtId="167" fontId="0" fillId="3" borderId="0" xfId="0" applyNumberFormat="1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0781-9E94-2B4C-8D4A-6E4B3B9E94B7}">
  <dimension ref="A1:F19"/>
  <sheetViews>
    <sheetView zoomScale="133" zoomScaleNormal="140" workbookViewId="0">
      <selection activeCell="B3" sqref="B3:C3"/>
    </sheetView>
  </sheetViews>
  <sheetFormatPr baseColWidth="10" defaultColWidth="8.83203125" defaultRowHeight="15" x14ac:dyDescent="0.2"/>
  <cols>
    <col min="1" max="1" width="32.33203125" bestFit="1" customWidth="1"/>
    <col min="2" max="2" width="11.83203125" bestFit="1" customWidth="1"/>
    <col min="3" max="3" width="10" bestFit="1" customWidth="1"/>
    <col min="4" max="4" width="15.1640625" bestFit="1" customWidth="1"/>
    <col min="6" max="6" width="10.5" bestFit="1" customWidth="1"/>
  </cols>
  <sheetData>
    <row r="1" spans="1:6" x14ac:dyDescent="0.2">
      <c r="A1" s="3" t="s">
        <v>2</v>
      </c>
      <c r="B1" t="s">
        <v>50</v>
      </c>
      <c r="C1" t="s">
        <v>51</v>
      </c>
    </row>
    <row r="2" spans="1:6" x14ac:dyDescent="0.2">
      <c r="B2" s="1" t="s">
        <v>52</v>
      </c>
      <c r="C2" s="1" t="s">
        <v>53</v>
      </c>
    </row>
    <row r="3" spans="1:6" x14ac:dyDescent="0.2">
      <c r="B3" s="62"/>
      <c r="C3" s="63"/>
    </row>
    <row r="4" spans="1:6" x14ac:dyDescent="0.2">
      <c r="A4" s="2"/>
      <c r="B4" s="2"/>
    </row>
    <row r="5" spans="1:6" x14ac:dyDescent="0.2">
      <c r="A5" s="15" t="s">
        <v>40</v>
      </c>
      <c r="B5" s="15"/>
    </row>
    <row r="6" spans="1:6" x14ac:dyDescent="0.2">
      <c r="B6" s="13" t="s">
        <v>54</v>
      </c>
      <c r="C6" s="14"/>
    </row>
    <row r="7" spans="1:6" x14ac:dyDescent="0.2">
      <c r="B7" s="1" t="s">
        <v>52</v>
      </c>
      <c r="C7" s="1" t="s">
        <v>53</v>
      </c>
    </row>
    <row r="8" spans="1:6" x14ac:dyDescent="0.2">
      <c r="B8" s="52"/>
      <c r="C8" s="52"/>
    </row>
    <row r="9" spans="1:6" x14ac:dyDescent="0.2">
      <c r="A9" s="2"/>
      <c r="B9" s="2"/>
    </row>
    <row r="10" spans="1:6" x14ac:dyDescent="0.2">
      <c r="A10" s="3" t="s">
        <v>3</v>
      </c>
    </row>
    <row r="11" spans="1:6" x14ac:dyDescent="0.2">
      <c r="A11" t="s">
        <v>72</v>
      </c>
      <c r="B11" s="51"/>
      <c r="C11" s="26"/>
    </row>
    <row r="12" spans="1:6" ht="16" thickBot="1" x14ac:dyDescent="0.25">
      <c r="B12" s="2"/>
    </row>
    <row r="13" spans="1:6" ht="16" thickBot="1" x14ac:dyDescent="0.25">
      <c r="A13" s="53" t="s">
        <v>4</v>
      </c>
      <c r="B13" s="54"/>
      <c r="C13" s="54"/>
      <c r="D13" s="54"/>
      <c r="E13" s="54"/>
      <c r="F13" s="55"/>
    </row>
    <row r="14" spans="1:6" x14ac:dyDescent="0.2">
      <c r="A14" s="6" t="s">
        <v>9</v>
      </c>
      <c r="B14" s="56" t="s">
        <v>5</v>
      </c>
      <c r="C14" s="57"/>
      <c r="D14" s="56" t="s">
        <v>8</v>
      </c>
      <c r="E14" s="57"/>
      <c r="F14" s="58"/>
    </row>
    <row r="15" spans="1:6" ht="16" thickBot="1" x14ac:dyDescent="0.25">
      <c r="A15" s="9"/>
      <c r="B15" s="8" t="str">
        <f t="shared" ref="B15:C15" si="0">B2</f>
        <v>S</v>
      </c>
      <c r="C15" s="5" t="str">
        <f t="shared" si="0"/>
        <v>D</v>
      </c>
      <c r="D15" s="10" t="s">
        <v>6</v>
      </c>
      <c r="E15" s="11" t="s">
        <v>1</v>
      </c>
      <c r="F15" s="12" t="s">
        <v>7</v>
      </c>
    </row>
    <row r="16" spans="1:6" x14ac:dyDescent="0.2">
      <c r="A16" s="7" t="s">
        <v>55</v>
      </c>
      <c r="B16" s="49"/>
      <c r="C16" s="49"/>
      <c r="D16" s="27"/>
      <c r="E16" s="28"/>
      <c r="F16" s="29"/>
    </row>
    <row r="17" spans="1:6" x14ac:dyDescent="0.2">
      <c r="A17" s="7" t="s">
        <v>56</v>
      </c>
      <c r="B17" s="49"/>
      <c r="C17" s="49"/>
      <c r="D17" s="22"/>
      <c r="E17" s="4"/>
      <c r="F17" s="24"/>
    </row>
    <row r="18" spans="1:6" x14ac:dyDescent="0.2">
      <c r="A18" s="7" t="s">
        <v>58</v>
      </c>
      <c r="B18" s="49"/>
      <c r="C18" s="49"/>
      <c r="D18" s="22"/>
      <c r="E18" s="4"/>
      <c r="F18" s="24"/>
    </row>
    <row r="19" spans="1:6" ht="16" thickBot="1" x14ac:dyDescent="0.25">
      <c r="A19" s="32" t="s">
        <v>57</v>
      </c>
      <c r="B19" s="50"/>
      <c r="C19" s="50"/>
      <c r="D19" s="23"/>
      <c r="E19" s="5"/>
      <c r="F19" s="25"/>
    </row>
  </sheetData>
  <mergeCells count="3">
    <mergeCell ref="A13:F13"/>
    <mergeCell ref="B14:C14"/>
    <mergeCell ref="D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50" zoomScaleNormal="140" workbookViewId="0">
      <selection activeCell="D4" sqref="D4"/>
    </sheetView>
  </sheetViews>
  <sheetFormatPr baseColWidth="10" defaultColWidth="8.83203125" defaultRowHeight="15" x14ac:dyDescent="0.2"/>
  <cols>
    <col min="1" max="1" width="25.33203125" customWidth="1"/>
    <col min="2" max="2" width="15.83203125" bestFit="1" customWidth="1"/>
    <col min="3" max="3" width="17.5" bestFit="1" customWidth="1"/>
    <col min="4" max="4" width="9.5" bestFit="1" customWidth="1"/>
    <col min="6" max="6" width="10.5" bestFit="1" customWidth="1"/>
  </cols>
  <sheetData>
    <row r="1" spans="1:9" x14ac:dyDescent="0.2">
      <c r="A1" s="3" t="s">
        <v>2</v>
      </c>
      <c r="B1" t="s">
        <v>50</v>
      </c>
      <c r="C1" t="s">
        <v>51</v>
      </c>
      <c r="H1" s="36" t="s">
        <v>78</v>
      </c>
      <c r="I1" s="37"/>
    </row>
    <row r="2" spans="1:9" x14ac:dyDescent="0.2">
      <c r="B2" s="1" t="s">
        <v>52</v>
      </c>
      <c r="C2" s="1" t="s">
        <v>53</v>
      </c>
      <c r="H2" s="38" t="s">
        <v>54</v>
      </c>
      <c r="I2" s="39"/>
    </row>
    <row r="3" spans="1:9" x14ac:dyDescent="0.2">
      <c r="B3" s="62">
        <v>540</v>
      </c>
      <c r="C3" s="63">
        <v>252</v>
      </c>
      <c r="H3" s="40" t="s">
        <v>52</v>
      </c>
      <c r="I3" s="41" t="s">
        <v>53</v>
      </c>
    </row>
    <row r="4" spans="1:9" ht="16" thickBot="1" x14ac:dyDescent="0.25">
      <c r="A4" s="2"/>
      <c r="B4" s="2"/>
      <c r="H4" s="42">
        <v>10</v>
      </c>
      <c r="I4" s="43">
        <v>9</v>
      </c>
    </row>
    <row r="5" spans="1:9" x14ac:dyDescent="0.2">
      <c r="A5" s="3" t="s">
        <v>3</v>
      </c>
    </row>
    <row r="6" spans="1:9" x14ac:dyDescent="0.2">
      <c r="A6" t="s">
        <v>72</v>
      </c>
      <c r="B6" s="30">
        <f>SUMPRODUCT(B3:C3,H4:I4)</f>
        <v>7668</v>
      </c>
      <c r="C6" s="26"/>
    </row>
    <row r="7" spans="1:9" ht="16" thickBot="1" x14ac:dyDescent="0.25">
      <c r="B7" s="2"/>
    </row>
    <row r="8" spans="1:9" ht="16" thickBot="1" x14ac:dyDescent="0.25">
      <c r="A8" s="59" t="s">
        <v>4</v>
      </c>
      <c r="B8" s="60"/>
      <c r="C8" s="60"/>
      <c r="D8" s="60"/>
      <c r="E8" s="60"/>
      <c r="F8" s="61"/>
    </row>
    <row r="9" spans="1:9" x14ac:dyDescent="0.2">
      <c r="A9" s="6" t="s">
        <v>9</v>
      </c>
      <c r="B9" s="56" t="s">
        <v>5</v>
      </c>
      <c r="C9" s="57"/>
      <c r="D9" s="56" t="s">
        <v>8</v>
      </c>
      <c r="E9" s="57"/>
      <c r="F9" s="58"/>
    </row>
    <row r="10" spans="1:9" ht="16" thickBot="1" x14ac:dyDescent="0.25">
      <c r="A10" s="9"/>
      <c r="B10" s="8" t="str">
        <f t="shared" ref="B10:C10" si="0">B2</f>
        <v>S</v>
      </c>
      <c r="C10" s="5" t="str">
        <f t="shared" si="0"/>
        <v>D</v>
      </c>
      <c r="D10" s="10" t="s">
        <v>6</v>
      </c>
      <c r="E10" s="11" t="s">
        <v>1</v>
      </c>
      <c r="F10" s="12" t="s">
        <v>7</v>
      </c>
    </row>
    <row r="11" spans="1:9" x14ac:dyDescent="0.2">
      <c r="A11" s="7" t="s">
        <v>55</v>
      </c>
      <c r="B11" s="46">
        <v>0.7</v>
      </c>
      <c r="C11" s="48">
        <v>1</v>
      </c>
      <c r="D11" s="27">
        <f>SUMPRODUCT($B$3:$C$3,B11:C11)</f>
        <v>630</v>
      </c>
      <c r="E11" s="28" t="s">
        <v>10</v>
      </c>
      <c r="F11" s="29">
        <v>630</v>
      </c>
    </row>
    <row r="12" spans="1:9" x14ac:dyDescent="0.2">
      <c r="A12" s="7" t="s">
        <v>56</v>
      </c>
      <c r="B12" s="46">
        <v>0.5</v>
      </c>
      <c r="C12" s="46">
        <f>5/6</f>
        <v>0.83333333333333337</v>
      </c>
      <c r="D12" s="22">
        <f>SUMPRODUCT($B$3:$C$3,B12:C12)</f>
        <v>480</v>
      </c>
      <c r="E12" s="4" t="s">
        <v>10</v>
      </c>
      <c r="F12" s="24">
        <v>600</v>
      </c>
    </row>
    <row r="13" spans="1:9" x14ac:dyDescent="0.2">
      <c r="A13" s="7" t="s">
        <v>58</v>
      </c>
      <c r="B13" s="48">
        <v>1</v>
      </c>
      <c r="C13" s="46">
        <f>2/3</f>
        <v>0.66666666666666663</v>
      </c>
      <c r="D13" s="22">
        <f>SUMPRODUCT($B$3:$C$3,B13:C13)</f>
        <v>708</v>
      </c>
      <c r="E13" s="4" t="s">
        <v>10</v>
      </c>
      <c r="F13" s="24">
        <v>708</v>
      </c>
    </row>
    <row r="14" spans="1:9" ht="16" thickBot="1" x14ac:dyDescent="0.25">
      <c r="A14" s="32" t="s">
        <v>57</v>
      </c>
      <c r="B14" s="47">
        <v>0.1</v>
      </c>
      <c r="C14" s="47">
        <v>0.25</v>
      </c>
      <c r="D14" s="23">
        <f>SUMPRODUCT($B$3:$C$3,B14:C14)</f>
        <v>117</v>
      </c>
      <c r="E14" s="5" t="s">
        <v>10</v>
      </c>
      <c r="F14" s="25">
        <v>135</v>
      </c>
    </row>
  </sheetData>
  <mergeCells count="3">
    <mergeCell ref="A8:F8"/>
    <mergeCell ref="B9:C9"/>
    <mergeCell ref="D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11E-9BC7-1642-B3BC-6CC2FE51C7B5}">
  <dimension ref="A1:G30"/>
  <sheetViews>
    <sheetView showGridLines="0" topLeftCell="A3" zoomScale="117" workbookViewId="0">
      <selection activeCell="G24" sqref="G24"/>
    </sheetView>
  </sheetViews>
  <sheetFormatPr baseColWidth="10" defaultRowHeight="15" x14ac:dyDescent="0.2"/>
  <cols>
    <col min="1" max="1" width="2.33203125" customWidth="1"/>
    <col min="2" max="2" width="6.33203125" bestFit="1" customWidth="1"/>
    <col min="3" max="3" width="28.1640625" bestFit="1" customWidth="1"/>
    <col min="4" max="4" width="12" bestFit="1" customWidth="1"/>
    <col min="5" max="5" width="12.83203125" bestFit="1" customWidth="1"/>
    <col min="6" max="6" width="10.1640625" bestFit="1" customWidth="1"/>
    <col min="7" max="7" width="5" bestFit="1" customWidth="1"/>
  </cols>
  <sheetData>
    <row r="1" spans="1:5" x14ac:dyDescent="0.2">
      <c r="A1" s="16" t="s">
        <v>41</v>
      </c>
    </row>
    <row r="2" spans="1:5" x14ac:dyDescent="0.2">
      <c r="A2" s="16" t="s">
        <v>73</v>
      </c>
    </row>
    <row r="3" spans="1:5" x14ac:dyDescent="0.2">
      <c r="A3" s="16" t="s">
        <v>74</v>
      </c>
    </row>
    <row r="4" spans="1:5" x14ac:dyDescent="0.2">
      <c r="A4" s="16" t="s">
        <v>42</v>
      </c>
    </row>
    <row r="5" spans="1:5" x14ac:dyDescent="0.2">
      <c r="A5" s="16" t="s">
        <v>43</v>
      </c>
    </row>
    <row r="6" spans="1:5" x14ac:dyDescent="0.2">
      <c r="A6" s="16"/>
      <c r="B6" t="s">
        <v>44</v>
      </c>
    </row>
    <row r="7" spans="1:5" x14ac:dyDescent="0.2">
      <c r="A7" s="16"/>
      <c r="B7" t="s">
        <v>75</v>
      </c>
    </row>
    <row r="8" spans="1:5" x14ac:dyDescent="0.2">
      <c r="A8" s="16"/>
      <c r="B8" t="s">
        <v>59</v>
      </c>
    </row>
    <row r="9" spans="1:5" x14ac:dyDescent="0.2">
      <c r="A9" s="16" t="s">
        <v>45</v>
      </c>
    </row>
    <row r="10" spans="1:5" x14ac:dyDescent="0.2">
      <c r="B10" t="s">
        <v>46</v>
      </c>
    </row>
    <row r="11" spans="1:5" x14ac:dyDescent="0.2">
      <c r="B11" t="s">
        <v>47</v>
      </c>
    </row>
    <row r="14" spans="1:5" ht="16" thickBot="1" x14ac:dyDescent="0.25">
      <c r="A14" t="s">
        <v>49</v>
      </c>
    </row>
    <row r="15" spans="1:5" ht="16" thickBot="1" x14ac:dyDescent="0.25">
      <c r="B15" s="33" t="s">
        <v>11</v>
      </c>
      <c r="C15" s="33" t="s">
        <v>12</v>
      </c>
      <c r="D15" s="33" t="s">
        <v>13</v>
      </c>
      <c r="E15" s="33" t="s">
        <v>14</v>
      </c>
    </row>
    <row r="16" spans="1:5" ht="16" thickBot="1" x14ac:dyDescent="0.25">
      <c r="B16" s="17" t="s">
        <v>22</v>
      </c>
      <c r="C16" s="17" t="s">
        <v>76</v>
      </c>
      <c r="D16" s="31">
        <v>7668</v>
      </c>
      <c r="E16" s="31">
        <v>7668</v>
      </c>
    </row>
    <row r="19" spans="1:7" ht="16" thickBot="1" x14ac:dyDescent="0.25">
      <c r="A19" t="s">
        <v>15</v>
      </c>
    </row>
    <row r="20" spans="1:7" ht="16" thickBot="1" x14ac:dyDescent="0.25">
      <c r="B20" s="33" t="s">
        <v>11</v>
      </c>
      <c r="C20" s="33" t="s">
        <v>12</v>
      </c>
      <c r="D20" s="33" t="s">
        <v>13</v>
      </c>
      <c r="E20" s="33" t="s">
        <v>14</v>
      </c>
      <c r="F20" s="33" t="s">
        <v>16</v>
      </c>
    </row>
    <row r="21" spans="1:7" x14ac:dyDescent="0.2">
      <c r="B21" s="18" t="s">
        <v>24</v>
      </c>
      <c r="C21" s="18" t="s">
        <v>52</v>
      </c>
      <c r="D21" s="19">
        <v>540</v>
      </c>
      <c r="E21" s="19">
        <v>540</v>
      </c>
      <c r="F21" s="18" t="s">
        <v>23</v>
      </c>
    </row>
    <row r="22" spans="1:7" ht="16" thickBot="1" x14ac:dyDescent="0.25">
      <c r="B22" s="17" t="s">
        <v>25</v>
      </c>
      <c r="C22" s="17" t="s">
        <v>53</v>
      </c>
      <c r="D22" s="20">
        <v>252</v>
      </c>
      <c r="E22" s="20">
        <v>252</v>
      </c>
      <c r="F22" s="17" t="s">
        <v>23</v>
      </c>
    </row>
    <row r="25" spans="1:7" ht="16" thickBot="1" x14ac:dyDescent="0.25">
      <c r="A25" t="s">
        <v>17</v>
      </c>
    </row>
    <row r="26" spans="1:7" ht="16" thickBot="1" x14ac:dyDescent="0.25">
      <c r="B26" s="33" t="s">
        <v>11</v>
      </c>
      <c r="C26" s="33" t="s">
        <v>12</v>
      </c>
      <c r="D26" s="33" t="s">
        <v>18</v>
      </c>
      <c r="E26" s="33" t="s">
        <v>19</v>
      </c>
      <c r="F26" s="33" t="s">
        <v>20</v>
      </c>
      <c r="G26" s="33" t="s">
        <v>21</v>
      </c>
    </row>
    <row r="27" spans="1:7" x14ac:dyDescent="0.2">
      <c r="B27" s="18" t="s">
        <v>60</v>
      </c>
      <c r="C27" s="18" t="s">
        <v>61</v>
      </c>
      <c r="D27" s="19">
        <v>630</v>
      </c>
      <c r="E27" s="18" t="s">
        <v>62</v>
      </c>
      <c r="F27" s="18" t="s">
        <v>26</v>
      </c>
      <c r="G27" s="18">
        <v>0</v>
      </c>
    </row>
    <row r="28" spans="1:7" x14ac:dyDescent="0.2">
      <c r="B28" s="18" t="s">
        <v>63</v>
      </c>
      <c r="C28" s="18" t="s">
        <v>64</v>
      </c>
      <c r="D28" s="19">
        <v>480</v>
      </c>
      <c r="E28" s="18" t="s">
        <v>65</v>
      </c>
      <c r="F28" s="18" t="s">
        <v>27</v>
      </c>
      <c r="G28" s="18">
        <v>120</v>
      </c>
    </row>
    <row r="29" spans="1:7" x14ac:dyDescent="0.2">
      <c r="B29" s="18" t="s">
        <v>66</v>
      </c>
      <c r="C29" s="18" t="s">
        <v>67</v>
      </c>
      <c r="D29" s="19">
        <v>708</v>
      </c>
      <c r="E29" s="18" t="s">
        <v>68</v>
      </c>
      <c r="F29" s="18" t="s">
        <v>26</v>
      </c>
      <c r="G29" s="18">
        <v>0</v>
      </c>
    </row>
    <row r="30" spans="1:7" ht="16" thickBot="1" x14ac:dyDescent="0.25">
      <c r="B30" s="17" t="s">
        <v>69</v>
      </c>
      <c r="C30" s="17" t="s">
        <v>70</v>
      </c>
      <c r="D30" s="21">
        <v>117</v>
      </c>
      <c r="E30" s="17" t="s">
        <v>71</v>
      </c>
      <c r="F30" s="17" t="s">
        <v>27</v>
      </c>
      <c r="G30" s="1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136B-8EFE-7F43-9488-C5F742FB381A}">
  <dimension ref="A1:H18"/>
  <sheetViews>
    <sheetView showGridLines="0" zoomScale="138" workbookViewId="0">
      <selection activeCell="C22" sqref="C22"/>
    </sheetView>
  </sheetViews>
  <sheetFormatPr baseColWidth="10" defaultRowHeight="15" x14ac:dyDescent="0.2"/>
  <cols>
    <col min="1" max="1" width="2.33203125" customWidth="1"/>
    <col min="2" max="2" width="6.33203125" bestFit="1" customWidth="1"/>
    <col min="3" max="3" width="6.83203125" customWidth="1"/>
    <col min="4" max="4" width="5.6640625" bestFit="1" customWidth="1"/>
    <col min="5" max="5" width="8" bestFit="1" customWidth="1"/>
    <col min="6" max="6" width="9.6640625" bestFit="1" customWidth="1"/>
    <col min="7" max="8" width="12.1640625" bestFit="1" customWidth="1"/>
  </cols>
  <sheetData>
    <row r="1" spans="1:8" x14ac:dyDescent="0.2">
      <c r="A1" s="16" t="s">
        <v>48</v>
      </c>
    </row>
    <row r="2" spans="1:8" x14ac:dyDescent="0.2">
      <c r="A2" s="16" t="s">
        <v>73</v>
      </c>
    </row>
    <row r="3" spans="1:8" x14ac:dyDescent="0.2">
      <c r="A3" s="16" t="s">
        <v>77</v>
      </c>
    </row>
    <row r="6" spans="1:8" ht="16" thickBot="1" x14ac:dyDescent="0.25">
      <c r="A6" t="s">
        <v>15</v>
      </c>
    </row>
    <row r="7" spans="1:8" x14ac:dyDescent="0.2">
      <c r="B7" s="34"/>
      <c r="C7" s="34"/>
      <c r="D7" s="34" t="s">
        <v>28</v>
      </c>
      <c r="E7" s="34" t="s">
        <v>30</v>
      </c>
      <c r="F7" s="34" t="s">
        <v>32</v>
      </c>
      <c r="G7" s="34" t="s">
        <v>34</v>
      </c>
      <c r="H7" s="34" t="s">
        <v>34</v>
      </c>
    </row>
    <row r="8" spans="1:8" ht="16" thickBot="1" x14ac:dyDescent="0.25">
      <c r="B8" s="35" t="s">
        <v>11</v>
      </c>
      <c r="C8" s="35" t="s">
        <v>12</v>
      </c>
      <c r="D8" s="35" t="s">
        <v>29</v>
      </c>
      <c r="E8" s="35" t="s">
        <v>31</v>
      </c>
      <c r="F8" s="35" t="s">
        <v>33</v>
      </c>
      <c r="G8" s="35" t="s">
        <v>35</v>
      </c>
      <c r="H8" s="35" t="s">
        <v>36</v>
      </c>
    </row>
    <row r="9" spans="1:8" x14ac:dyDescent="0.2">
      <c r="B9" s="18" t="s">
        <v>24</v>
      </c>
      <c r="C9" s="18" t="s">
        <v>52</v>
      </c>
      <c r="D9" s="18">
        <v>540</v>
      </c>
      <c r="E9" s="18">
        <v>0</v>
      </c>
      <c r="F9" s="18">
        <v>10</v>
      </c>
      <c r="G9" s="18">
        <v>3.5000000000000031</v>
      </c>
      <c r="H9" s="18">
        <v>3.7000000000000006</v>
      </c>
    </row>
    <row r="10" spans="1:8" ht="16" thickBot="1" x14ac:dyDescent="0.25">
      <c r="B10" s="17" t="s">
        <v>25</v>
      </c>
      <c r="C10" s="17" t="s">
        <v>53</v>
      </c>
      <c r="D10" s="17">
        <v>252</v>
      </c>
      <c r="E10" s="17">
        <v>0</v>
      </c>
      <c r="F10" s="17">
        <v>9</v>
      </c>
      <c r="G10" s="45">
        <v>5.2857142857142865</v>
      </c>
      <c r="H10" s="45">
        <v>2.3333333333333348</v>
      </c>
    </row>
    <row r="12" spans="1:8" ht="16" thickBot="1" x14ac:dyDescent="0.25">
      <c r="A12" t="s">
        <v>17</v>
      </c>
    </row>
    <row r="13" spans="1:8" x14ac:dyDescent="0.2">
      <c r="B13" s="34"/>
      <c r="C13" s="34"/>
      <c r="D13" s="34" t="s">
        <v>28</v>
      </c>
      <c r="E13" s="34" t="s">
        <v>37</v>
      </c>
      <c r="F13" s="34" t="s">
        <v>38</v>
      </c>
      <c r="G13" s="34" t="s">
        <v>34</v>
      </c>
      <c r="H13" s="34" t="s">
        <v>34</v>
      </c>
    </row>
    <row r="14" spans="1:8" ht="16" thickBot="1" x14ac:dyDescent="0.25">
      <c r="B14" s="35" t="s">
        <v>11</v>
      </c>
      <c r="C14" s="35" t="s">
        <v>12</v>
      </c>
      <c r="D14" s="35" t="s">
        <v>29</v>
      </c>
      <c r="E14" s="35" t="s">
        <v>0</v>
      </c>
      <c r="F14" s="35" t="s">
        <v>39</v>
      </c>
      <c r="G14" s="35" t="s">
        <v>35</v>
      </c>
      <c r="H14" s="35" t="s">
        <v>36</v>
      </c>
    </row>
    <row r="15" spans="1:8" x14ac:dyDescent="0.2">
      <c r="B15" s="18" t="s">
        <v>60</v>
      </c>
      <c r="C15" s="18" t="s">
        <v>79</v>
      </c>
      <c r="D15" s="18">
        <v>630</v>
      </c>
      <c r="E15" s="44">
        <v>4.3750000000000018</v>
      </c>
      <c r="F15" s="18">
        <v>630</v>
      </c>
      <c r="G15" s="44">
        <v>52.363636363636402</v>
      </c>
      <c r="H15" s="18">
        <v>134.40000000000003</v>
      </c>
    </row>
    <row r="16" spans="1:8" x14ac:dyDescent="0.2">
      <c r="B16" s="18" t="s">
        <v>63</v>
      </c>
      <c r="C16" s="18" t="s">
        <v>52</v>
      </c>
      <c r="D16" s="18">
        <v>480</v>
      </c>
      <c r="E16" s="18">
        <v>0</v>
      </c>
      <c r="F16" s="18">
        <v>600</v>
      </c>
      <c r="G16" s="18">
        <v>1E+30</v>
      </c>
      <c r="H16" s="18">
        <v>119.99999999999994</v>
      </c>
    </row>
    <row r="17" spans="2:8" x14ac:dyDescent="0.2">
      <c r="B17" s="18" t="s">
        <v>66</v>
      </c>
      <c r="C17" s="18" t="s">
        <v>80</v>
      </c>
      <c r="D17" s="18">
        <v>708</v>
      </c>
      <c r="E17" s="44">
        <v>6.9374999999999991</v>
      </c>
      <c r="F17" s="18">
        <v>708</v>
      </c>
      <c r="G17" s="18">
        <v>192.00000000000006</v>
      </c>
      <c r="H17" s="18">
        <v>128.00000000000014</v>
      </c>
    </row>
    <row r="18" spans="2:8" ht="16" thickBot="1" x14ac:dyDescent="0.25">
      <c r="B18" s="17" t="s">
        <v>69</v>
      </c>
      <c r="C18" s="17" t="s">
        <v>81</v>
      </c>
      <c r="D18" s="17">
        <v>117</v>
      </c>
      <c r="E18" s="17">
        <v>0</v>
      </c>
      <c r="F18" s="17">
        <v>135</v>
      </c>
      <c r="G18" s="17">
        <v>1E+30</v>
      </c>
      <c r="H18" s="17">
        <v>18.000000000000007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878D2E0132C42BD9AF35513C8449A" ma:contentTypeVersion="13" ma:contentTypeDescription="Create a new document." ma:contentTypeScope="" ma:versionID="512a29230e08e968a40365dd4d6279b0">
  <xsd:schema xmlns:xsd="http://www.w3.org/2001/XMLSchema" xmlns:xs="http://www.w3.org/2001/XMLSchema" xmlns:p="http://schemas.microsoft.com/office/2006/metadata/properties" xmlns:ns3="a31b44c8-20a6-451d-b1dc-66ee93b79bc8" xmlns:ns4="aaea4423-2c99-4975-a140-48f6428c4c2a" targetNamespace="http://schemas.microsoft.com/office/2006/metadata/properties" ma:root="true" ma:fieldsID="40eaf137cf4620edb60b5e7c27b666e2" ns3:_="" ns4:_="">
    <xsd:import namespace="a31b44c8-20a6-451d-b1dc-66ee93b79bc8"/>
    <xsd:import namespace="aaea4423-2c99-4975-a140-48f6428c4c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b44c8-20a6-451d-b1dc-66ee93b79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a4423-2c99-4975-a140-48f6428c4c2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BA8397-C2CC-4894-A46F-5E1787B469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B02E51-CC79-4E4C-8672-ABE49AAC6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1b44c8-20a6-451d-b1dc-66ee93b79bc8"/>
    <ds:schemaRef ds:uri="aaea4423-2c99-4975-a140-48f6428c4c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DDF9E0-D1AB-4219-8530-F5E488CDCCFE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aaea4423-2c99-4975-a140-48f6428c4c2a"/>
    <ds:schemaRef ds:uri="http://schemas.microsoft.com/office/infopath/2007/PartnerControls"/>
    <ds:schemaRef ds:uri="a31b44c8-20a6-451d-b1dc-66ee93b79bc8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Golf Bags</vt:lpstr>
      <vt:lpstr>Golf Bags solved</vt:lpstr>
      <vt:lpstr>Answer Report 1</vt:lpstr>
      <vt:lpstr>Sensitivity Report 1</vt:lpstr>
    </vt:vector>
  </TitlesOfParts>
  <Company>Carey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Hathaway</dc:creator>
  <cp:lastModifiedBy>Microsoft Office User</cp:lastModifiedBy>
  <dcterms:created xsi:type="dcterms:W3CDTF">2020-02-27T20:09:20Z</dcterms:created>
  <dcterms:modified xsi:type="dcterms:W3CDTF">2021-03-29T14:09:51Z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0x010100310878D2E0132C42BD9AF35513C8449A</vt:lpwstr>
  </property>
</Properties>
</file>