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VIVEK\OneDrive\Desktop\data sets\Excel Hands on\Project\"/>
    </mc:Choice>
  </mc:AlternateContent>
  <xr:revisionPtr revIDLastSave="0" documentId="13_ncr:1_{DD16B6DF-1ACA-4730-B1FC-0E5609597729}" xr6:coauthVersionLast="47" xr6:coauthVersionMax="47" xr10:uidLastSave="{00000000-0000-0000-0000-000000000000}"/>
  <bookViews>
    <workbookView xWindow="-120" yWindow="-120" windowWidth="29040" windowHeight="15720" xr2:uid="{CB513627-9323-4189-AD75-CE13174D7D8F}"/>
  </bookViews>
  <sheets>
    <sheet name="Sales Data" sheetId="1" r:id="rId1"/>
    <sheet name="Summary" sheetId="2" r:id="rId2"/>
  </sheets>
  <definedNames>
    <definedName name="Slicer_Quarter">#N/A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4" i="1" l="1"/>
  <c r="M24" i="1"/>
  <c r="L24" i="1"/>
  <c r="K24" i="1"/>
  <c r="N20" i="1"/>
  <c r="M20" i="1"/>
  <c r="L20" i="1"/>
  <c r="K20" i="1"/>
  <c r="N16" i="1"/>
  <c r="M16" i="1"/>
  <c r="L16" i="1"/>
  <c r="K16" i="1"/>
  <c r="N10" i="1"/>
  <c r="N9" i="1"/>
  <c r="L10" i="1"/>
  <c r="L9" i="1"/>
  <c r="M6" i="1"/>
  <c r="L6" i="1"/>
  <c r="K6" i="1"/>
  <c r="M2" i="1"/>
  <c r="L2" i="1"/>
  <c r="K2" i="1"/>
  <c r="P9" i="1" l="1"/>
  <c r="P10" i="1"/>
</calcChain>
</file>

<file path=xl/sharedStrings.xml><?xml version="1.0" encoding="utf-8"?>
<sst xmlns="http://schemas.openxmlformats.org/spreadsheetml/2006/main" count="112" uniqueCount="40">
  <si>
    <t>Product A</t>
  </si>
  <si>
    <t>Region 1</t>
  </si>
  <si>
    <t>Q1</t>
  </si>
  <si>
    <t>Product B</t>
  </si>
  <si>
    <t>Region 2</t>
  </si>
  <si>
    <t>Product C</t>
  </si>
  <si>
    <t>Q2</t>
  </si>
  <si>
    <t>Q3</t>
  </si>
  <si>
    <t>Q4</t>
  </si>
  <si>
    <t>Product</t>
  </si>
  <si>
    <t>Sales</t>
  </si>
  <si>
    <t>Expenses</t>
  </si>
  <si>
    <t>Profit</t>
  </si>
  <si>
    <t>Region</t>
  </si>
  <si>
    <t>Quarter</t>
  </si>
  <si>
    <t>Total Sales</t>
  </si>
  <si>
    <t>Toal Expen</t>
  </si>
  <si>
    <t>Total profit</t>
  </si>
  <si>
    <t>Product A :-</t>
  </si>
  <si>
    <t>Total sales</t>
  </si>
  <si>
    <t xml:space="preserve">Total expenses </t>
  </si>
  <si>
    <t>total profit</t>
  </si>
  <si>
    <t>total Sal R</t>
  </si>
  <si>
    <t xml:space="preserve">R1 </t>
  </si>
  <si>
    <t>R2</t>
  </si>
  <si>
    <t>Total e R</t>
  </si>
  <si>
    <t>R1</t>
  </si>
  <si>
    <t>Total pr</t>
  </si>
  <si>
    <t>r2</t>
  </si>
  <si>
    <t>Avg Sales  for each quarter</t>
  </si>
  <si>
    <t>Total sales for each Quarter</t>
  </si>
  <si>
    <t>Maximun profit for each quarter</t>
  </si>
  <si>
    <t>Sum of Sales</t>
  </si>
  <si>
    <t>Sum of Profit</t>
  </si>
  <si>
    <t>Row Labels</t>
  </si>
  <si>
    <t>Grand Total</t>
  </si>
  <si>
    <t>Column Labels</t>
  </si>
  <si>
    <t>Sum of Expenses</t>
  </si>
  <si>
    <t>Region 1 Total</t>
  </si>
  <si>
    <t>Region 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</si>
</sst>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1">
    <dxf>
      <font>
        <b/>
        <i val="0"/>
        <color theme="2" tint="-0.89996032593768116"/>
      </font>
      <fill>
        <patternFill>
          <bgColor rgb="FF00B050"/>
        </patternFill>
      </fill>
      <border>
        <vertical/>
        <horizontal/>
      </border>
    </dxf>
    <dxf>
      <font>
        <b/>
        <i val="0"/>
        <color theme="2" tint="-0.89996032593768116"/>
      </font>
      <fill>
        <patternFill>
          <bgColor rgb="FF00B050"/>
        </patternFill>
      </fill>
      <border>
        <vertical/>
        <horizontal/>
      </border>
    </dxf>
    <dxf>
      <font>
        <b/>
        <i val="0"/>
        <color theme="9"/>
      </font>
      <fill>
        <patternFill>
          <bgColor rgb="FFFFFF00"/>
        </patternFill>
      </fill>
    </dxf>
    <dxf>
      <font>
        <b/>
        <i val="0"/>
        <color theme="9"/>
      </font>
      <fill>
        <patternFill>
          <bgColor rgb="FFFFFF00"/>
        </patternFill>
      </fill>
    </dxf>
    <dxf>
      <numFmt numFmtId="30" formatCode="@"/>
    </dxf>
    <dxf>
      <numFmt numFmtId="30" formatCode="@"/>
    </dxf>
    <dxf>
      <numFmt numFmtId="164" formatCode="&quot;₹&quot;\ #,##0.00"/>
    </dxf>
    <dxf>
      <numFmt numFmtId="164" formatCode="&quot;₹&quot;\ #,##0.00"/>
    </dxf>
    <dxf>
      <numFmt numFmtId="2" formatCode="0.00"/>
    </dxf>
    <dxf>
      <numFmt numFmtId="30" formatCode="@"/>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[excel_project4.xlsx]Summary!PivotTable45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Summary!$B$3:$B$5</c:f>
              <c:strCache>
                <c:ptCount val="1"/>
                <c:pt idx="0">
                  <c:v>Sum of Profit - Region 1</c:v>
                </c:pt>
              </c:strCache>
            </c:strRef>
          </c:tx>
          <c:spPr>
            <a:ln w="28575" cap="rnd">
              <a:solidFill>
                <a:schemeClr val="accent1"/>
              </a:solidFill>
              <a:round/>
            </a:ln>
            <a:effectLst/>
          </c:spPr>
          <c:marker>
            <c:symbol val="none"/>
          </c:marker>
          <c:cat>
            <c:strRef>
              <c:f>Summary!$A$6:$A$9</c:f>
              <c:strCache>
                <c:ptCount val="4"/>
                <c:pt idx="0">
                  <c:v>Q1</c:v>
                </c:pt>
                <c:pt idx="1">
                  <c:v>Q2</c:v>
                </c:pt>
                <c:pt idx="2">
                  <c:v>Q3</c:v>
                </c:pt>
                <c:pt idx="3">
                  <c:v>Q4</c:v>
                </c:pt>
              </c:strCache>
            </c:strRef>
          </c:cat>
          <c:val>
            <c:numRef>
              <c:f>Summary!$B$6:$B$9</c:f>
              <c:numCache>
                <c:formatCode>General</c:formatCode>
                <c:ptCount val="4"/>
                <c:pt idx="0">
                  <c:v>200</c:v>
                </c:pt>
                <c:pt idx="1">
                  <c:v>170</c:v>
                </c:pt>
                <c:pt idx="2">
                  <c:v>310</c:v>
                </c:pt>
                <c:pt idx="3">
                  <c:v>330</c:v>
                </c:pt>
              </c:numCache>
            </c:numRef>
          </c:val>
          <c:smooth val="0"/>
          <c:extLst>
            <c:ext xmlns:c16="http://schemas.microsoft.com/office/drawing/2014/chart" uri="{C3380CC4-5D6E-409C-BE32-E72D297353CC}">
              <c16:uniqueId val="{00000000-FB81-4000-B12E-AAC68E2DC3DD}"/>
            </c:ext>
          </c:extLst>
        </c:ser>
        <c:ser>
          <c:idx val="1"/>
          <c:order val="1"/>
          <c:tx>
            <c:strRef>
              <c:f>Summary!$C$3:$C$5</c:f>
              <c:strCache>
                <c:ptCount val="1"/>
                <c:pt idx="0">
                  <c:v>Sum of Profit - Region 2</c:v>
                </c:pt>
              </c:strCache>
            </c:strRef>
          </c:tx>
          <c:spPr>
            <a:ln w="28575" cap="rnd">
              <a:solidFill>
                <a:schemeClr val="accent2"/>
              </a:solidFill>
              <a:round/>
            </a:ln>
            <a:effectLst/>
          </c:spPr>
          <c:marker>
            <c:symbol val="none"/>
          </c:marker>
          <c:cat>
            <c:strRef>
              <c:f>Summary!$A$6:$A$9</c:f>
              <c:strCache>
                <c:ptCount val="4"/>
                <c:pt idx="0">
                  <c:v>Q1</c:v>
                </c:pt>
                <c:pt idx="1">
                  <c:v>Q2</c:v>
                </c:pt>
                <c:pt idx="2">
                  <c:v>Q3</c:v>
                </c:pt>
                <c:pt idx="3">
                  <c:v>Q4</c:v>
                </c:pt>
              </c:strCache>
            </c:strRef>
          </c:cat>
          <c:val>
            <c:numRef>
              <c:f>Summary!$C$6:$C$9</c:f>
              <c:numCache>
                <c:formatCode>General</c:formatCode>
                <c:ptCount val="4"/>
                <c:pt idx="0">
                  <c:v>300</c:v>
                </c:pt>
                <c:pt idx="1">
                  <c:v>270</c:v>
                </c:pt>
                <c:pt idx="2">
                  <c:v>170</c:v>
                </c:pt>
                <c:pt idx="3">
                  <c:v>330</c:v>
                </c:pt>
              </c:numCache>
            </c:numRef>
          </c:val>
          <c:smooth val="0"/>
          <c:extLst>
            <c:ext xmlns:c16="http://schemas.microsoft.com/office/drawing/2014/chart" uri="{C3380CC4-5D6E-409C-BE32-E72D297353CC}">
              <c16:uniqueId val="{00000001-FB81-4000-B12E-AAC68E2DC3DD}"/>
            </c:ext>
          </c:extLst>
        </c:ser>
        <c:ser>
          <c:idx val="2"/>
          <c:order val="2"/>
          <c:tx>
            <c:strRef>
              <c:f>Summary!$D$3:$D$5</c:f>
              <c:strCache>
                <c:ptCount val="1"/>
                <c:pt idx="0">
                  <c:v>Sum of Sales - Region 1</c:v>
                </c:pt>
              </c:strCache>
            </c:strRef>
          </c:tx>
          <c:spPr>
            <a:ln w="28575" cap="rnd">
              <a:solidFill>
                <a:schemeClr val="accent3"/>
              </a:solidFill>
              <a:round/>
            </a:ln>
            <a:effectLst/>
          </c:spPr>
          <c:marker>
            <c:symbol val="none"/>
          </c:marker>
          <c:cat>
            <c:strRef>
              <c:f>Summary!$A$6:$A$9</c:f>
              <c:strCache>
                <c:ptCount val="4"/>
                <c:pt idx="0">
                  <c:v>Q1</c:v>
                </c:pt>
                <c:pt idx="1">
                  <c:v>Q2</c:v>
                </c:pt>
                <c:pt idx="2">
                  <c:v>Q3</c:v>
                </c:pt>
                <c:pt idx="3">
                  <c:v>Q4</c:v>
                </c:pt>
              </c:strCache>
            </c:strRef>
          </c:cat>
          <c:val>
            <c:numRef>
              <c:f>Summary!$D$6:$D$9</c:f>
              <c:numCache>
                <c:formatCode>General</c:formatCode>
                <c:ptCount val="4"/>
                <c:pt idx="0">
                  <c:v>380</c:v>
                </c:pt>
                <c:pt idx="1">
                  <c:v>340</c:v>
                </c:pt>
                <c:pt idx="2">
                  <c:v>560</c:v>
                </c:pt>
                <c:pt idx="3">
                  <c:v>600</c:v>
                </c:pt>
              </c:numCache>
            </c:numRef>
          </c:val>
          <c:smooth val="0"/>
          <c:extLst>
            <c:ext xmlns:c16="http://schemas.microsoft.com/office/drawing/2014/chart" uri="{C3380CC4-5D6E-409C-BE32-E72D297353CC}">
              <c16:uniqueId val="{00000002-FB81-4000-B12E-AAC68E2DC3DD}"/>
            </c:ext>
          </c:extLst>
        </c:ser>
        <c:ser>
          <c:idx val="3"/>
          <c:order val="3"/>
          <c:tx>
            <c:strRef>
              <c:f>Summary!$E$3:$E$5</c:f>
              <c:strCache>
                <c:ptCount val="1"/>
                <c:pt idx="0">
                  <c:v>Sum of Sales - Region 2</c:v>
                </c:pt>
              </c:strCache>
            </c:strRef>
          </c:tx>
          <c:spPr>
            <a:ln w="28575" cap="rnd">
              <a:solidFill>
                <a:schemeClr val="accent4"/>
              </a:solidFill>
              <a:round/>
            </a:ln>
            <a:effectLst/>
          </c:spPr>
          <c:marker>
            <c:symbol val="none"/>
          </c:marker>
          <c:cat>
            <c:strRef>
              <c:f>Summary!$A$6:$A$9</c:f>
              <c:strCache>
                <c:ptCount val="4"/>
                <c:pt idx="0">
                  <c:v>Q1</c:v>
                </c:pt>
                <c:pt idx="1">
                  <c:v>Q2</c:v>
                </c:pt>
                <c:pt idx="2">
                  <c:v>Q3</c:v>
                </c:pt>
                <c:pt idx="3">
                  <c:v>Q4</c:v>
                </c:pt>
              </c:strCache>
            </c:strRef>
          </c:cat>
          <c:val>
            <c:numRef>
              <c:f>Summary!$E$6:$E$9</c:f>
              <c:numCache>
                <c:formatCode>General</c:formatCode>
                <c:ptCount val="4"/>
                <c:pt idx="0">
                  <c:v>520</c:v>
                </c:pt>
                <c:pt idx="1">
                  <c:v>460</c:v>
                </c:pt>
                <c:pt idx="2">
                  <c:v>360</c:v>
                </c:pt>
                <c:pt idx="3">
                  <c:v>640</c:v>
                </c:pt>
              </c:numCache>
            </c:numRef>
          </c:val>
          <c:smooth val="0"/>
          <c:extLst>
            <c:ext xmlns:c16="http://schemas.microsoft.com/office/drawing/2014/chart" uri="{C3380CC4-5D6E-409C-BE32-E72D297353CC}">
              <c16:uniqueId val="{00000003-FB81-4000-B12E-AAC68E2DC3DD}"/>
            </c:ext>
          </c:extLst>
        </c:ser>
        <c:dLbls>
          <c:showLegendKey val="0"/>
          <c:showVal val="0"/>
          <c:showCatName val="0"/>
          <c:showSerName val="0"/>
          <c:showPercent val="0"/>
          <c:showBubbleSize val="0"/>
        </c:dLbls>
        <c:smooth val="0"/>
        <c:axId val="1302051247"/>
        <c:axId val="1302043759"/>
      </c:lineChart>
      <c:catAx>
        <c:axId val="13020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43759"/>
        <c:crosses val="autoZero"/>
        <c:auto val="1"/>
        <c:lblAlgn val="ctr"/>
        <c:lblOffset val="100"/>
        <c:noMultiLvlLbl val="0"/>
      </c:catAx>
      <c:valAx>
        <c:axId val="130204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366712</xdr:colOff>
      <xdr:row>1</xdr:row>
      <xdr:rowOff>47625</xdr:rowOff>
    </xdr:from>
    <xdr:to>
      <xdr:col>10</xdr:col>
      <xdr:colOff>490537</xdr:colOff>
      <xdr:row>16</xdr:row>
      <xdr:rowOff>76200</xdr:rowOff>
    </xdr:to>
    <xdr:graphicFrame macro="">
      <xdr:nvGraphicFramePr>
        <xdr:cNvPr id="5" name="Chart 4">
          <a:extLst>
            <a:ext uri="{FF2B5EF4-FFF2-40B4-BE49-F238E27FC236}">
              <a16:creationId xmlns:a16="http://schemas.microsoft.com/office/drawing/2014/main" id="{C8CD19AC-B717-48C6-A397-2B39032B6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352425</xdr:colOff>
      <xdr:row>9</xdr:row>
      <xdr:rowOff>76201</xdr:rowOff>
    </xdr:from>
    <xdr:to>
      <xdr:col>4</xdr:col>
      <xdr:colOff>571500</xdr:colOff>
      <xdr:row>17</xdr:row>
      <xdr:rowOff>76201</xdr:rowOff>
    </xdr:to>
    <mc:AlternateContent xmlns:mc="http://schemas.openxmlformats.org/markup-compatibility/2006">
      <mc:Choice xmlns:a14="http://schemas.microsoft.com/office/drawing/2010/main" Requires="a14">
        <xdr:graphicFrame macro="">
          <xdr:nvGraphicFramePr>
            <xdr:cNvPr id="6" name="Quarter">
              <a:extLst>
                <a:ext uri="{FF2B5EF4-FFF2-40B4-BE49-F238E27FC236}">
                  <a16:creationId xmlns:a16="http://schemas.microsoft.com/office/drawing/2014/main" id="{522A3FD4-DDF7-4394-845A-8561C4F3B30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581275" y="1704976"/>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efreshedDate="45407.111192476848" createdVersion="7" refreshedVersion="7" minRefreshableVersion="3" recordCount="16" xr:uid="{F30E21BC-1986-436D-8154-4C70B3123D7B}">
  <cacheSource type="worksheet">
    <worksheetSource name="Table1"/>
  </cacheSource>
  <cacheFields count="6">
    <cacheField name="Product" numFmtId="49">
      <sharedItems count="3">
        <s v="Product A"/>
        <s v="Product B"/>
        <s v="Product C"/>
      </sharedItems>
    </cacheField>
    <cacheField name="Sales" numFmtId="164">
      <sharedItems containsSemiMixedTypes="0" containsString="0" containsNumber="1" containsInteger="1" minValue="100" maxValue="420"/>
    </cacheField>
    <cacheField name="Expenses" numFmtId="164">
      <sharedItems containsSemiMixedTypes="0" containsString="0" containsNumber="1" containsInteger="1" minValue="50" maxValue="200"/>
    </cacheField>
    <cacheField name="Profit" numFmtId="164">
      <sharedItems containsSemiMixedTypes="0" containsString="0" containsNumber="1" containsInteger="1" minValue="50" maxValue="220"/>
    </cacheField>
    <cacheField name="Region" numFmtId="49">
      <sharedItems count="2">
        <s v="Region 1"/>
        <s v="Region 2"/>
      </sharedItems>
    </cacheField>
    <cacheField name="Quarter" numFmtId="49">
      <sharedItems count="4">
        <s v="Q1"/>
        <s v="Q2"/>
        <s v="Q3"/>
        <s v="Q4"/>
      </sharedItems>
    </cacheField>
  </cacheFields>
  <extLst>
    <ext xmlns:x14="http://schemas.microsoft.com/office/spreadsheetml/2009/9/main" uri="{725AE2AE-9491-48be-B2B4-4EB974FC3084}">
      <x14:pivotCacheDefinition pivotCacheId="1642667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00"/>
    <n v="50"/>
    <n v="50"/>
    <x v="0"/>
    <x v="0"/>
  </r>
  <r>
    <x v="1"/>
    <n v="200"/>
    <n v="80"/>
    <n v="120"/>
    <x v="1"/>
    <x v="0"/>
  </r>
  <r>
    <x v="2"/>
    <n v="150"/>
    <n v="70"/>
    <n v="80"/>
    <x v="0"/>
    <x v="1"/>
  </r>
  <r>
    <x v="0"/>
    <n v="250"/>
    <n v="100"/>
    <n v="150"/>
    <x v="1"/>
    <x v="1"/>
  </r>
  <r>
    <x v="1"/>
    <n v="180"/>
    <n v="90"/>
    <n v="90"/>
    <x v="0"/>
    <x v="2"/>
  </r>
  <r>
    <x v="2"/>
    <n v="120"/>
    <n v="60"/>
    <n v="60"/>
    <x v="1"/>
    <x v="2"/>
  </r>
  <r>
    <x v="0"/>
    <n v="300"/>
    <n v="120"/>
    <n v="180"/>
    <x v="0"/>
    <x v="3"/>
  </r>
  <r>
    <x v="1"/>
    <n v="220"/>
    <n v="110"/>
    <n v="110"/>
    <x v="1"/>
    <x v="3"/>
  </r>
  <r>
    <x v="2"/>
    <n v="280"/>
    <n v="130"/>
    <n v="150"/>
    <x v="0"/>
    <x v="0"/>
  </r>
  <r>
    <x v="0"/>
    <n v="320"/>
    <n v="140"/>
    <n v="180"/>
    <x v="1"/>
    <x v="0"/>
  </r>
  <r>
    <x v="1"/>
    <n v="190"/>
    <n v="100"/>
    <n v="90"/>
    <x v="0"/>
    <x v="1"/>
  </r>
  <r>
    <x v="2"/>
    <n v="210"/>
    <n v="90"/>
    <n v="120"/>
    <x v="1"/>
    <x v="1"/>
  </r>
  <r>
    <x v="0"/>
    <n v="380"/>
    <n v="160"/>
    <n v="220"/>
    <x v="0"/>
    <x v="2"/>
  </r>
  <r>
    <x v="1"/>
    <n v="240"/>
    <n v="130"/>
    <n v="110"/>
    <x v="1"/>
    <x v="2"/>
  </r>
  <r>
    <x v="2"/>
    <n v="300"/>
    <n v="150"/>
    <n v="150"/>
    <x v="0"/>
    <x v="3"/>
  </r>
  <r>
    <x v="0"/>
    <n v="420"/>
    <n v="200"/>
    <n v="22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4856C-99F9-49FF-9842-AE732CB184B7}" name="PivotTable4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O14" firstHeaderRow="0" firstDataRow="1" firstDataCol="1"/>
  <pivotFields count="6">
    <pivotField axis="axisRow" subtotalTop="0" showAll="0">
      <items count="4">
        <item sd="0" x="0"/>
        <item sd="0" x="1"/>
        <item sd="0" x="2"/>
        <item t="default"/>
      </items>
    </pivotField>
    <pivotField dataField="1" numFmtId="164" subtotalTop="0" showAll="0"/>
    <pivotField dataField="1" numFmtId="164" subtotalTop="0" showAll="0"/>
    <pivotField dataField="1" numFmtId="164" subtotalTop="0" showAll="0"/>
    <pivotField axis="axisRow" subtotalTop="0" showAll="0">
      <items count="3">
        <item x="0"/>
        <item x="1"/>
        <item t="default"/>
      </items>
    </pivotField>
    <pivotField subtotalTop="0" showAll="0">
      <items count="5">
        <item x="0"/>
        <item x="1"/>
        <item x="2"/>
        <item x="3"/>
        <item t="default"/>
      </items>
    </pivotField>
  </pivotFields>
  <rowFields count="2">
    <field x="4"/>
    <field x="0"/>
  </rowFields>
  <rowItems count="11">
    <i>
      <x/>
    </i>
    <i r="1">
      <x/>
    </i>
    <i r="1">
      <x v="1"/>
    </i>
    <i r="1">
      <x v="2"/>
    </i>
    <i t="default">
      <x/>
    </i>
    <i>
      <x v="1"/>
    </i>
    <i r="1">
      <x/>
    </i>
    <i r="1">
      <x v="1"/>
    </i>
    <i r="1">
      <x v="2"/>
    </i>
    <i t="default">
      <x v="1"/>
    </i>
    <i t="grand">
      <x/>
    </i>
  </rowItems>
  <colFields count="1">
    <field x="-2"/>
  </colFields>
  <colItems count="3">
    <i>
      <x/>
    </i>
    <i i="1">
      <x v="1"/>
    </i>
    <i i="2">
      <x v="2"/>
    </i>
  </colItems>
  <dataFields count="3">
    <dataField name="Sum of Sales" fld="1" baseField="0" baseItem="0"/>
    <dataField name="Sum of Expenses" fld="2" baseField="0" baseItem="0"/>
    <dataField name="Sum of Profit" fld="3" baseField="0" baseItem="0"/>
  </dataFields>
  <conditionalFormats count="2">
    <conditionalFormat type="all" priority="2">
      <pivotAreas count="1">
        <pivotArea type="data" collapsedLevelsAreSubtotals="1" fieldPosition="0">
          <references count="3">
            <reference field="4294967294" count="1" selected="0">
              <x v="2"/>
            </reference>
            <reference field="0" count="3">
              <x v="0"/>
              <x v="1"/>
              <x v="2"/>
            </reference>
            <reference field="4" count="1" selected="0">
              <x v="0"/>
            </reference>
          </references>
        </pivotArea>
      </pivotAreas>
    </conditionalFormat>
    <conditionalFormat priority="1">
      <pivotAreas count="1">
        <pivotArea type="data" collapsedLevelsAreSubtotals="1" fieldPosition="0">
          <references count="3">
            <reference field="4294967294" count="1" selected="0">
              <x v="2"/>
            </reference>
            <reference field="0" count="3">
              <x v="0"/>
              <x v="1"/>
              <x v="2"/>
            </reference>
            <reference field="4" count="1" selected="0">
              <x v="1"/>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4EEF9-2552-48B7-B7B1-E067AE50EDDE}" name="PivotTable45"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E9" firstHeaderRow="1" firstDataRow="3" firstDataCol="1"/>
  <pivotFields count="6">
    <pivotField showAll="0"/>
    <pivotField dataField="1" numFmtId="164" showAll="0"/>
    <pivotField numFmtId="164" showAll="0"/>
    <pivotField dataField="1" numFmtId="164" showAll="0"/>
    <pivotField axis="axisCol" showAll="0">
      <items count="3">
        <item x="0"/>
        <item x="1"/>
        <item t="default"/>
      </items>
    </pivotField>
    <pivotField axis="axisRow" showAll="0">
      <items count="5">
        <item x="0"/>
        <item x="1"/>
        <item x="2"/>
        <item x="3"/>
        <item t="default"/>
      </items>
    </pivotField>
  </pivotFields>
  <rowFields count="1">
    <field x="5"/>
  </rowFields>
  <rowItems count="4">
    <i>
      <x/>
    </i>
    <i>
      <x v="1"/>
    </i>
    <i>
      <x v="2"/>
    </i>
    <i>
      <x v="3"/>
    </i>
  </rowItems>
  <colFields count="2">
    <field x="-2"/>
    <field x="4"/>
  </colFields>
  <colItems count="4">
    <i>
      <x/>
      <x/>
    </i>
    <i r="1">
      <x v="1"/>
    </i>
    <i i="1">
      <x v="1"/>
      <x/>
    </i>
    <i r="1" i="1">
      <x v="1"/>
    </i>
  </colItems>
  <dataFields count="2">
    <dataField name="Sum of Profit" fld="3" baseField="0" baseItem="0"/>
    <dataField name="Sum of Sales" fld="1"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1"/>
          </reference>
          <reference field="4" count="1" selected="0">
            <x v="0"/>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F4E93D5-BC84-4B90-A2DA-3A81633337F9}" sourceName="Quarter">
  <pivotTables>
    <pivotTable tabId="2" name="PivotTable46"/>
    <pivotTable tabId="2" name="PivotTable45"/>
  </pivotTables>
  <data>
    <tabular pivotCacheId="164266773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ACFB94F7-D907-4065-8D52-99B2DEA94B2C}" cache="Slicer_Quarter" caption="Quar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BD4C69-857E-4880-A4A1-4C45B58B2BB3}" name="Table1" displayName="Table1" ref="A1:F19" totalsRowShown="0" headerRowDxfId="10">
  <autoFilter ref="A1:F19" xr:uid="{B4BD4C69-857E-4880-A4A1-4C45B58B2BB3}"/>
  <tableColumns count="6">
    <tableColumn id="1" xr3:uid="{E23DB13A-B5CB-4E6B-8DE1-6A2B8EDC1B07}" name="Product" dataDxfId="9"/>
    <tableColumn id="2" xr3:uid="{241F5EBF-234F-4CA2-B9F4-19F79FFF1C88}" name="Sales" dataDxfId="8"/>
    <tableColumn id="3" xr3:uid="{437DA890-F0AD-4F54-871D-9D5599AE32E4}" name="Expenses" dataDxfId="7"/>
    <tableColumn id="4" xr3:uid="{32A9064D-AE3E-4F7A-85BE-7956330EFC48}" name="Profit" dataDxfId="6"/>
    <tableColumn id="5" xr3:uid="{A74B9493-11F5-43B2-87F7-943ACE72FE94}" name="Region" dataDxfId="5"/>
    <tableColumn id="6" xr3:uid="{096E1F86-3AFA-41E8-AFB7-9BE688166493}" name="Quarter" dataDxfId="4"/>
  </tableColumns>
  <tableStyleInfo name="TableStyleDark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E6EC-C404-4F5F-BE51-800410B50BE6}">
  <dimension ref="A1:P24"/>
  <sheetViews>
    <sheetView tabSelected="1" workbookViewId="0">
      <selection activeCell="G17" sqref="G17"/>
    </sheetView>
  </sheetViews>
  <sheetFormatPr defaultRowHeight="14.25" x14ac:dyDescent="0.2"/>
  <cols>
    <col min="1" max="1" width="9.125" style="1" customWidth="1"/>
    <col min="2" max="2" width="9.375" style="2" bestFit="1" customWidth="1"/>
    <col min="3" max="3" width="10.875" style="3" customWidth="1"/>
    <col min="4" max="4" width="9.875" style="3" customWidth="1"/>
    <col min="5" max="6" width="9" style="1"/>
    <col min="11" max="11" width="26.5" bestFit="1" customWidth="1"/>
    <col min="12" max="12" width="13.875" bestFit="1" customWidth="1"/>
    <col min="13" max="13" width="9.375" bestFit="1" customWidth="1"/>
  </cols>
  <sheetData>
    <row r="1" spans="1:16" x14ac:dyDescent="0.2">
      <c r="A1" s="1" t="s">
        <v>9</v>
      </c>
      <c r="B1" s="2" t="s">
        <v>10</v>
      </c>
      <c r="C1" s="3" t="s">
        <v>11</v>
      </c>
      <c r="D1" s="3" t="s">
        <v>12</v>
      </c>
      <c r="E1" s="1" t="s">
        <v>13</v>
      </c>
      <c r="F1" s="1" t="s">
        <v>14</v>
      </c>
      <c r="K1" s="3" t="s">
        <v>15</v>
      </c>
      <c r="L1" s="3" t="s">
        <v>16</v>
      </c>
      <c r="M1" s="3" t="s">
        <v>17</v>
      </c>
      <c r="N1" s="1"/>
      <c r="O1" s="1"/>
    </row>
    <row r="2" spans="1:16" x14ac:dyDescent="0.2">
      <c r="A2" s="1" t="s">
        <v>0</v>
      </c>
      <c r="B2" s="2">
        <v>100</v>
      </c>
      <c r="C2" s="3">
        <v>50</v>
      </c>
      <c r="D2" s="3">
        <v>50</v>
      </c>
      <c r="E2" s="1" t="s">
        <v>1</v>
      </c>
      <c r="F2" s="1" t="s">
        <v>2</v>
      </c>
      <c r="K2" s="3">
        <f>SUM(Table1[Sales])</f>
        <v>3860</v>
      </c>
      <c r="L2" s="3">
        <f>SUM(Table1[Expenses])</f>
        <v>1780</v>
      </c>
      <c r="M2" s="3">
        <f>SUM(Table1[Profit])</f>
        <v>2080</v>
      </c>
      <c r="N2" s="1"/>
      <c r="O2" s="1"/>
    </row>
    <row r="3" spans="1:16" x14ac:dyDescent="0.2">
      <c r="A3" s="1" t="s">
        <v>3</v>
      </c>
      <c r="B3" s="2">
        <v>200</v>
      </c>
      <c r="C3" s="3">
        <v>80</v>
      </c>
      <c r="D3" s="3">
        <v>120</v>
      </c>
      <c r="E3" s="1" t="s">
        <v>4</v>
      </c>
      <c r="F3" s="1" t="s">
        <v>2</v>
      </c>
      <c r="K3" s="3"/>
      <c r="L3" s="3"/>
      <c r="M3" s="3"/>
      <c r="N3" s="1"/>
      <c r="O3" s="1"/>
    </row>
    <row r="4" spans="1:16" x14ac:dyDescent="0.2">
      <c r="A4" s="1" t="s">
        <v>5</v>
      </c>
      <c r="B4" s="2">
        <v>150</v>
      </c>
      <c r="C4" s="3">
        <v>70</v>
      </c>
      <c r="D4" s="3">
        <v>80</v>
      </c>
      <c r="E4" s="1" t="s">
        <v>1</v>
      </c>
      <c r="F4" s="1" t="s">
        <v>6</v>
      </c>
      <c r="K4" s="3" t="s">
        <v>18</v>
      </c>
      <c r="L4" s="3"/>
      <c r="M4" s="3"/>
      <c r="N4" s="1"/>
      <c r="O4" s="1"/>
    </row>
    <row r="5" spans="1:16" x14ac:dyDescent="0.2">
      <c r="A5" s="1" t="s">
        <v>0</v>
      </c>
      <c r="B5" s="2">
        <v>250</v>
      </c>
      <c r="C5" s="3">
        <v>100</v>
      </c>
      <c r="D5" s="3">
        <v>150</v>
      </c>
      <c r="E5" s="1" t="s">
        <v>4</v>
      </c>
      <c r="F5" s="1" t="s">
        <v>6</v>
      </c>
      <c r="K5" s="3" t="s">
        <v>19</v>
      </c>
      <c r="L5" s="3" t="s">
        <v>20</v>
      </c>
      <c r="M5" s="3" t="s">
        <v>21</v>
      </c>
      <c r="N5" s="1"/>
      <c r="O5" s="1"/>
    </row>
    <row r="6" spans="1:16" x14ac:dyDescent="0.2">
      <c r="A6" s="1" t="s">
        <v>3</v>
      </c>
      <c r="B6" s="2">
        <v>180</v>
      </c>
      <c r="C6" s="3">
        <v>90</v>
      </c>
      <c r="D6" s="3">
        <v>90</v>
      </c>
      <c r="E6" s="1" t="s">
        <v>1</v>
      </c>
      <c r="F6" s="1" t="s">
        <v>7</v>
      </c>
      <c r="K6" s="3">
        <f>SUMIF(Table1[Product],"Product A",Table1[Sales])</f>
        <v>1770</v>
      </c>
      <c r="L6" s="3">
        <f>SUMIF(Table1[Product],"Product A",Table1[Expenses])</f>
        <v>770</v>
      </c>
      <c r="M6" s="3">
        <f>SUMIF(Table1[Product],"Product A",Table1[Profit])</f>
        <v>1000</v>
      </c>
      <c r="N6" s="1"/>
      <c r="O6" s="1"/>
    </row>
    <row r="7" spans="1:16" x14ac:dyDescent="0.2">
      <c r="A7" s="1" t="s">
        <v>5</v>
      </c>
      <c r="B7" s="2">
        <v>120</v>
      </c>
      <c r="C7" s="3">
        <v>60</v>
      </c>
      <c r="D7" s="3">
        <v>60</v>
      </c>
      <c r="E7" s="1" t="s">
        <v>4</v>
      </c>
      <c r="F7" s="1" t="s">
        <v>7</v>
      </c>
      <c r="K7" s="3"/>
      <c r="L7" s="3"/>
      <c r="M7" s="3"/>
      <c r="N7" s="1"/>
      <c r="O7" s="1"/>
    </row>
    <row r="8" spans="1:16" x14ac:dyDescent="0.2">
      <c r="A8" s="1" t="s">
        <v>0</v>
      </c>
      <c r="B8" s="2">
        <v>300</v>
      </c>
      <c r="C8" s="3">
        <v>120</v>
      </c>
      <c r="D8" s="3">
        <v>180</v>
      </c>
      <c r="E8" s="1" t="s">
        <v>1</v>
      </c>
      <c r="F8" s="1" t="s">
        <v>8</v>
      </c>
      <c r="K8" s="3" t="s">
        <v>22</v>
      </c>
      <c r="L8" s="3"/>
      <c r="M8" s="3" t="s">
        <v>25</v>
      </c>
      <c r="N8" s="1"/>
      <c r="O8" s="1" t="s">
        <v>27</v>
      </c>
    </row>
    <row r="9" spans="1:16" x14ac:dyDescent="0.2">
      <c r="A9" s="1" t="s">
        <v>3</v>
      </c>
      <c r="B9" s="2">
        <v>220</v>
      </c>
      <c r="C9" s="3">
        <v>110</v>
      </c>
      <c r="D9" s="3">
        <v>110</v>
      </c>
      <c r="E9" s="1" t="s">
        <v>4</v>
      </c>
      <c r="F9" s="1" t="s">
        <v>8</v>
      </c>
      <c r="K9" s="3" t="s">
        <v>23</v>
      </c>
      <c r="L9" s="3">
        <f>SUMIFS(Table1[Sales],Table1[Product],"Product A",Table1[Region],"Region 1")</f>
        <v>780</v>
      </c>
      <c r="M9" s="3" t="s">
        <v>26</v>
      </c>
      <c r="N9" s="3">
        <f>SUMIFS(Table1[Expenses],Table1[Product],"Product A",Table1[Region],"Region 1")</f>
        <v>330</v>
      </c>
      <c r="O9" s="1" t="s">
        <v>26</v>
      </c>
      <c r="P9" s="3">
        <f>L9-N9</f>
        <v>450</v>
      </c>
    </row>
    <row r="10" spans="1:16" x14ac:dyDescent="0.2">
      <c r="A10" s="1" t="s">
        <v>5</v>
      </c>
      <c r="B10" s="2">
        <v>280</v>
      </c>
      <c r="C10" s="3">
        <v>130</v>
      </c>
      <c r="D10" s="3">
        <v>150</v>
      </c>
      <c r="E10" s="1" t="s">
        <v>1</v>
      </c>
      <c r="F10" s="1" t="s">
        <v>2</v>
      </c>
      <c r="K10" s="3" t="s">
        <v>24</v>
      </c>
      <c r="L10" s="3">
        <f>SUMIFS(Table1[Sales],Table1[Product],"Product A",Table1[Region],"Region 2")</f>
        <v>990</v>
      </c>
      <c r="M10" s="3" t="s">
        <v>24</v>
      </c>
      <c r="N10" s="3">
        <f>SUMIFS(Table1[Expenses],Table1[Product],"Product A",Table1[Region],"Region 2")</f>
        <v>440</v>
      </c>
      <c r="O10" s="1" t="s">
        <v>28</v>
      </c>
      <c r="P10" s="3">
        <f>L10-N10</f>
        <v>550</v>
      </c>
    </row>
    <row r="11" spans="1:16" x14ac:dyDescent="0.2">
      <c r="A11" s="1" t="s">
        <v>0</v>
      </c>
      <c r="B11" s="2">
        <v>320</v>
      </c>
      <c r="C11" s="3">
        <v>140</v>
      </c>
      <c r="D11" s="3">
        <v>180</v>
      </c>
      <c r="E11" s="1" t="s">
        <v>4</v>
      </c>
      <c r="F11" s="1" t="s">
        <v>2</v>
      </c>
      <c r="K11" s="3"/>
      <c r="L11" s="3"/>
      <c r="M11" s="3"/>
      <c r="N11" s="1"/>
      <c r="O11" s="1"/>
    </row>
    <row r="12" spans="1:16" x14ac:dyDescent="0.2">
      <c r="A12" s="1" t="s">
        <v>3</v>
      </c>
      <c r="B12" s="2">
        <v>190</v>
      </c>
      <c r="C12" s="3">
        <v>100</v>
      </c>
      <c r="D12" s="3">
        <v>90</v>
      </c>
      <c r="E12" s="1" t="s">
        <v>1</v>
      </c>
      <c r="F12" s="1" t="s">
        <v>6</v>
      </c>
      <c r="K12" s="3"/>
      <c r="L12" s="3"/>
      <c r="M12" s="3"/>
      <c r="N12" s="1"/>
      <c r="O12" s="1"/>
    </row>
    <row r="13" spans="1:16" x14ac:dyDescent="0.2">
      <c r="A13" s="1" t="s">
        <v>5</v>
      </c>
      <c r="B13" s="2">
        <v>210</v>
      </c>
      <c r="C13" s="3">
        <v>90</v>
      </c>
      <c r="D13" s="3">
        <v>120</v>
      </c>
      <c r="E13" s="1" t="s">
        <v>4</v>
      </c>
      <c r="F13" s="1" t="s">
        <v>6</v>
      </c>
      <c r="K13" s="3"/>
      <c r="L13" s="3"/>
      <c r="M13" s="3"/>
      <c r="N13" s="1"/>
      <c r="O13" s="1"/>
    </row>
    <row r="14" spans="1:16" x14ac:dyDescent="0.2">
      <c r="A14" s="1" t="s">
        <v>0</v>
      </c>
      <c r="B14" s="2">
        <v>380</v>
      </c>
      <c r="C14" s="3">
        <v>160</v>
      </c>
      <c r="D14" s="3">
        <v>220</v>
      </c>
      <c r="E14" s="1" t="s">
        <v>1</v>
      </c>
      <c r="F14" s="1" t="s">
        <v>7</v>
      </c>
      <c r="K14" s="3" t="s">
        <v>29</v>
      </c>
      <c r="L14" s="3"/>
      <c r="M14" s="3"/>
      <c r="N14" s="1"/>
      <c r="O14" s="1"/>
    </row>
    <row r="15" spans="1:16" x14ac:dyDescent="0.2">
      <c r="A15" s="1" t="s">
        <v>3</v>
      </c>
      <c r="B15" s="2">
        <v>240</v>
      </c>
      <c r="C15" s="3">
        <v>130</v>
      </c>
      <c r="D15" s="3">
        <v>110</v>
      </c>
      <c r="E15" s="1" t="s">
        <v>4</v>
      </c>
      <c r="F15" s="1" t="s">
        <v>7</v>
      </c>
      <c r="K15" s="3" t="s">
        <v>2</v>
      </c>
      <c r="L15" s="3" t="s">
        <v>6</v>
      </c>
      <c r="M15" s="3" t="s">
        <v>7</v>
      </c>
      <c r="N15" s="1" t="s">
        <v>8</v>
      </c>
      <c r="O15" s="1"/>
    </row>
    <row r="16" spans="1:16" x14ac:dyDescent="0.2">
      <c r="A16" s="1" t="s">
        <v>5</v>
      </c>
      <c r="B16" s="2">
        <v>300</v>
      </c>
      <c r="C16" s="3">
        <v>150</v>
      </c>
      <c r="D16" s="3">
        <v>150</v>
      </c>
      <c r="E16" s="1" t="s">
        <v>1</v>
      </c>
      <c r="F16" s="1" t="s">
        <v>8</v>
      </c>
      <c r="K16" s="3">
        <f ca="1">AVERAGEIF(Table1[[#All],[Quarter]],"Q1",Table1[Sales])</f>
        <v>215</v>
      </c>
      <c r="L16" s="3">
        <f ca="1">AVERAGEIF(Table1[[#All],[Quarter]],"Q2",Table1[Sales])</f>
        <v>255</v>
      </c>
      <c r="M16" s="3">
        <f ca="1">AVERAGEIF(Table1[[#All],[Quarter]],"Q3",Table1[Sales])</f>
        <v>240</v>
      </c>
      <c r="N16" s="3">
        <f ca="1">AVERAGEIF(Table1[[#All],[Quarter]],"Q4",Table1[Sales])</f>
        <v>306.66666666666669</v>
      </c>
      <c r="O16" s="1"/>
    </row>
    <row r="17" spans="1:15" x14ac:dyDescent="0.2">
      <c r="A17" s="1" t="s">
        <v>0</v>
      </c>
      <c r="B17" s="2">
        <v>420</v>
      </c>
      <c r="C17" s="3">
        <v>200</v>
      </c>
      <c r="D17" s="3">
        <v>220</v>
      </c>
      <c r="E17" s="1" t="s">
        <v>4</v>
      </c>
      <c r="F17" s="1" t="s">
        <v>8</v>
      </c>
      <c r="K17" s="3"/>
      <c r="L17" s="3"/>
      <c r="M17" s="3"/>
      <c r="N17" s="1"/>
      <c r="O17" s="1"/>
    </row>
    <row r="18" spans="1:15" x14ac:dyDescent="0.2">
      <c r="K18" s="3" t="s">
        <v>30</v>
      </c>
      <c r="L18" s="3"/>
      <c r="M18" s="3"/>
      <c r="N18" s="1"/>
      <c r="O18" s="1"/>
    </row>
    <row r="19" spans="1:15" x14ac:dyDescent="0.2">
      <c r="K19" s="3" t="s">
        <v>2</v>
      </c>
      <c r="L19" s="3" t="s">
        <v>6</v>
      </c>
      <c r="M19" s="3" t="s">
        <v>7</v>
      </c>
      <c r="N19" s="1" t="s">
        <v>8</v>
      </c>
      <c r="O19" s="1"/>
    </row>
    <row r="20" spans="1:15" x14ac:dyDescent="0.2">
      <c r="K20" s="3">
        <f>SUMIFS(Table1[Expenses],Table1[Quarter],K19)</f>
        <v>400</v>
      </c>
      <c r="L20" s="3">
        <f>SUMIFS(Table1[Expenses],Table1[Quarter],L19)</f>
        <v>360</v>
      </c>
      <c r="M20" s="3">
        <f>SUMIFS(Table1[Expenses],Table1[Quarter],M19)</f>
        <v>440</v>
      </c>
      <c r="N20" s="3">
        <f>SUMIFS(Table1[Expenses],Table1[Quarter],N19)</f>
        <v>580</v>
      </c>
      <c r="O20" s="1"/>
    </row>
    <row r="21" spans="1:15" x14ac:dyDescent="0.2">
      <c r="K21" s="3"/>
      <c r="L21" s="3"/>
      <c r="M21" s="3"/>
      <c r="N21" s="1"/>
      <c r="O21" s="1"/>
    </row>
    <row r="22" spans="1:15" x14ac:dyDescent="0.2">
      <c r="K22" s="3" t="s">
        <v>31</v>
      </c>
      <c r="L22" s="3"/>
      <c r="M22" s="3"/>
      <c r="N22" s="1"/>
      <c r="O22" s="1"/>
    </row>
    <row r="23" spans="1:15" x14ac:dyDescent="0.2">
      <c r="K23" s="3" t="s">
        <v>2</v>
      </c>
      <c r="L23" s="3" t="s">
        <v>6</v>
      </c>
      <c r="M23" s="3" t="s">
        <v>7</v>
      </c>
      <c r="N23" s="1" t="s">
        <v>8</v>
      </c>
      <c r="O23" s="1"/>
    </row>
    <row r="24" spans="1:15" x14ac:dyDescent="0.2">
      <c r="K24" s="3">
        <f>_xlfn.MAXIFS(Table1[Profit],Table1[Quarter],K23)</f>
        <v>180</v>
      </c>
      <c r="L24" s="3">
        <f>_xlfn.MAXIFS(Table1[Profit],Table1[Quarter],L23)</f>
        <v>150</v>
      </c>
      <c r="M24" s="3">
        <f>_xlfn.MAXIFS(Table1[Profit],Table1[Quarter],M23)</f>
        <v>220</v>
      </c>
      <c r="N24" s="3">
        <f>_xlfn.MAXIFS(Table1[Profit],Table1[Quarter],N23)</f>
        <v>220</v>
      </c>
      <c r="O24" s="1"/>
    </row>
  </sheetData>
  <conditionalFormatting sqref="B2:B19">
    <cfRule type="cellIs" dxfId="1" priority="2" stopIfTrue="1" operator="greaterThan">
      <formula>320</formula>
    </cfRule>
  </conditionalFormatting>
  <conditionalFormatting sqref="D2:D19">
    <cfRule type="cellIs" dxfId="0" priority="1" stopIfTrue="1" operator="greaterThan">
      <formula>150</formula>
    </cfRule>
  </conditionalFormatting>
  <dataValidations xWindow="139" yWindow="572" count="2">
    <dataValidation type="custom" errorStyle="information" showErrorMessage="1" errorTitle="Repeated" error="Try to enter unique entry" promptTitle="UNIQUE Product" prompt="please enter ubique products" sqref="A1:A1048576" xr:uid="{206C950C-4C58-41D6-9F0F-D9F7CFAF6C90}">
      <formula1>COUNTIF(A2:A17,A2)=1</formula1>
    </dataValidation>
    <dataValidation type="custom" errorStyle="information" allowBlank="1" showInputMessage="1" showErrorMessage="1" errorTitle="Value Erorr" error="Please Enter Positive values" promptTitle="Value" prompt="Enter positive value" sqref="B1:B1048576" xr:uid="{4008570B-6A91-4D81-A2E9-0BC99B1A58DB}">
      <formula1>B1&gt;0</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7A312-F68B-4858-B2AC-C74D27825D8D}">
  <dimension ref="A3:O14"/>
  <sheetViews>
    <sheetView workbookViewId="0">
      <selection activeCell="N6" sqref="N6"/>
    </sheetView>
  </sheetViews>
  <sheetFormatPr defaultRowHeight="14.25" x14ac:dyDescent="0.2"/>
  <cols>
    <col min="1" max="1" width="13.125" bestFit="1" customWidth="1"/>
    <col min="2" max="2" width="16.125" bestFit="1" customWidth="1"/>
    <col min="3" max="3" width="8.75" bestFit="1" customWidth="1"/>
    <col min="4" max="4" width="12.375" bestFit="1" customWidth="1"/>
    <col min="5" max="5" width="8.75" bestFit="1" customWidth="1"/>
    <col min="6" max="6" width="16.125" bestFit="1" customWidth="1"/>
    <col min="7" max="7" width="8.75" bestFit="1" customWidth="1"/>
    <col min="8" max="8" width="12.375" bestFit="1" customWidth="1"/>
    <col min="9" max="9" width="8.75" bestFit="1" customWidth="1"/>
    <col min="10" max="11" width="12.375" bestFit="1" customWidth="1"/>
    <col min="12" max="12" width="13.875" bestFit="1" customWidth="1"/>
    <col min="13" max="13" width="12.375" bestFit="1" customWidth="1"/>
    <col min="14" max="14" width="16.375" bestFit="1" customWidth="1"/>
    <col min="15" max="15" width="12.375" bestFit="1" customWidth="1"/>
    <col min="16" max="16" width="16.375" bestFit="1" customWidth="1"/>
    <col min="17" max="18" width="9.75" bestFit="1" customWidth="1"/>
    <col min="19" max="19" width="12.375" bestFit="1" customWidth="1"/>
    <col min="20" max="21" width="9.75" bestFit="1" customWidth="1"/>
    <col min="22" max="22" width="17.625" bestFit="1" customWidth="1"/>
    <col min="23" max="23" width="21.625" bestFit="1" customWidth="1"/>
    <col min="24" max="24" width="17.625" bestFit="1" customWidth="1"/>
  </cols>
  <sheetData>
    <row r="3" spans="1:15" x14ac:dyDescent="0.2">
      <c r="B3" s="4" t="s">
        <v>36</v>
      </c>
      <c r="L3" s="4" t="s">
        <v>34</v>
      </c>
      <c r="M3" t="s">
        <v>32</v>
      </c>
      <c r="N3" t="s">
        <v>37</v>
      </c>
      <c r="O3" t="s">
        <v>33</v>
      </c>
    </row>
    <row r="4" spans="1:15" x14ac:dyDescent="0.2">
      <c r="B4" t="s">
        <v>33</v>
      </c>
      <c r="D4" t="s">
        <v>32</v>
      </c>
      <c r="L4" s="5" t="s">
        <v>1</v>
      </c>
    </row>
    <row r="5" spans="1:15" x14ac:dyDescent="0.2">
      <c r="A5" s="4" t="s">
        <v>34</v>
      </c>
      <c r="B5" t="s">
        <v>1</v>
      </c>
      <c r="C5" t="s">
        <v>4</v>
      </c>
      <c r="D5" t="s">
        <v>1</v>
      </c>
      <c r="E5" t="s">
        <v>4</v>
      </c>
      <c r="L5" s="6" t="s">
        <v>0</v>
      </c>
      <c r="M5">
        <v>780</v>
      </c>
      <c r="N5">
        <v>330</v>
      </c>
      <c r="O5">
        <v>450</v>
      </c>
    </row>
    <row r="6" spans="1:15" x14ac:dyDescent="0.2">
      <c r="A6" s="5" t="s">
        <v>2</v>
      </c>
      <c r="B6">
        <v>200</v>
      </c>
      <c r="C6">
        <v>300</v>
      </c>
      <c r="D6">
        <v>380</v>
      </c>
      <c r="E6">
        <v>520</v>
      </c>
      <c r="L6" s="6" t="s">
        <v>3</v>
      </c>
      <c r="M6">
        <v>370</v>
      </c>
      <c r="N6">
        <v>190</v>
      </c>
      <c r="O6">
        <v>180</v>
      </c>
    </row>
    <row r="7" spans="1:15" x14ac:dyDescent="0.2">
      <c r="A7" s="5" t="s">
        <v>6</v>
      </c>
      <c r="B7">
        <v>170</v>
      </c>
      <c r="C7">
        <v>270</v>
      </c>
      <c r="D7">
        <v>340</v>
      </c>
      <c r="E7">
        <v>460</v>
      </c>
      <c r="L7" s="6" t="s">
        <v>5</v>
      </c>
      <c r="M7">
        <v>730</v>
      </c>
      <c r="N7">
        <v>350</v>
      </c>
      <c r="O7">
        <v>380</v>
      </c>
    </row>
    <row r="8" spans="1:15" x14ac:dyDescent="0.2">
      <c r="A8" s="5" t="s">
        <v>7</v>
      </c>
      <c r="B8">
        <v>310</v>
      </c>
      <c r="C8">
        <v>170</v>
      </c>
      <c r="D8">
        <v>560</v>
      </c>
      <c r="E8">
        <v>360</v>
      </c>
      <c r="L8" s="5" t="s">
        <v>38</v>
      </c>
      <c r="M8">
        <v>1880</v>
      </c>
      <c r="N8">
        <v>870</v>
      </c>
      <c r="O8">
        <v>1010</v>
      </c>
    </row>
    <row r="9" spans="1:15" x14ac:dyDescent="0.2">
      <c r="A9" s="5" t="s">
        <v>8</v>
      </c>
      <c r="B9">
        <v>330</v>
      </c>
      <c r="C9">
        <v>330</v>
      </c>
      <c r="D9">
        <v>600</v>
      </c>
      <c r="E9">
        <v>640</v>
      </c>
      <c r="L9" s="5" t="s">
        <v>4</v>
      </c>
    </row>
    <row r="10" spans="1:15" x14ac:dyDescent="0.2">
      <c r="L10" s="6" t="s">
        <v>0</v>
      </c>
      <c r="M10">
        <v>990</v>
      </c>
      <c r="N10">
        <v>440</v>
      </c>
      <c r="O10">
        <v>550</v>
      </c>
    </row>
    <row r="11" spans="1:15" x14ac:dyDescent="0.2">
      <c r="L11" s="6" t="s">
        <v>3</v>
      </c>
      <c r="M11">
        <v>660</v>
      </c>
      <c r="N11">
        <v>320</v>
      </c>
      <c r="O11">
        <v>340</v>
      </c>
    </row>
    <row r="12" spans="1:15" x14ac:dyDescent="0.2">
      <c r="L12" s="6" t="s">
        <v>5</v>
      </c>
      <c r="M12">
        <v>330</v>
      </c>
      <c r="N12">
        <v>150</v>
      </c>
      <c r="O12">
        <v>180</v>
      </c>
    </row>
    <row r="13" spans="1:15" x14ac:dyDescent="0.2">
      <c r="L13" s="5" t="s">
        <v>39</v>
      </c>
      <c r="M13">
        <v>1980</v>
      </c>
      <c r="N13">
        <v>910</v>
      </c>
      <c r="O13">
        <v>1070</v>
      </c>
    </row>
    <row r="14" spans="1:15" x14ac:dyDescent="0.2">
      <c r="L14" s="5" t="s">
        <v>35</v>
      </c>
      <c r="M14">
        <v>3860</v>
      </c>
      <c r="N14">
        <v>1780</v>
      </c>
      <c r="O14">
        <v>2080</v>
      </c>
    </row>
  </sheetData>
  <conditionalFormatting pivot="1" sqref="O5:O7">
    <cfRule type="top10" dxfId="3" priority="2" rank="1"/>
  </conditionalFormatting>
  <conditionalFormatting pivot="1" sqref="O10:O12">
    <cfRule type="top10" dxfId="2" priority="1" rank="1"/>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Vivek Patel</cp:lastModifiedBy>
  <dcterms:created xsi:type="dcterms:W3CDTF">2023-06-15T10:22:23Z</dcterms:created>
  <dcterms:modified xsi:type="dcterms:W3CDTF">2024-06-25T00:30:31Z</dcterms:modified>
</cp:coreProperties>
</file>