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icks\Downloads\"/>
    </mc:Choice>
  </mc:AlternateContent>
  <bookViews>
    <workbookView xWindow="0" yWindow="0" windowWidth="20490" windowHeight="7620" activeTab="2"/>
  </bookViews>
  <sheets>
    <sheet name="Title Page" sheetId="5" r:id="rId1"/>
    <sheet name="Nils Baker data" sheetId="1" r:id="rId2"/>
    <sheet name="calculation" sheetId="6" r:id="rId3"/>
    <sheet name="tables used for calculation" sheetId="7" r:id="rId4"/>
  </sheets>
  <definedNames>
    <definedName name="_xlnm._FilterDatabase" localSheetId="1" hidden="1">'Nils Baker data'!$D$1:$D$123</definedName>
  </definedNames>
  <calcPr calcId="162913"/>
</workbook>
</file>

<file path=xl/calcChain.xml><?xml version="1.0" encoding="utf-8"?>
<calcChain xmlns="http://schemas.openxmlformats.org/spreadsheetml/2006/main">
  <c r="D5" i="7" l="1"/>
  <c r="D4" i="7"/>
  <c r="C8" i="6" l="1"/>
  <c r="B8" i="6"/>
  <c r="B10" i="6" s="1"/>
  <c r="C15" i="6" s="1"/>
  <c r="C16" i="6" s="1"/>
  <c r="C10" i="6" l="1"/>
</calcChain>
</file>

<file path=xl/sharedStrings.xml><?xml version="1.0" encoding="utf-8"?>
<sst xmlns="http://schemas.openxmlformats.org/spreadsheetml/2006/main" count="241" uniqueCount="86">
  <si>
    <t>Total Households in Area</t>
  </si>
  <si>
    <t>Inside/Outside Footprint</t>
  </si>
  <si>
    <t>Outside</t>
  </si>
  <si>
    <t>Inside</t>
  </si>
  <si>
    <t>ID</t>
  </si>
  <si>
    <t>Households with Account</t>
  </si>
  <si>
    <t>This spreadsheet supports STUDENT analysis of the case “Nils Baker” (UVA-QA-0793).</t>
  </si>
  <si>
    <t>Data source: Company documents.</t>
  </si>
  <si>
    <r>
      <rPr>
        <sz val="10"/>
        <rFont val="Times New Roman"/>
        <family val="1"/>
      </rPr>
      <t xml:space="preserve">This spreadsheet was prepared by Anton Ovchinnikov, Assistant Professor of Business Administration,  Phillip E. Pfeifer, Richard S. Reynolds Professor of Business Administration, and Nathan Call (MBA ’08). Names and data have been disguised. Copyright © 2012 by the University of Virginia Darden School Foundation, Charlottesville, VA. All rights reserved. </t>
    </r>
    <r>
      <rPr>
        <i/>
        <sz val="10"/>
        <rFont val="Times New Roman"/>
        <family val="1"/>
      </rPr>
      <t>For customer service inquiries, send an e-mail to</t>
    </r>
    <r>
      <rPr>
        <sz val="10"/>
        <rFont val="Times New Roman"/>
        <family val="1"/>
      </rPr>
      <t>sales@dardenbusinesspublishing.com</t>
    </r>
    <r>
      <rPr>
        <i/>
        <sz val="10"/>
        <rFont val="Times New Roman"/>
        <family val="1"/>
      </rPr>
      <t xml:space="preserve">. No part of this publication may be reproduced, stored in a retrieval system, posted to the Internet, or transmitted in any form or by any means—electronic, mechanical, photocopying, recording, or otherwise—without the permission of the Darden School Foundation.  </t>
    </r>
  </si>
  <si>
    <t>Aug. 7, 2012</t>
  </si>
  <si>
    <t>z-test</t>
  </si>
  <si>
    <t>Test for proprtions</t>
  </si>
  <si>
    <t>claim</t>
  </si>
  <si>
    <t>null  hypothesis</t>
  </si>
  <si>
    <t>outside footing is more preffereable and has more patronization than inside footing</t>
  </si>
  <si>
    <t>outside footing is not more preffereable and has no more patronization than inside footing</t>
  </si>
  <si>
    <t>Alternative hypothesis</t>
  </si>
  <si>
    <t>outside footing</t>
  </si>
  <si>
    <t>inside footing</t>
  </si>
  <si>
    <t>n</t>
  </si>
  <si>
    <t>propotion</t>
  </si>
  <si>
    <t>ho</t>
  </si>
  <si>
    <t>p &lt;=</t>
  </si>
  <si>
    <t>p&gt;</t>
  </si>
  <si>
    <t>level of significance</t>
  </si>
  <si>
    <t>calculated z value</t>
  </si>
  <si>
    <t>p-value</t>
  </si>
  <si>
    <t>conclusion</t>
  </si>
  <si>
    <t>t-test</t>
  </si>
  <si>
    <t>there is no difference between outside footing is prefference and to inside footing preference</t>
  </si>
  <si>
    <t>Households with Account (outside)</t>
  </si>
  <si>
    <t>Households with Account (Inside)</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</si>
  <si>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</si>
  <si>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</si>
  <si>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</si>
  <si>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</si>
  <si>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</si>
  <si>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</si>
  <si>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</si>
  <si>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</si>
  <si>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</si>
  <si>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</si>
  <si>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</si>
  <si>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</si>
  <si>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fail to reject the null hypotheis at the 5% level of significance because the obtained p-value is greater than the level of significance</t>
  </si>
  <si>
    <t>z-Test: Two Sample for Means</t>
  </si>
  <si>
    <t>Known Variance</t>
  </si>
  <si>
    <t>z</t>
  </si>
  <si>
    <t>P(Z&lt;=z) one-tail</t>
  </si>
  <si>
    <t>z Critical one-tail</t>
  </si>
  <si>
    <t>P(Z&lt;=z) two-tail</t>
  </si>
  <si>
    <t>z Critical two-tail</t>
  </si>
  <si>
    <t>Reject the null hypotheis because the obtained p-value (0.6%) is less than the level of significance</t>
  </si>
  <si>
    <t>Reject the null hypotheis because the obtained p-value (0.9%) is less than the level of significance</t>
  </si>
  <si>
    <t>z-test Assuming population</t>
  </si>
  <si>
    <t xml:space="preserve">z-Test </t>
  </si>
  <si>
    <t>regression</t>
  </si>
  <si>
    <t>regression analysis</t>
  </si>
  <si>
    <t>tables for regression analysis</t>
  </si>
  <si>
    <t xml:space="preserve"> table for calculation of t-test</t>
  </si>
  <si>
    <t>there is a statistically significant linear relationship between total households in an area and households with accounts</t>
  </si>
  <si>
    <t>there is no statistically significant linear relationship between total households in an area and households with accounts</t>
  </si>
  <si>
    <t>alternative</t>
  </si>
  <si>
    <t>Null</t>
  </si>
  <si>
    <t>SUMMARY OUTPUT</t>
  </si>
  <si>
    <t>Regression Statistics</t>
  </si>
  <si>
    <t>Multiple R</t>
  </si>
  <si>
    <t>R Square</t>
  </si>
  <si>
    <t>Adjusted R Square</t>
  </si>
  <si>
    <t>Standard Error</t>
  </si>
  <si>
    <t>ANOVA</t>
  </si>
  <si>
    <t>Regression</t>
  </si>
  <si>
    <t>Residual</t>
  </si>
  <si>
    <t>Total</t>
  </si>
  <si>
    <t>Intercept</t>
  </si>
  <si>
    <t>SS</t>
  </si>
  <si>
    <t>MS</t>
  </si>
  <si>
    <t>F</t>
  </si>
  <si>
    <t>Significance F</t>
  </si>
  <si>
    <t>Coefficients</t>
  </si>
  <si>
    <t>P-value</t>
  </si>
  <si>
    <t>Lower 95%</t>
  </si>
  <si>
    <t>Upper 95%</t>
  </si>
  <si>
    <t>Lower 95.0%</t>
  </si>
  <si>
    <t>Upper 95.0%</t>
  </si>
  <si>
    <t>reject the nul hypothesis at the 5% level of significance because the p-value of the R^2 is less than the level of significance, however, despite the coefficient of the total household being significant in the model, the type of footing is not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</si>
</sst>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0.0000"/>
  </numFmts>
  <fonts count="18" x14ac:knownFonts="1">
    <font>
      <sz val="11"/>
      <color theme="1"/>
      <name val="Calibri"/>
      <family val="2"/>
      <scheme val="minor"/>
    </font>
    <font>
      <sz val="10"/>
      <name val="Arial"/>
      <family val="2"/>
    </font>
    <font>
      <sz val="10"/>
      <color indexed="8"/>
      <name val="Arial"/>
      <family val="2"/>
    </font>
    <font>
      <sz val="11"/>
      <color theme="1"/>
      <name val="Calibri"/>
      <family val="2"/>
      <scheme val="minor"/>
    </font>
    <font>
      <sz val="11"/>
      <color theme="1"/>
      <name val="Times New Roman"/>
      <family val="1"/>
    </font>
    <font>
      <sz val="10"/>
      <color theme="1"/>
      <name val="Times New Roman"/>
      <family val="1"/>
    </font>
    <font>
      <sz val="11"/>
      <name val="Times New Roman"/>
      <family val="1"/>
    </font>
    <font>
      <sz val="11"/>
      <color indexed="8"/>
      <name val="Times New Roman"/>
      <family val="1"/>
    </font>
    <font>
      <sz val="12"/>
      <name val="Times New Roman"/>
      <family val="1"/>
    </font>
    <font>
      <b/>
      <sz val="12"/>
      <name val="Arial"/>
      <family val="2"/>
    </font>
    <font>
      <sz val="10"/>
      <color theme="1"/>
      <name val="Arial"/>
      <family val="2"/>
    </font>
    <font>
      <b/>
      <sz val="11"/>
      <color theme="1"/>
      <name val="Times New Roman"/>
      <family val="1"/>
    </font>
    <font>
      <b/>
      <sz val="11"/>
      <name val="Times New Roman"/>
      <family val="1"/>
    </font>
    <font>
      <i/>
      <sz val="10"/>
      <name val="Times New Roman"/>
      <family val="1"/>
    </font>
    <font>
      <sz val="10"/>
      <name val="Times New Roman"/>
      <family val="1"/>
    </font>
    <font>
      <sz val="8"/>
      <color theme="1"/>
      <name val="Times New Roman"/>
      <family val="1"/>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F7903B"/>
        <bgColor indexed="64"/>
      </patternFill>
    </fill>
    <fill>
      <patternFill patternType="solid">
        <fgColor rgb="FFFFFF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6">
    <xf numFmtId="0" fontId="0" fillId="0" borderId="0"/>
    <xf numFmtId="0" fontId="2" fillId="0" borderId="0"/>
    <xf numFmtId="0" fontId="3" fillId="0" borderId="0"/>
    <xf numFmtId="0" fontId="1" fillId="0" borderId="0"/>
    <xf numFmtId="0" fontId="10" fillId="0" borderId="0"/>
    <xf numFmtId="9" fontId="3" fillId="0" borderId="0" applyFont="0" applyFill="0" applyBorder="0" applyAlignment="0" applyProtection="0"/>
  </cellStyleXfs>
  <cellXfs count="32">
    <xf numFmtId="0" fontId="0" fillId="0" borderId="0" xfId="0"/>
    <xf numFmtId="0" fontId="4" fillId="0" borderId="1" xfId="0" applyFont="1" applyBorder="1"/>
    <xf numFmtId="0" fontId="4" fillId="0" borderId="0" xfId="0" applyFont="1"/>
    <xf numFmtId="3" fontId="7" fillId="0" borderId="2" xfId="1" applyNumberFormat="1" applyFont="1" applyBorder="1" applyAlignment="1">
      <alignment horizontal="right" indent="4"/>
    </xf>
    <xf numFmtId="3" fontId="7" fillId="0" borderId="1" xfId="1" applyNumberFormat="1" applyFont="1" applyBorder="1" applyAlignment="1">
      <alignment horizontal="right" indent="4"/>
    </xf>
    <xf numFmtId="3" fontId="6" fillId="0" borderId="2" xfId="0" applyNumberFormat="1" applyFont="1" applyBorder="1" applyAlignment="1">
      <alignment horizontal="right" indent="4"/>
    </xf>
    <xf numFmtId="3" fontId="6" fillId="0" borderId="1" xfId="0" applyNumberFormat="1" applyFont="1" applyBorder="1" applyAlignment="1">
      <alignment horizontal="right" indent="4"/>
    </xf>
    <xf numFmtId="0" fontId="3" fillId="0" borderId="0" xfId="2"/>
    <xf numFmtId="0" fontId="8" fillId="2" borderId="0" xfId="3" applyFont="1" applyFill="1" applyAlignment="1">
      <alignment horizontal="center" vertical="center" wrapText="1"/>
    </xf>
    <xf numFmtId="0" fontId="9" fillId="0" borderId="0" xfId="3" applyFont="1" applyAlignment="1">
      <alignment horizontal="center" vertical="center" wrapText="1"/>
    </xf>
    <xf numFmtId="0" fontId="11" fillId="0" borderId="1" xfId="0" applyFont="1" applyBorder="1" applyAlignment="1">
      <alignment wrapText="1"/>
    </xf>
    <xf numFmtId="0" fontId="12" fillId="0" borderId="2" xfId="0" applyFont="1" applyBorder="1" applyAlignment="1">
      <alignment horizontal="center" wrapText="1"/>
    </xf>
    <xf numFmtId="0" fontId="12" fillId="0" borderId="1" xfId="0" applyFont="1" applyBorder="1" applyAlignment="1">
      <alignment horizontal="center" wrapText="1"/>
    </xf>
    <xf numFmtId="0" fontId="4" fillId="0" borderId="0" xfId="0" applyFont="1" applyAlignment="1">
      <alignment wrapText="1"/>
    </xf>
    <xf numFmtId="0" fontId="4" fillId="0" borderId="1" xfId="0" applyFont="1" applyBorder="1" applyAlignment="1">
      <alignment horizontal="left" indent="3"/>
    </xf>
    <xf numFmtId="0" fontId="5" fillId="0" borderId="0" xfId="0" applyFont="1"/>
    <xf numFmtId="49" fontId="15" fillId="0" borderId="0" xfId="2" applyNumberFormat="1" applyFont="1"/>
    <xf numFmtId="0" fontId="13" fillId="0" borderId="0" xfId="4" applyFont="1" applyAlignment="1">
      <alignment horizontal="justify" vertical="top" wrapText="1"/>
    </xf>
    <xf numFmtId="0" fontId="1" fillId="0" borderId="0" xfId="4" applyFont="1" applyAlignment="1">
      <alignment wrapText="1"/>
    </xf>
    <xf numFmtId="0" fontId="0" fillId="3" borderId="0" xfId="0" applyFill="1" applyAlignment="1">
      <alignment horizontal="center"/>
    </xf>
    <xf numFmtId="0" fontId="0" fillId="4" borderId="0" xfId="0" applyFill="1" applyAlignment="1">
      <alignment horizontal="center"/>
    </xf>
    <xf numFmtId="0" fontId="16" fillId="0" borderId="0" xfId="0" applyFont="1"/>
    <xf numFmtId="170" fontId="0" fillId="0" borderId="0" xfId="0" applyNumberFormat="1"/>
    <xf numFmtId="0" fontId="16" fillId="0" borderId="0" xfId="0" applyFont="1" applyAlignment="1">
      <alignment horizontal="right"/>
    </xf>
    <xf numFmtId="9" fontId="0" fillId="0" borderId="0" xfId="5" applyFont="1"/>
    <xf numFmtId="0" fontId="0" fillId="4" borderId="3" xfId="0" applyFill="1" applyBorder="1" applyAlignment="1">
      <alignment horizontal="center"/>
    </xf>
    <xf numFmtId="0" fontId="0" fillId="0" borderId="0" xfId="0" applyFill="1" applyBorder="1" applyAlignment="1"/>
    <xf numFmtId="0" fontId="0" fillId="0" borderId="4" xfId="0" applyFill="1" applyBorder="1" applyAlignment="1"/>
    <xf numFmtId="0" fontId="17" fillId="0" borderId="5" xfId="0" applyFont="1" applyFill="1" applyBorder="1" applyAlignment="1">
      <alignment horizontal="center"/>
    </xf>
    <xf numFmtId="0" fontId="0" fillId="4" borderId="0" xfId="0" applyFill="1"/>
    <xf numFmtId="0" fontId="17" fillId="0" borderId="5" xfId="0" applyFont="1" applyFill="1" applyBorder="1" applyAlignment="1">
      <alignment horizontal="centerContinuous"/>
    </xf>
    <xf numFmtId="0" fontId="0" fillId="0" borderId="0" xfId="0" applyAlignment="1">
      <alignment horizontal="left" wrapText="1"/>
    </xf>
  </cellXfs>
  <cellStyles count="6">
    <cellStyle name="Normal" xfId="0" builtinId="0"/>
    <cellStyle name="Normal 2" xfId="2"/>
    <cellStyle name="Normal 2 2" xfId="3"/>
    <cellStyle name="Normal 3" xfId="4"/>
    <cellStyle name="Normal_Sheet1" xfId="1"/>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0</xdr:rowOff>
    </xdr:from>
    <xdr:to>
      <xdr:col>0</xdr:col>
      <xdr:colOff>1515315</xdr:colOff>
      <xdr:row>1</xdr:row>
      <xdr:rowOff>790575</xdr:rowOff>
    </xdr:to>
    <xdr:pic>
      <xdr:nvPicPr>
        <xdr:cNvPr id="2" name="Picture 1" descr="logos 001.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6200" y="190500"/>
          <a:ext cx="1439115" cy="790575"/>
        </a:xfrm>
        <a:prstGeom prst="rect">
          <a:avLst/>
        </a:prstGeom>
        <a:ln w="127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5"/>
  <sheetViews>
    <sheetView workbookViewId="0">
      <selection activeCell="A4" sqref="A4:B4"/>
    </sheetView>
  </sheetViews>
  <sheetFormatPr defaultColWidth="9.140625" defaultRowHeight="15" x14ac:dyDescent="0.25"/>
  <cols>
    <col min="1" max="1" width="23.42578125" style="7" customWidth="1"/>
    <col min="2" max="2" width="88" style="7" customWidth="1"/>
    <col min="3" max="16384" width="9.140625" style="7"/>
  </cols>
  <sheetData>
    <row r="2" spans="1:2" ht="65.25" customHeight="1" x14ac:dyDescent="0.25">
      <c r="B2" s="8" t="s">
        <v>6</v>
      </c>
    </row>
    <row r="3" spans="1:2" ht="13.5" customHeight="1" x14ac:dyDescent="0.25">
      <c r="A3" s="9"/>
      <c r="B3" s="9"/>
    </row>
    <row r="4" spans="1:2" ht="78.75" customHeight="1" x14ac:dyDescent="0.25">
      <c r="A4" s="17" t="s">
        <v>8</v>
      </c>
      <c r="B4" s="18"/>
    </row>
    <row r="5" spans="1:2" x14ac:dyDescent="0.25">
      <c r="A5" s="16" t="s">
        <v>9</v>
      </c>
    </row>
  </sheetData>
  <mergeCells count="1">
    <mergeCell ref="A4:B4"/>
  </mergeCells>
  <pageMargins left="0.7" right="0.7" top="0.75" bottom="0.75" header="0.3" footer="0.3"/>
  <pageSetup scale="8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topLeftCell="A100" zoomScaleNormal="100" workbookViewId="0">
      <selection activeCell="B1" sqref="B1:D121"/>
    </sheetView>
  </sheetViews>
  <sheetFormatPr defaultColWidth="9.140625" defaultRowHeight="15" x14ac:dyDescent="0.25"/>
  <cols>
    <col min="1" max="1" width="4" style="2" bestFit="1" customWidth="1"/>
    <col min="2" max="2" width="18.42578125" style="2" customWidth="1"/>
    <col min="3" max="3" width="16.7109375" style="2" bestFit="1" customWidth="1"/>
    <col min="4" max="4" width="15.28515625" style="2" bestFit="1" customWidth="1"/>
    <col min="5" max="16384" width="9.140625" style="2"/>
  </cols>
  <sheetData>
    <row r="1" spans="1:4" s="13" customFormat="1" ht="29.25" x14ac:dyDescent="0.25">
      <c r="A1" s="10" t="s">
        <v>4</v>
      </c>
      <c r="B1" s="11" t="s">
        <v>0</v>
      </c>
      <c r="C1" s="12" t="s">
        <v>5</v>
      </c>
      <c r="D1" s="12" t="s">
        <v>1</v>
      </c>
    </row>
    <row r="2" spans="1:4" x14ac:dyDescent="0.25">
      <c r="A2" s="1">
        <v>1</v>
      </c>
      <c r="B2" s="3">
        <v>1772960</v>
      </c>
      <c r="C2" s="4">
        <v>17563</v>
      </c>
      <c r="D2" s="14" t="s">
        <v>2</v>
      </c>
    </row>
    <row r="3" spans="1:4" x14ac:dyDescent="0.25">
      <c r="A3" s="1">
        <v>2</v>
      </c>
      <c r="B3" s="3">
        <v>1345209</v>
      </c>
      <c r="C3" s="4">
        <v>14547</v>
      </c>
      <c r="D3" s="14" t="s">
        <v>2</v>
      </c>
    </row>
    <row r="4" spans="1:4" x14ac:dyDescent="0.25">
      <c r="A4" s="1">
        <v>3</v>
      </c>
      <c r="B4" s="3">
        <v>960434</v>
      </c>
      <c r="C4" s="4">
        <v>10847</v>
      </c>
      <c r="D4" s="14" t="s">
        <v>2</v>
      </c>
    </row>
    <row r="5" spans="1:4" x14ac:dyDescent="0.25">
      <c r="A5" s="1">
        <v>4</v>
      </c>
      <c r="B5" s="3">
        <v>928274</v>
      </c>
      <c r="C5" s="4">
        <v>18133</v>
      </c>
      <c r="D5" s="14" t="s">
        <v>3</v>
      </c>
    </row>
    <row r="6" spans="1:4" x14ac:dyDescent="0.25">
      <c r="A6" s="1">
        <v>5</v>
      </c>
      <c r="B6" s="5">
        <v>893995</v>
      </c>
      <c r="C6" s="6">
        <v>5291</v>
      </c>
      <c r="D6" s="14" t="s">
        <v>2</v>
      </c>
    </row>
    <row r="7" spans="1:4" x14ac:dyDescent="0.25">
      <c r="A7" s="1">
        <v>6</v>
      </c>
      <c r="B7" s="5">
        <v>812137</v>
      </c>
      <c r="C7" s="6">
        <v>6297</v>
      </c>
      <c r="D7" s="14" t="s">
        <v>2</v>
      </c>
    </row>
    <row r="8" spans="1:4" x14ac:dyDescent="0.25">
      <c r="A8" s="1">
        <v>7</v>
      </c>
      <c r="B8" s="3">
        <v>748942</v>
      </c>
      <c r="C8" s="4">
        <v>9195</v>
      </c>
      <c r="D8" s="14" t="s">
        <v>2</v>
      </c>
    </row>
    <row r="9" spans="1:4" x14ac:dyDescent="0.25">
      <c r="A9" s="1">
        <v>8</v>
      </c>
      <c r="B9" s="3">
        <v>722804</v>
      </c>
      <c r="C9" s="4">
        <v>8547</v>
      </c>
      <c r="D9" s="14" t="s">
        <v>2</v>
      </c>
    </row>
    <row r="10" spans="1:4" x14ac:dyDescent="0.25">
      <c r="A10" s="1">
        <v>9</v>
      </c>
      <c r="B10" s="5">
        <v>603903</v>
      </c>
      <c r="C10" s="6">
        <v>3725</v>
      </c>
      <c r="D10" s="14" t="s">
        <v>2</v>
      </c>
    </row>
    <row r="11" spans="1:4" x14ac:dyDescent="0.25">
      <c r="A11" s="1">
        <v>10</v>
      </c>
      <c r="B11" s="5">
        <v>595213</v>
      </c>
      <c r="C11" s="6">
        <v>3218</v>
      </c>
      <c r="D11" s="14" t="s">
        <v>2</v>
      </c>
    </row>
    <row r="12" spans="1:4" x14ac:dyDescent="0.25">
      <c r="A12" s="1">
        <v>11</v>
      </c>
      <c r="B12" s="5">
        <v>562390</v>
      </c>
      <c r="C12" s="6">
        <v>7621</v>
      </c>
      <c r="D12" s="14" t="s">
        <v>2</v>
      </c>
    </row>
    <row r="13" spans="1:4" x14ac:dyDescent="0.25">
      <c r="A13" s="1">
        <v>12</v>
      </c>
      <c r="B13" s="3">
        <v>542007</v>
      </c>
      <c r="C13" s="4">
        <v>11225</v>
      </c>
      <c r="D13" s="14" t="s">
        <v>2</v>
      </c>
    </row>
    <row r="14" spans="1:4" x14ac:dyDescent="0.25">
      <c r="A14" s="1">
        <v>13</v>
      </c>
      <c r="B14" s="3">
        <v>489865</v>
      </c>
      <c r="C14" s="4">
        <v>5735</v>
      </c>
      <c r="D14" s="14" t="s">
        <v>2</v>
      </c>
    </row>
    <row r="15" spans="1:4" x14ac:dyDescent="0.25">
      <c r="A15" s="1">
        <v>14</v>
      </c>
      <c r="B15" s="3">
        <v>440767</v>
      </c>
      <c r="C15" s="4">
        <v>5703</v>
      </c>
      <c r="D15" s="14" t="s">
        <v>2</v>
      </c>
    </row>
    <row r="16" spans="1:4" x14ac:dyDescent="0.25">
      <c r="A16" s="1">
        <v>15</v>
      </c>
      <c r="B16" s="5">
        <v>339224</v>
      </c>
      <c r="C16" s="6">
        <v>3474</v>
      </c>
      <c r="D16" s="14" t="s">
        <v>2</v>
      </c>
    </row>
    <row r="17" spans="1:4" x14ac:dyDescent="0.25">
      <c r="A17" s="1">
        <v>16</v>
      </c>
      <c r="B17" s="3">
        <v>332315</v>
      </c>
      <c r="C17" s="4">
        <v>5450</v>
      </c>
      <c r="D17" s="14" t="s">
        <v>2</v>
      </c>
    </row>
    <row r="18" spans="1:4" x14ac:dyDescent="0.25">
      <c r="A18" s="1">
        <v>17</v>
      </c>
      <c r="B18" s="3">
        <v>325698</v>
      </c>
      <c r="C18" s="4">
        <v>4777</v>
      </c>
      <c r="D18" s="14" t="s">
        <v>2</v>
      </c>
    </row>
    <row r="19" spans="1:4" x14ac:dyDescent="0.25">
      <c r="A19" s="1">
        <v>18</v>
      </c>
      <c r="B19" s="3">
        <v>287628</v>
      </c>
      <c r="C19" s="4">
        <v>1998</v>
      </c>
      <c r="D19" s="14" t="s">
        <v>2</v>
      </c>
    </row>
    <row r="20" spans="1:4" x14ac:dyDescent="0.25">
      <c r="A20" s="1">
        <v>19</v>
      </c>
      <c r="B20" s="3">
        <v>275046</v>
      </c>
      <c r="C20" s="4">
        <v>2937</v>
      </c>
      <c r="D20" s="14" t="s">
        <v>2</v>
      </c>
    </row>
    <row r="21" spans="1:4" x14ac:dyDescent="0.25">
      <c r="A21" s="1">
        <v>20</v>
      </c>
      <c r="B21" s="5">
        <v>254036</v>
      </c>
      <c r="C21" s="6">
        <v>4790</v>
      </c>
      <c r="D21" s="14" t="s">
        <v>2</v>
      </c>
    </row>
    <row r="22" spans="1:4" x14ac:dyDescent="0.25">
      <c r="A22" s="1">
        <v>21</v>
      </c>
      <c r="B22" s="3">
        <v>245942</v>
      </c>
      <c r="C22" s="4">
        <v>2172</v>
      </c>
      <c r="D22" s="14" t="s">
        <v>2</v>
      </c>
    </row>
    <row r="23" spans="1:4" x14ac:dyDescent="0.25">
      <c r="A23" s="1">
        <v>22</v>
      </c>
      <c r="B23" s="3">
        <v>227997</v>
      </c>
      <c r="C23" s="4">
        <v>8092</v>
      </c>
      <c r="D23" s="14" t="s">
        <v>3</v>
      </c>
    </row>
    <row r="24" spans="1:4" x14ac:dyDescent="0.25">
      <c r="A24" s="1">
        <v>23</v>
      </c>
      <c r="B24" s="3">
        <v>217511</v>
      </c>
      <c r="C24" s="4">
        <v>1761</v>
      </c>
      <c r="D24" s="14" t="s">
        <v>2</v>
      </c>
    </row>
    <row r="25" spans="1:4" x14ac:dyDescent="0.25">
      <c r="A25" s="1">
        <v>24</v>
      </c>
      <c r="B25" s="3">
        <v>202815</v>
      </c>
      <c r="C25" s="4">
        <v>2098</v>
      </c>
      <c r="D25" s="14" t="s">
        <v>3</v>
      </c>
    </row>
    <row r="26" spans="1:4" x14ac:dyDescent="0.25">
      <c r="A26" s="1">
        <v>25</v>
      </c>
      <c r="B26" s="3">
        <v>176018</v>
      </c>
      <c r="C26" s="4">
        <v>2163</v>
      </c>
      <c r="D26" s="14" t="s">
        <v>2</v>
      </c>
    </row>
    <row r="27" spans="1:4" x14ac:dyDescent="0.25">
      <c r="A27" s="1">
        <v>26</v>
      </c>
      <c r="B27" s="3">
        <v>170380</v>
      </c>
      <c r="C27" s="4">
        <v>1726</v>
      </c>
      <c r="D27" s="14" t="s">
        <v>2</v>
      </c>
    </row>
    <row r="28" spans="1:4" x14ac:dyDescent="0.25">
      <c r="A28" s="1">
        <v>27</v>
      </c>
      <c r="B28" s="3">
        <v>170222</v>
      </c>
      <c r="C28" s="4">
        <v>1273</v>
      </c>
      <c r="D28" s="14" t="s">
        <v>2</v>
      </c>
    </row>
    <row r="29" spans="1:4" x14ac:dyDescent="0.25">
      <c r="A29" s="1">
        <v>28</v>
      </c>
      <c r="B29" s="3">
        <v>158496</v>
      </c>
      <c r="C29" s="4">
        <v>2090</v>
      </c>
      <c r="D29" s="14" t="s">
        <v>3</v>
      </c>
    </row>
    <row r="30" spans="1:4" x14ac:dyDescent="0.25">
      <c r="A30" s="1">
        <v>29</v>
      </c>
      <c r="B30" s="3">
        <v>158489</v>
      </c>
      <c r="C30" s="4">
        <v>1066</v>
      </c>
      <c r="D30" s="14" t="s">
        <v>2</v>
      </c>
    </row>
    <row r="31" spans="1:4" x14ac:dyDescent="0.25">
      <c r="A31" s="1">
        <v>30</v>
      </c>
      <c r="B31" s="3">
        <v>154349</v>
      </c>
      <c r="C31" s="4">
        <v>1850</v>
      </c>
      <c r="D31" s="14" t="s">
        <v>3</v>
      </c>
    </row>
    <row r="32" spans="1:4" x14ac:dyDescent="0.25">
      <c r="A32" s="1">
        <v>31</v>
      </c>
      <c r="B32" s="3">
        <v>151797</v>
      </c>
      <c r="C32" s="4">
        <v>2283</v>
      </c>
      <c r="D32" s="14" t="s">
        <v>2</v>
      </c>
    </row>
    <row r="33" spans="1:4" x14ac:dyDescent="0.25">
      <c r="A33" s="1">
        <v>32</v>
      </c>
      <c r="B33" s="3">
        <v>146332</v>
      </c>
      <c r="C33" s="4">
        <v>5870</v>
      </c>
      <c r="D33" s="14" t="s">
        <v>2</v>
      </c>
    </row>
    <row r="34" spans="1:4" x14ac:dyDescent="0.25">
      <c r="A34" s="1">
        <v>33</v>
      </c>
      <c r="B34" s="5">
        <v>146119</v>
      </c>
      <c r="C34" s="6">
        <v>1921</v>
      </c>
      <c r="D34" s="14" t="s">
        <v>2</v>
      </c>
    </row>
    <row r="35" spans="1:4" x14ac:dyDescent="0.25">
      <c r="A35" s="1">
        <v>34</v>
      </c>
      <c r="B35" s="3">
        <v>142345</v>
      </c>
      <c r="C35" s="4">
        <v>3106</v>
      </c>
      <c r="D35" s="14" t="s">
        <v>2</v>
      </c>
    </row>
    <row r="36" spans="1:4" x14ac:dyDescent="0.25">
      <c r="A36" s="1">
        <v>35</v>
      </c>
      <c r="B36" s="3">
        <v>135681</v>
      </c>
      <c r="C36" s="4">
        <v>1376</v>
      </c>
      <c r="D36" s="14" t="s">
        <v>2</v>
      </c>
    </row>
    <row r="37" spans="1:4" x14ac:dyDescent="0.25">
      <c r="A37" s="1">
        <v>36</v>
      </c>
      <c r="B37" s="3">
        <v>133114</v>
      </c>
      <c r="C37" s="4">
        <v>1196</v>
      </c>
      <c r="D37" s="14" t="s">
        <v>2</v>
      </c>
    </row>
    <row r="38" spans="1:4" x14ac:dyDescent="0.25">
      <c r="A38" s="1">
        <v>37</v>
      </c>
      <c r="B38" s="3">
        <v>125420</v>
      </c>
      <c r="C38" s="4">
        <v>879</v>
      </c>
      <c r="D38" s="14" t="s">
        <v>2</v>
      </c>
    </row>
    <row r="39" spans="1:4" x14ac:dyDescent="0.25">
      <c r="A39" s="1">
        <v>38</v>
      </c>
      <c r="B39" s="3">
        <v>124506</v>
      </c>
      <c r="C39" s="4">
        <v>1178</v>
      </c>
      <c r="D39" s="14" t="s">
        <v>2</v>
      </c>
    </row>
    <row r="40" spans="1:4" x14ac:dyDescent="0.25">
      <c r="A40" s="1">
        <v>39</v>
      </c>
      <c r="B40" s="3">
        <v>124379</v>
      </c>
      <c r="C40" s="4">
        <v>2517</v>
      </c>
      <c r="D40" s="14" t="s">
        <v>3</v>
      </c>
    </row>
    <row r="41" spans="1:4" x14ac:dyDescent="0.25">
      <c r="A41" s="1">
        <v>40</v>
      </c>
      <c r="B41" s="3">
        <v>116390</v>
      </c>
      <c r="C41" s="4">
        <v>2938</v>
      </c>
      <c r="D41" s="14" t="s">
        <v>3</v>
      </c>
    </row>
    <row r="42" spans="1:4" x14ac:dyDescent="0.25">
      <c r="A42" s="1">
        <v>41</v>
      </c>
      <c r="B42" s="5">
        <v>105192</v>
      </c>
      <c r="C42" s="6">
        <v>642</v>
      </c>
      <c r="D42" s="14" t="s">
        <v>3</v>
      </c>
    </row>
    <row r="43" spans="1:4" x14ac:dyDescent="0.25">
      <c r="A43" s="1">
        <v>42</v>
      </c>
      <c r="B43" s="3">
        <v>100405</v>
      </c>
      <c r="C43" s="4">
        <v>2896</v>
      </c>
      <c r="D43" s="14" t="s">
        <v>3</v>
      </c>
    </row>
    <row r="44" spans="1:4" x14ac:dyDescent="0.25">
      <c r="A44" s="1">
        <v>43</v>
      </c>
      <c r="B44" s="3">
        <v>100089</v>
      </c>
      <c r="C44" s="4">
        <v>868</v>
      </c>
      <c r="D44" s="14" t="s">
        <v>2</v>
      </c>
    </row>
    <row r="45" spans="1:4" x14ac:dyDescent="0.25">
      <c r="A45" s="1">
        <v>44</v>
      </c>
      <c r="B45" s="3">
        <v>96897</v>
      </c>
      <c r="C45" s="4">
        <v>1866</v>
      </c>
      <c r="D45" s="14" t="s">
        <v>3</v>
      </c>
    </row>
    <row r="46" spans="1:4" x14ac:dyDescent="0.25">
      <c r="A46" s="1">
        <v>45</v>
      </c>
      <c r="B46" s="3">
        <v>89566</v>
      </c>
      <c r="C46" s="4">
        <v>2457</v>
      </c>
      <c r="D46" s="14" t="s">
        <v>2</v>
      </c>
    </row>
    <row r="47" spans="1:4" x14ac:dyDescent="0.25">
      <c r="A47" s="1">
        <v>46</v>
      </c>
      <c r="B47" s="3">
        <v>81025</v>
      </c>
      <c r="C47" s="4">
        <v>1013</v>
      </c>
      <c r="D47" s="14" t="s">
        <v>3</v>
      </c>
    </row>
    <row r="48" spans="1:4" x14ac:dyDescent="0.25">
      <c r="A48" s="1">
        <v>47</v>
      </c>
      <c r="B48" s="3">
        <v>77940</v>
      </c>
      <c r="C48" s="4">
        <v>1238</v>
      </c>
      <c r="D48" s="14" t="s">
        <v>2</v>
      </c>
    </row>
    <row r="49" spans="1:4" x14ac:dyDescent="0.25">
      <c r="A49" s="1">
        <v>48</v>
      </c>
      <c r="B49" s="3">
        <v>76094</v>
      </c>
      <c r="C49" s="4">
        <v>1183</v>
      </c>
      <c r="D49" s="14" t="s">
        <v>2</v>
      </c>
    </row>
    <row r="50" spans="1:4" x14ac:dyDescent="0.25">
      <c r="A50" s="1">
        <v>49</v>
      </c>
      <c r="B50" s="3">
        <v>69325</v>
      </c>
      <c r="C50" s="4">
        <v>702</v>
      </c>
      <c r="D50" s="14" t="s">
        <v>3</v>
      </c>
    </row>
    <row r="51" spans="1:4" x14ac:dyDescent="0.25">
      <c r="A51" s="1">
        <v>50</v>
      </c>
      <c r="B51" s="3">
        <v>67422</v>
      </c>
      <c r="C51" s="4">
        <v>362</v>
      </c>
      <c r="D51" s="14" t="s">
        <v>2</v>
      </c>
    </row>
    <row r="52" spans="1:4" x14ac:dyDescent="0.25">
      <c r="A52" s="1">
        <v>51</v>
      </c>
      <c r="B52" s="3">
        <v>63131</v>
      </c>
      <c r="C52" s="4">
        <v>486</v>
      </c>
      <c r="D52" s="14" t="s">
        <v>2</v>
      </c>
    </row>
    <row r="53" spans="1:4" x14ac:dyDescent="0.25">
      <c r="A53" s="1">
        <v>52</v>
      </c>
      <c r="B53" s="3">
        <v>55466</v>
      </c>
      <c r="C53" s="4">
        <v>360</v>
      </c>
      <c r="D53" s="14" t="s">
        <v>2</v>
      </c>
    </row>
    <row r="54" spans="1:4" x14ac:dyDescent="0.25">
      <c r="A54" s="1">
        <v>53</v>
      </c>
      <c r="B54" s="3">
        <v>52500</v>
      </c>
      <c r="C54" s="4">
        <v>462</v>
      </c>
      <c r="D54" s="14" t="s">
        <v>3</v>
      </c>
    </row>
    <row r="55" spans="1:4" x14ac:dyDescent="0.25">
      <c r="A55" s="1">
        <v>54</v>
      </c>
      <c r="B55" s="3">
        <v>52194</v>
      </c>
      <c r="C55" s="4">
        <v>668</v>
      </c>
      <c r="D55" s="14" t="s">
        <v>3</v>
      </c>
    </row>
    <row r="56" spans="1:4" x14ac:dyDescent="0.25">
      <c r="A56" s="1">
        <v>55</v>
      </c>
      <c r="B56" s="3">
        <v>51251</v>
      </c>
      <c r="C56" s="4">
        <v>356</v>
      </c>
      <c r="D56" s="14" t="s">
        <v>2</v>
      </c>
    </row>
    <row r="57" spans="1:4" x14ac:dyDescent="0.25">
      <c r="A57" s="1">
        <v>56</v>
      </c>
      <c r="B57" s="3">
        <v>49698</v>
      </c>
      <c r="C57" s="4">
        <v>510</v>
      </c>
      <c r="D57" s="14" t="s">
        <v>3</v>
      </c>
    </row>
    <row r="58" spans="1:4" x14ac:dyDescent="0.25">
      <c r="A58" s="1">
        <v>57</v>
      </c>
      <c r="B58" s="3">
        <v>49410</v>
      </c>
      <c r="C58" s="4">
        <v>804</v>
      </c>
      <c r="D58" s="14" t="s">
        <v>3</v>
      </c>
    </row>
    <row r="59" spans="1:4" x14ac:dyDescent="0.25">
      <c r="A59" s="1">
        <v>58</v>
      </c>
      <c r="B59" s="3">
        <v>48064</v>
      </c>
      <c r="C59" s="4">
        <v>769</v>
      </c>
      <c r="D59" s="14" t="s">
        <v>3</v>
      </c>
    </row>
    <row r="60" spans="1:4" x14ac:dyDescent="0.25">
      <c r="A60" s="1">
        <v>59</v>
      </c>
      <c r="B60" s="3">
        <v>47816</v>
      </c>
      <c r="C60" s="4">
        <v>467</v>
      </c>
      <c r="D60" s="14" t="s">
        <v>2</v>
      </c>
    </row>
    <row r="61" spans="1:4" x14ac:dyDescent="0.25">
      <c r="A61" s="1">
        <v>60</v>
      </c>
      <c r="B61" s="3">
        <v>47332</v>
      </c>
      <c r="C61" s="4">
        <v>314</v>
      </c>
      <c r="D61" s="14" t="s">
        <v>2</v>
      </c>
    </row>
    <row r="62" spans="1:4" x14ac:dyDescent="0.25">
      <c r="A62" s="1">
        <v>61</v>
      </c>
      <c r="B62" s="3">
        <v>44833</v>
      </c>
      <c r="C62" s="4">
        <v>545</v>
      </c>
      <c r="D62" s="14" t="s">
        <v>2</v>
      </c>
    </row>
    <row r="63" spans="1:4" x14ac:dyDescent="0.25">
      <c r="A63" s="1">
        <v>62</v>
      </c>
      <c r="B63" s="3">
        <v>44805</v>
      </c>
      <c r="C63" s="4">
        <v>280</v>
      </c>
      <c r="D63" s="14" t="s">
        <v>2</v>
      </c>
    </row>
    <row r="64" spans="1:4" x14ac:dyDescent="0.25">
      <c r="A64" s="1">
        <v>63</v>
      </c>
      <c r="B64" s="3">
        <v>44391</v>
      </c>
      <c r="C64" s="4">
        <v>282</v>
      </c>
      <c r="D64" s="14" t="s">
        <v>2</v>
      </c>
    </row>
    <row r="65" spans="1:4" x14ac:dyDescent="0.25">
      <c r="A65" s="1">
        <v>64</v>
      </c>
      <c r="B65" s="3">
        <v>43791</v>
      </c>
      <c r="C65" s="4">
        <v>295</v>
      </c>
      <c r="D65" s="14" t="s">
        <v>2</v>
      </c>
    </row>
    <row r="66" spans="1:4" x14ac:dyDescent="0.25">
      <c r="A66" s="1">
        <v>65</v>
      </c>
      <c r="B66" s="5">
        <v>43661</v>
      </c>
      <c r="C66" s="6">
        <v>275</v>
      </c>
      <c r="D66" s="14" t="s">
        <v>3</v>
      </c>
    </row>
    <row r="67" spans="1:4" x14ac:dyDescent="0.25">
      <c r="A67" s="1">
        <v>66</v>
      </c>
      <c r="B67" s="3">
        <v>43040</v>
      </c>
      <c r="C67" s="4">
        <v>817</v>
      </c>
      <c r="D67" s="14" t="s">
        <v>3</v>
      </c>
    </row>
    <row r="68" spans="1:4" x14ac:dyDescent="0.25">
      <c r="A68" s="1">
        <v>67</v>
      </c>
      <c r="B68" s="3">
        <v>40755</v>
      </c>
      <c r="C68" s="4">
        <v>435</v>
      </c>
      <c r="D68" s="14" t="s">
        <v>3</v>
      </c>
    </row>
    <row r="69" spans="1:4" x14ac:dyDescent="0.25">
      <c r="A69" s="1">
        <v>68</v>
      </c>
      <c r="B69" s="3">
        <v>40587</v>
      </c>
      <c r="C69" s="4">
        <v>330</v>
      </c>
      <c r="D69" s="14" t="s">
        <v>3</v>
      </c>
    </row>
    <row r="70" spans="1:4" x14ac:dyDescent="0.25">
      <c r="A70" s="1">
        <v>69</v>
      </c>
      <c r="B70" s="3">
        <v>40531</v>
      </c>
      <c r="C70" s="4">
        <v>333</v>
      </c>
      <c r="D70" s="14" t="s">
        <v>3</v>
      </c>
    </row>
    <row r="71" spans="1:4" x14ac:dyDescent="0.25">
      <c r="A71" s="1">
        <v>70</v>
      </c>
      <c r="B71" s="3">
        <v>39960</v>
      </c>
      <c r="C71" s="4">
        <v>277</v>
      </c>
      <c r="D71" s="14" t="s">
        <v>3</v>
      </c>
    </row>
    <row r="72" spans="1:4" x14ac:dyDescent="0.25">
      <c r="A72" s="1">
        <v>71</v>
      </c>
      <c r="B72" s="3">
        <v>39958</v>
      </c>
      <c r="C72" s="4">
        <v>411</v>
      </c>
      <c r="D72" s="14" t="s">
        <v>3</v>
      </c>
    </row>
    <row r="73" spans="1:4" x14ac:dyDescent="0.25">
      <c r="A73" s="1">
        <v>72</v>
      </c>
      <c r="B73" s="3">
        <v>39692</v>
      </c>
      <c r="C73" s="4">
        <v>472</v>
      </c>
      <c r="D73" s="14" t="s">
        <v>3</v>
      </c>
    </row>
    <row r="74" spans="1:4" x14ac:dyDescent="0.25">
      <c r="A74" s="1">
        <v>73</v>
      </c>
      <c r="B74" s="3">
        <v>38144</v>
      </c>
      <c r="C74" s="4">
        <v>350</v>
      </c>
      <c r="D74" s="14" t="s">
        <v>3</v>
      </c>
    </row>
    <row r="75" spans="1:4" x14ac:dyDescent="0.25">
      <c r="A75" s="1">
        <v>74</v>
      </c>
      <c r="B75" s="3">
        <v>37553</v>
      </c>
      <c r="C75" s="4">
        <v>376</v>
      </c>
      <c r="D75" s="14" t="s">
        <v>3</v>
      </c>
    </row>
    <row r="76" spans="1:4" x14ac:dyDescent="0.25">
      <c r="A76" s="1">
        <v>75</v>
      </c>
      <c r="B76" s="3">
        <v>37458</v>
      </c>
      <c r="C76" s="4">
        <v>198</v>
      </c>
      <c r="D76" s="14" t="s">
        <v>2</v>
      </c>
    </row>
    <row r="77" spans="1:4" x14ac:dyDescent="0.25">
      <c r="A77" s="1">
        <v>76</v>
      </c>
      <c r="B77" s="3">
        <v>36157</v>
      </c>
      <c r="C77" s="4">
        <v>365</v>
      </c>
      <c r="D77" s="14" t="s">
        <v>3</v>
      </c>
    </row>
    <row r="78" spans="1:4" x14ac:dyDescent="0.25">
      <c r="A78" s="1">
        <v>77</v>
      </c>
      <c r="B78" s="3">
        <v>36149</v>
      </c>
      <c r="C78" s="4">
        <v>1044</v>
      </c>
      <c r="D78" s="14" t="s">
        <v>3</v>
      </c>
    </row>
    <row r="79" spans="1:4" x14ac:dyDescent="0.25">
      <c r="A79" s="1">
        <v>78</v>
      </c>
      <c r="B79" s="3">
        <v>36008</v>
      </c>
      <c r="C79" s="4">
        <v>340</v>
      </c>
      <c r="D79" s="14" t="s">
        <v>2</v>
      </c>
    </row>
    <row r="80" spans="1:4" x14ac:dyDescent="0.25">
      <c r="A80" s="1">
        <v>79</v>
      </c>
      <c r="B80" s="3">
        <v>35222</v>
      </c>
      <c r="C80" s="4">
        <v>252</v>
      </c>
      <c r="D80" s="14" t="s">
        <v>3</v>
      </c>
    </row>
    <row r="81" spans="1:4" x14ac:dyDescent="0.25">
      <c r="A81" s="1">
        <v>80</v>
      </c>
      <c r="B81" s="3">
        <v>34366</v>
      </c>
      <c r="C81" s="4">
        <v>378</v>
      </c>
      <c r="D81" s="14" t="s">
        <v>3</v>
      </c>
    </row>
    <row r="82" spans="1:4" x14ac:dyDescent="0.25">
      <c r="A82" s="1">
        <v>81</v>
      </c>
      <c r="B82" s="3">
        <v>33678</v>
      </c>
      <c r="C82" s="4">
        <v>669</v>
      </c>
      <c r="D82" s="14" t="s">
        <v>3</v>
      </c>
    </row>
    <row r="83" spans="1:4" x14ac:dyDescent="0.25">
      <c r="A83" s="1">
        <v>82</v>
      </c>
      <c r="B83" s="3">
        <v>33240</v>
      </c>
      <c r="C83" s="4">
        <v>658</v>
      </c>
      <c r="D83" s="14" t="s">
        <v>3</v>
      </c>
    </row>
    <row r="84" spans="1:4" x14ac:dyDescent="0.25">
      <c r="A84" s="1">
        <v>83</v>
      </c>
      <c r="B84" s="3">
        <v>32453</v>
      </c>
      <c r="C84" s="4">
        <v>497</v>
      </c>
      <c r="D84" s="14" t="s">
        <v>3</v>
      </c>
    </row>
    <row r="85" spans="1:4" x14ac:dyDescent="0.25">
      <c r="A85" s="1">
        <v>84</v>
      </c>
      <c r="B85" s="3">
        <v>32420</v>
      </c>
      <c r="C85" s="4">
        <v>383</v>
      </c>
      <c r="D85" s="14" t="s">
        <v>2</v>
      </c>
    </row>
    <row r="86" spans="1:4" x14ac:dyDescent="0.25">
      <c r="A86" s="1">
        <v>85</v>
      </c>
      <c r="B86" s="3">
        <v>31943</v>
      </c>
      <c r="C86" s="4">
        <v>398</v>
      </c>
      <c r="D86" s="14" t="s">
        <v>3</v>
      </c>
    </row>
    <row r="87" spans="1:4" x14ac:dyDescent="0.25">
      <c r="A87" s="1">
        <v>86</v>
      </c>
      <c r="B87" s="3">
        <v>30731</v>
      </c>
      <c r="C87" s="4">
        <v>344</v>
      </c>
      <c r="D87" s="14" t="s">
        <v>3</v>
      </c>
    </row>
    <row r="88" spans="1:4" x14ac:dyDescent="0.25">
      <c r="A88" s="1">
        <v>87</v>
      </c>
      <c r="B88" s="3">
        <v>30560</v>
      </c>
      <c r="C88" s="4">
        <v>482</v>
      </c>
      <c r="D88" s="14" t="s">
        <v>3</v>
      </c>
    </row>
    <row r="89" spans="1:4" x14ac:dyDescent="0.25">
      <c r="A89" s="1">
        <v>88</v>
      </c>
      <c r="B89" s="3">
        <v>29560</v>
      </c>
      <c r="C89" s="4">
        <v>198</v>
      </c>
      <c r="D89" s="14" t="s">
        <v>3</v>
      </c>
    </row>
    <row r="90" spans="1:4" x14ac:dyDescent="0.25">
      <c r="A90" s="1">
        <v>89</v>
      </c>
      <c r="B90" s="5">
        <v>29077</v>
      </c>
      <c r="C90" s="6">
        <v>842</v>
      </c>
      <c r="D90" s="14" t="s">
        <v>3</v>
      </c>
    </row>
    <row r="91" spans="1:4" x14ac:dyDescent="0.25">
      <c r="A91" s="1">
        <v>90</v>
      </c>
      <c r="B91" s="3">
        <v>29034</v>
      </c>
      <c r="C91" s="4">
        <v>177</v>
      </c>
      <c r="D91" s="14" t="s">
        <v>3</v>
      </c>
    </row>
    <row r="92" spans="1:4" x14ac:dyDescent="0.25">
      <c r="A92" s="1">
        <v>91</v>
      </c>
      <c r="B92" s="3">
        <v>28341</v>
      </c>
      <c r="C92" s="4">
        <v>158</v>
      </c>
      <c r="D92" s="14" t="s">
        <v>2</v>
      </c>
    </row>
    <row r="93" spans="1:4" x14ac:dyDescent="0.25">
      <c r="A93" s="1">
        <v>92</v>
      </c>
      <c r="B93" s="3">
        <v>27735</v>
      </c>
      <c r="C93" s="4">
        <v>495</v>
      </c>
      <c r="D93" s="14" t="s">
        <v>3</v>
      </c>
    </row>
    <row r="94" spans="1:4" x14ac:dyDescent="0.25">
      <c r="A94" s="1">
        <v>93</v>
      </c>
      <c r="B94" s="3">
        <v>27012</v>
      </c>
      <c r="C94" s="4">
        <v>255</v>
      </c>
      <c r="D94" s="14" t="s">
        <v>3</v>
      </c>
    </row>
    <row r="95" spans="1:4" x14ac:dyDescent="0.25">
      <c r="A95" s="1">
        <v>94</v>
      </c>
      <c r="B95" s="3">
        <v>26547</v>
      </c>
      <c r="C95" s="4">
        <v>439</v>
      </c>
      <c r="D95" s="14" t="s">
        <v>3</v>
      </c>
    </row>
    <row r="96" spans="1:4" x14ac:dyDescent="0.25">
      <c r="A96" s="1">
        <v>95</v>
      </c>
      <c r="B96" s="3">
        <v>26384</v>
      </c>
      <c r="C96" s="4">
        <v>146</v>
      </c>
      <c r="D96" s="14" t="s">
        <v>2</v>
      </c>
    </row>
    <row r="97" spans="1:4" x14ac:dyDescent="0.25">
      <c r="A97" s="1">
        <v>96</v>
      </c>
      <c r="B97" s="3">
        <v>26220</v>
      </c>
      <c r="C97" s="4">
        <v>466</v>
      </c>
      <c r="D97" s="14" t="s">
        <v>3</v>
      </c>
    </row>
    <row r="98" spans="1:4" x14ac:dyDescent="0.25">
      <c r="A98" s="1">
        <v>97</v>
      </c>
      <c r="B98" s="3">
        <v>25748</v>
      </c>
      <c r="C98" s="4">
        <v>585</v>
      </c>
      <c r="D98" s="14" t="s">
        <v>2</v>
      </c>
    </row>
    <row r="99" spans="1:4" x14ac:dyDescent="0.25">
      <c r="A99" s="1">
        <v>98</v>
      </c>
      <c r="B99" s="3">
        <v>23764</v>
      </c>
      <c r="C99" s="4">
        <v>791</v>
      </c>
      <c r="D99" s="14" t="s">
        <v>2</v>
      </c>
    </row>
    <row r="100" spans="1:4" x14ac:dyDescent="0.25">
      <c r="A100" s="1">
        <v>99</v>
      </c>
      <c r="B100" s="5">
        <v>23522</v>
      </c>
      <c r="C100" s="6">
        <v>255</v>
      </c>
      <c r="D100" s="14" t="s">
        <v>3</v>
      </c>
    </row>
    <row r="101" spans="1:4" x14ac:dyDescent="0.25">
      <c r="A101" s="1">
        <v>100</v>
      </c>
      <c r="B101" s="3">
        <v>23435</v>
      </c>
      <c r="C101" s="4">
        <v>171</v>
      </c>
      <c r="D101" s="14" t="s">
        <v>2</v>
      </c>
    </row>
    <row r="102" spans="1:4" x14ac:dyDescent="0.25">
      <c r="A102" s="1">
        <v>101</v>
      </c>
      <c r="B102" s="3">
        <v>23217</v>
      </c>
      <c r="C102" s="4">
        <v>297</v>
      </c>
      <c r="D102" s="14" t="s">
        <v>3</v>
      </c>
    </row>
    <row r="103" spans="1:4" x14ac:dyDescent="0.25">
      <c r="A103" s="1">
        <v>102</v>
      </c>
      <c r="B103" s="5">
        <v>22696</v>
      </c>
      <c r="C103" s="6">
        <v>202</v>
      </c>
      <c r="D103" s="14" t="s">
        <v>3</v>
      </c>
    </row>
    <row r="104" spans="1:4" x14ac:dyDescent="0.25">
      <c r="A104" s="1">
        <v>103</v>
      </c>
      <c r="B104" s="3">
        <v>22018</v>
      </c>
      <c r="C104" s="4">
        <v>441</v>
      </c>
      <c r="D104" s="14" t="s">
        <v>2</v>
      </c>
    </row>
    <row r="105" spans="1:4" x14ac:dyDescent="0.25">
      <c r="A105" s="1">
        <v>104</v>
      </c>
      <c r="B105" s="3">
        <v>21122</v>
      </c>
      <c r="C105" s="4">
        <v>112</v>
      </c>
      <c r="D105" s="14" t="s">
        <v>2</v>
      </c>
    </row>
    <row r="106" spans="1:4" x14ac:dyDescent="0.25">
      <c r="A106" s="1">
        <v>105</v>
      </c>
      <c r="B106" s="3">
        <v>21025</v>
      </c>
      <c r="C106" s="4">
        <v>159</v>
      </c>
      <c r="D106" s="14" t="s">
        <v>2</v>
      </c>
    </row>
    <row r="107" spans="1:4" x14ac:dyDescent="0.25">
      <c r="A107" s="1">
        <v>106</v>
      </c>
      <c r="B107" s="3">
        <v>20900</v>
      </c>
      <c r="C107" s="4">
        <v>149</v>
      </c>
      <c r="D107" s="14" t="s">
        <v>2</v>
      </c>
    </row>
    <row r="108" spans="1:4" x14ac:dyDescent="0.25">
      <c r="A108" s="1">
        <v>107</v>
      </c>
      <c r="B108" s="3">
        <v>20880</v>
      </c>
      <c r="C108" s="4">
        <v>156</v>
      </c>
      <c r="D108" s="14" t="s">
        <v>2</v>
      </c>
    </row>
    <row r="109" spans="1:4" x14ac:dyDescent="0.25">
      <c r="A109" s="1">
        <v>108</v>
      </c>
      <c r="B109" s="3">
        <v>19259</v>
      </c>
      <c r="C109" s="4">
        <v>285</v>
      </c>
      <c r="D109" s="14" t="s">
        <v>2</v>
      </c>
    </row>
    <row r="110" spans="1:4" x14ac:dyDescent="0.25">
      <c r="A110" s="1">
        <v>109</v>
      </c>
      <c r="B110" s="3">
        <v>17121</v>
      </c>
      <c r="C110" s="4">
        <v>482</v>
      </c>
      <c r="D110" s="14" t="s">
        <v>2</v>
      </c>
    </row>
    <row r="111" spans="1:4" x14ac:dyDescent="0.25">
      <c r="A111" s="1">
        <v>110</v>
      </c>
      <c r="B111" s="5">
        <v>16200</v>
      </c>
      <c r="C111" s="6">
        <v>105</v>
      </c>
      <c r="D111" s="14" t="s">
        <v>3</v>
      </c>
    </row>
    <row r="112" spans="1:4" x14ac:dyDescent="0.25">
      <c r="A112" s="1">
        <v>111</v>
      </c>
      <c r="B112" s="3">
        <v>15699</v>
      </c>
      <c r="C112" s="4">
        <v>336</v>
      </c>
      <c r="D112" s="14" t="s">
        <v>2</v>
      </c>
    </row>
    <row r="113" spans="1:4" x14ac:dyDescent="0.25">
      <c r="A113" s="1">
        <v>112</v>
      </c>
      <c r="B113" s="3">
        <v>15341</v>
      </c>
      <c r="C113" s="4">
        <v>219</v>
      </c>
      <c r="D113" s="14" t="s">
        <v>2</v>
      </c>
    </row>
    <row r="114" spans="1:4" x14ac:dyDescent="0.25">
      <c r="A114" s="1">
        <v>113</v>
      </c>
      <c r="B114" s="5">
        <v>13002</v>
      </c>
      <c r="C114" s="6">
        <v>246</v>
      </c>
      <c r="D114" s="14" t="s">
        <v>3</v>
      </c>
    </row>
    <row r="115" spans="1:4" x14ac:dyDescent="0.25">
      <c r="A115" s="1">
        <v>114</v>
      </c>
      <c r="B115" s="5">
        <v>10731</v>
      </c>
      <c r="C115" s="6">
        <v>1466</v>
      </c>
      <c r="D115" s="14" t="s">
        <v>3</v>
      </c>
    </row>
    <row r="116" spans="1:4" x14ac:dyDescent="0.25">
      <c r="A116" s="1">
        <v>115</v>
      </c>
      <c r="B116" s="3">
        <v>9513</v>
      </c>
      <c r="C116" s="4">
        <v>137</v>
      </c>
      <c r="D116" s="14" t="s">
        <v>2</v>
      </c>
    </row>
    <row r="117" spans="1:4" x14ac:dyDescent="0.25">
      <c r="A117" s="1">
        <v>116</v>
      </c>
      <c r="B117" s="3">
        <v>9025</v>
      </c>
      <c r="C117" s="4">
        <v>338</v>
      </c>
      <c r="D117" s="14" t="s">
        <v>3</v>
      </c>
    </row>
    <row r="118" spans="1:4" x14ac:dyDescent="0.25">
      <c r="A118" s="1">
        <v>117</v>
      </c>
      <c r="B118" s="3">
        <v>8843</v>
      </c>
      <c r="C118" s="4">
        <v>42</v>
      </c>
      <c r="D118" s="14" t="s">
        <v>3</v>
      </c>
    </row>
    <row r="119" spans="1:4" x14ac:dyDescent="0.25">
      <c r="A119" s="1">
        <v>118</v>
      </c>
      <c r="B119" s="3">
        <v>8480</v>
      </c>
      <c r="C119" s="4">
        <v>284</v>
      </c>
      <c r="D119" s="14" t="s">
        <v>2</v>
      </c>
    </row>
    <row r="120" spans="1:4" x14ac:dyDescent="0.25">
      <c r="A120" s="1">
        <v>119</v>
      </c>
      <c r="B120" s="3">
        <v>5019</v>
      </c>
      <c r="C120" s="4">
        <v>87</v>
      </c>
      <c r="D120" s="14" t="s">
        <v>2</v>
      </c>
    </row>
    <row r="121" spans="1:4" x14ac:dyDescent="0.25">
      <c r="A121" s="1">
        <v>120</v>
      </c>
      <c r="B121" s="3">
        <v>1799</v>
      </c>
      <c r="C121" s="4">
        <v>13</v>
      </c>
      <c r="D121" s="14" t="s">
        <v>3</v>
      </c>
    </row>
    <row r="123" spans="1:4" s="15" customFormat="1" ht="12.75" x14ac:dyDescent="0.2">
      <c r="A123" s="15" t="s">
        <v>7</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abSelected="1" topLeftCell="A81" workbookViewId="0">
      <selection activeCell="B97" sqref="B97"/>
    </sheetView>
  </sheetViews>
  <sheetFormatPr defaultRowHeight="15" x14ac:dyDescent="0.25"/>
  <cols>
    <col min="1" max="1" width="21.5703125" bestFit="1" customWidth="1"/>
    <col min="2" max="2" width="29.85546875" customWidth="1"/>
    <col min="3" max="3" width="32.7109375" customWidth="1"/>
    <col min="4" max="4" width="25" customWidth="1"/>
    <col min="13" max="13" width="16.42578125" customWidth="1"/>
    <col min="14" max="14" width="12.85546875" customWidth="1"/>
  </cols>
  <sheetData>
    <row r="1" spans="1:8" x14ac:dyDescent="0.25">
      <c r="A1" s="20" t="s">
        <v>10</v>
      </c>
      <c r="B1" s="20"/>
      <c r="C1" s="20"/>
      <c r="D1" s="20"/>
      <c r="E1" s="20"/>
      <c r="F1" s="20"/>
      <c r="G1" s="20"/>
      <c r="H1" s="20"/>
    </row>
    <row r="2" spans="1:8" x14ac:dyDescent="0.25">
      <c r="A2" s="19" t="s">
        <v>11</v>
      </c>
      <c r="B2" s="19"/>
    </row>
    <row r="3" spans="1:8" x14ac:dyDescent="0.25">
      <c r="A3" s="21" t="s">
        <v>12</v>
      </c>
      <c r="B3" t="s">
        <v>14</v>
      </c>
    </row>
    <row r="4" spans="1:8" x14ac:dyDescent="0.25">
      <c r="A4" s="21"/>
    </row>
    <row r="5" spans="1:8" x14ac:dyDescent="0.25">
      <c r="A5" s="21" t="s">
        <v>13</v>
      </c>
      <c r="B5" t="s">
        <v>15</v>
      </c>
    </row>
    <row r="6" spans="1:8" x14ac:dyDescent="0.25">
      <c r="A6" s="21" t="s">
        <v>16</v>
      </c>
      <c r="B6" t="s">
        <v>14</v>
      </c>
    </row>
    <row r="7" spans="1:8" x14ac:dyDescent="0.25">
      <c r="A7" s="21"/>
      <c r="B7" s="21" t="s">
        <v>17</v>
      </c>
      <c r="C7" s="21" t="s">
        <v>18</v>
      </c>
    </row>
    <row r="8" spans="1:8" x14ac:dyDescent="0.25">
      <c r="A8" s="23" t="s">
        <v>19</v>
      </c>
      <c r="B8">
        <f>COUNTIF('Nils Baker data'!$D$2:$D$121,"Outside")</f>
        <v>67</v>
      </c>
      <c r="C8">
        <f>COUNTIF('Nils Baker data'!$D$2:$D$121,"Inside")</f>
        <v>53</v>
      </c>
    </row>
    <row r="9" spans="1:8" x14ac:dyDescent="0.25">
      <c r="A9" s="21"/>
    </row>
    <row r="10" spans="1:8" x14ac:dyDescent="0.25">
      <c r="A10" s="23" t="s">
        <v>20</v>
      </c>
      <c r="B10" s="22">
        <f>B8/(SUM($B$8,$C$8))</f>
        <v>0.55833333333333335</v>
      </c>
      <c r="C10" s="22">
        <f>C8/(SUM($B$8,$C$8))</f>
        <v>0.44166666666666665</v>
      </c>
    </row>
    <row r="11" spans="1:8" x14ac:dyDescent="0.25">
      <c r="A11" s="21"/>
    </row>
    <row r="12" spans="1:8" x14ac:dyDescent="0.25">
      <c r="A12" s="21" t="s">
        <v>21</v>
      </c>
      <c r="B12" t="s">
        <v>22</v>
      </c>
      <c r="C12">
        <v>0.5</v>
      </c>
    </row>
    <row r="13" spans="1:8" x14ac:dyDescent="0.25">
      <c r="A13" s="21"/>
      <c r="B13" t="s">
        <v>23</v>
      </c>
      <c r="C13">
        <v>0.5</v>
      </c>
    </row>
    <row r="14" spans="1:8" x14ac:dyDescent="0.25">
      <c r="A14" s="21" t="s">
        <v>24</v>
      </c>
      <c r="B14" s="24">
        <v>0.05</v>
      </c>
    </row>
    <row r="15" spans="1:8" x14ac:dyDescent="0.25">
      <c r="A15" s="21" t="s">
        <v>25</v>
      </c>
      <c r="C15">
        <f>(B10-C12)/(SQRT((C12^2)/120))</f>
        <v>1.278019300845388</v>
      </c>
    </row>
    <row r="16" spans="1:8" x14ac:dyDescent="0.25">
      <c r="A16" s="21" t="s">
        <v>26</v>
      </c>
      <c r="C16" s="24">
        <f>1-_xlfn.NORM.S.DIST(C15,1)</f>
        <v>0.10062131047886191</v>
      </c>
    </row>
    <row r="17" spans="1:8" x14ac:dyDescent="0.25">
      <c r="A17" s="21"/>
    </row>
    <row r="18" spans="1:8" x14ac:dyDescent="0.25">
      <c r="A18" s="21" t="s">
        <v>27</v>
      </c>
      <c r="B18" t="s">
        <v>44</v>
      </c>
    </row>
    <row r="20" spans="1:8" x14ac:dyDescent="0.25">
      <c r="A20" s="20" t="s">
        <v>28</v>
      </c>
      <c r="B20" s="20"/>
      <c r="C20" s="20"/>
      <c r="D20" s="20"/>
      <c r="E20" s="20"/>
      <c r="F20" s="20"/>
      <c r="G20" s="20"/>
      <c r="H20" s="20"/>
    </row>
    <row r="21" spans="1:8" x14ac:dyDescent="0.25">
      <c r="A21" s="19" t="s">
        <v>28</v>
      </c>
      <c r="B21" s="19"/>
    </row>
    <row r="22" spans="1:8" x14ac:dyDescent="0.25">
      <c r="A22" s="21" t="s">
        <v>12</v>
      </c>
      <c r="B22" t="s">
        <v>14</v>
      </c>
    </row>
    <row r="23" spans="1:8" x14ac:dyDescent="0.25">
      <c r="A23" s="21"/>
    </row>
    <row r="24" spans="1:8" x14ac:dyDescent="0.25">
      <c r="A24" s="21" t="s">
        <v>13</v>
      </c>
      <c r="B24" t="s">
        <v>29</v>
      </c>
    </row>
    <row r="25" spans="1:8" x14ac:dyDescent="0.25">
      <c r="A25" s="21" t="s">
        <v>16</v>
      </c>
      <c r="B25" t="s">
        <v>14</v>
      </c>
    </row>
    <row r="26" spans="1:8" x14ac:dyDescent="0.25">
      <c r="A26" s="21" t="s">
        <v>24</v>
      </c>
      <c r="B26" s="24">
        <v>0.05</v>
      </c>
    </row>
    <row r="28" spans="1:8" x14ac:dyDescent="0.25">
      <c r="B28" s="29" t="s">
        <v>32</v>
      </c>
      <c r="C28" s="29"/>
      <c r="D28" s="29"/>
    </row>
    <row r="29" spans="1:8" ht="15.75" thickBot="1" x14ac:dyDescent="0.3"/>
    <row r="30" spans="1:8" x14ac:dyDescent="0.25">
      <c r="B30" s="28"/>
      <c r="C30" s="28" t="s">
        <v>30</v>
      </c>
      <c r="D30" s="28" t="s">
        <v>31</v>
      </c>
    </row>
    <row r="31" spans="1:8" x14ac:dyDescent="0.25">
      <c r="B31" s="26" t="s">
        <v>33</v>
      </c>
      <c r="C31" s="26">
        <v>2627.1940298507461</v>
      </c>
      <c r="D31" s="26">
        <v>1189.6037735849056</v>
      </c>
    </row>
    <row r="32" spans="1:8" x14ac:dyDescent="0.25">
      <c r="B32" s="26" t="s">
        <v>34</v>
      </c>
      <c r="C32" s="26">
        <v>13099185.037539575</v>
      </c>
      <c r="D32" s="26">
        <v>7141933.3976777941</v>
      </c>
    </row>
    <row r="33" spans="1:8" x14ac:dyDescent="0.25">
      <c r="B33" s="26" t="s">
        <v>35</v>
      </c>
      <c r="C33" s="26">
        <v>67</v>
      </c>
      <c r="D33" s="26">
        <v>53</v>
      </c>
    </row>
    <row r="34" spans="1:8" x14ac:dyDescent="0.25">
      <c r="B34" s="26" t="s">
        <v>36</v>
      </c>
      <c r="C34" s="26">
        <v>10473955.501329299</v>
      </c>
      <c r="D34" s="26"/>
    </row>
    <row r="35" spans="1:8" x14ac:dyDescent="0.25">
      <c r="B35" s="26" t="s">
        <v>37</v>
      </c>
      <c r="C35" s="26">
        <v>0</v>
      </c>
      <c r="D35" s="26"/>
    </row>
    <row r="36" spans="1:8" x14ac:dyDescent="0.25">
      <c r="B36" s="26" t="s">
        <v>38</v>
      </c>
      <c r="C36" s="26">
        <v>118</v>
      </c>
      <c r="D36" s="26"/>
    </row>
    <row r="37" spans="1:8" x14ac:dyDescent="0.25">
      <c r="B37" s="26" t="s">
        <v>39</v>
      </c>
      <c r="C37" s="26">
        <v>2.4163757655727456</v>
      </c>
      <c r="D37" s="26"/>
    </row>
    <row r="38" spans="1:8" x14ac:dyDescent="0.25">
      <c r="B38" s="26" t="s">
        <v>40</v>
      </c>
      <c r="C38" s="26">
        <v>8.6041310025436694E-3</v>
      </c>
      <c r="D38" s="26"/>
    </row>
    <row r="39" spans="1:8" x14ac:dyDescent="0.25">
      <c r="B39" s="26" t="s">
        <v>41</v>
      </c>
      <c r="C39" s="26">
        <v>1.6578695221106927</v>
      </c>
      <c r="D39" s="26"/>
    </row>
    <row r="40" spans="1:8" x14ac:dyDescent="0.25">
      <c r="B40" s="26" t="s">
        <v>42</v>
      </c>
      <c r="C40" s="26">
        <v>1.7208262005087339E-2</v>
      </c>
      <c r="D40" s="26"/>
    </row>
    <row r="41" spans="1:8" ht="15.75" thickBot="1" x14ac:dyDescent="0.3">
      <c r="B41" s="27" t="s">
        <v>43</v>
      </c>
      <c r="C41" s="27">
        <v>1.9802722492729716</v>
      </c>
      <c r="D41" s="27"/>
    </row>
    <row r="43" spans="1:8" x14ac:dyDescent="0.25">
      <c r="A43" s="21" t="s">
        <v>27</v>
      </c>
      <c r="B43" t="s">
        <v>53</v>
      </c>
    </row>
    <row r="45" spans="1:8" x14ac:dyDescent="0.25">
      <c r="A45" s="20" t="s">
        <v>54</v>
      </c>
      <c r="B45" s="20"/>
      <c r="C45" s="20"/>
      <c r="D45" s="20"/>
      <c r="E45" s="20"/>
      <c r="F45" s="20"/>
      <c r="G45" s="20"/>
      <c r="H45" s="20"/>
    </row>
    <row r="46" spans="1:8" x14ac:dyDescent="0.25">
      <c r="A46" s="19" t="s">
        <v>55</v>
      </c>
      <c r="B46" s="19"/>
    </row>
    <row r="47" spans="1:8" x14ac:dyDescent="0.25">
      <c r="A47" s="21" t="s">
        <v>12</v>
      </c>
      <c r="B47" t="s">
        <v>14</v>
      </c>
    </row>
    <row r="48" spans="1:8" x14ac:dyDescent="0.25">
      <c r="A48" s="21" t="s">
        <v>13</v>
      </c>
      <c r="B48" t="s">
        <v>15</v>
      </c>
    </row>
    <row r="49" spans="1:4" x14ac:dyDescent="0.25">
      <c r="A49" s="21" t="s">
        <v>16</v>
      </c>
      <c r="B49" t="s">
        <v>14</v>
      </c>
    </row>
    <row r="50" spans="1:4" x14ac:dyDescent="0.25">
      <c r="A50" s="21" t="s">
        <v>24</v>
      </c>
      <c r="B50" s="24">
        <v>0.05</v>
      </c>
    </row>
    <row r="51" spans="1:4" x14ac:dyDescent="0.25">
      <c r="B51" s="29" t="s">
        <v>45</v>
      </c>
      <c r="C51" s="29"/>
      <c r="D51" s="29"/>
    </row>
    <row r="52" spans="1:4" ht="15.75" thickBot="1" x14ac:dyDescent="0.3"/>
    <row r="53" spans="1:4" x14ac:dyDescent="0.25">
      <c r="B53" s="28"/>
      <c r="C53" s="28" t="s">
        <v>30</v>
      </c>
      <c r="D53" s="28" t="s">
        <v>31</v>
      </c>
    </row>
    <row r="54" spans="1:4" x14ac:dyDescent="0.25">
      <c r="B54" s="26" t="s">
        <v>33</v>
      </c>
      <c r="C54" s="26">
        <v>2627.1940298507461</v>
      </c>
      <c r="D54" s="26">
        <v>1189.6037735849056</v>
      </c>
    </row>
    <row r="55" spans="1:4" x14ac:dyDescent="0.25">
      <c r="B55" s="26" t="s">
        <v>46</v>
      </c>
      <c r="C55" s="26">
        <v>13099185</v>
      </c>
      <c r="D55" s="26">
        <v>7141933</v>
      </c>
    </row>
    <row r="56" spans="1:4" x14ac:dyDescent="0.25">
      <c r="B56" s="26" t="s">
        <v>35</v>
      </c>
      <c r="C56" s="26">
        <v>67</v>
      </c>
      <c r="D56" s="26">
        <v>53</v>
      </c>
    </row>
    <row r="57" spans="1:4" x14ac:dyDescent="0.25">
      <c r="B57" s="26" t="s">
        <v>37</v>
      </c>
      <c r="C57" s="26">
        <v>0</v>
      </c>
      <c r="D57" s="26"/>
    </row>
    <row r="58" spans="1:4" x14ac:dyDescent="0.25">
      <c r="B58" s="26" t="s">
        <v>47</v>
      </c>
      <c r="C58" s="26">
        <v>2.5015242355402378</v>
      </c>
      <c r="D58" s="26"/>
    </row>
    <row r="59" spans="1:4" x14ac:dyDescent="0.25">
      <c r="B59" s="26" t="s">
        <v>48</v>
      </c>
      <c r="C59" s="26">
        <v>6.182998917166671E-3</v>
      </c>
      <c r="D59" s="26"/>
    </row>
    <row r="60" spans="1:4" x14ac:dyDescent="0.25">
      <c r="B60" s="26" t="s">
        <v>49</v>
      </c>
      <c r="C60" s="26">
        <v>1.6448536269514715</v>
      </c>
      <c r="D60" s="26"/>
    </row>
    <row r="61" spans="1:4" x14ac:dyDescent="0.25">
      <c r="B61" s="26" t="s">
        <v>50</v>
      </c>
      <c r="C61" s="26">
        <v>1.2365997834333342E-2</v>
      </c>
      <c r="D61" s="26"/>
    </row>
    <row r="62" spans="1:4" ht="15.75" thickBot="1" x14ac:dyDescent="0.3">
      <c r="B62" s="27" t="s">
        <v>51</v>
      </c>
      <c r="C62" s="27">
        <v>1.9599639845400536</v>
      </c>
      <c r="D62" s="27"/>
    </row>
    <row r="64" spans="1:4" x14ac:dyDescent="0.25">
      <c r="A64" s="21" t="s">
        <v>27</v>
      </c>
      <c r="B64" t="s">
        <v>52</v>
      </c>
    </row>
    <row r="66" spans="1:8" x14ac:dyDescent="0.25">
      <c r="A66" s="20" t="s">
        <v>56</v>
      </c>
      <c r="B66" s="20"/>
      <c r="C66" s="20"/>
      <c r="D66" s="20"/>
      <c r="E66" s="20"/>
      <c r="F66" s="20"/>
      <c r="G66" s="20"/>
      <c r="H66" s="20"/>
    </row>
    <row r="67" spans="1:8" x14ac:dyDescent="0.25">
      <c r="A67" s="19" t="s">
        <v>57</v>
      </c>
      <c r="B67" s="19"/>
    </row>
    <row r="68" spans="1:8" x14ac:dyDescent="0.25">
      <c r="A68" s="21"/>
    </row>
    <row r="69" spans="1:8" x14ac:dyDescent="0.25">
      <c r="A69" s="21" t="s">
        <v>12</v>
      </c>
      <c r="B69" t="s">
        <v>60</v>
      </c>
    </row>
    <row r="70" spans="1:8" x14ac:dyDescent="0.25">
      <c r="A70" s="21" t="s">
        <v>24</v>
      </c>
      <c r="B70" s="24">
        <v>0.05</v>
      </c>
    </row>
    <row r="71" spans="1:8" x14ac:dyDescent="0.25">
      <c r="A71" s="21" t="s">
        <v>62</v>
      </c>
      <c r="B71" t="s">
        <v>60</v>
      </c>
    </row>
    <row r="72" spans="1:8" x14ac:dyDescent="0.25">
      <c r="A72" s="21" t="s">
        <v>63</v>
      </c>
      <c r="B72" t="s">
        <v>61</v>
      </c>
    </row>
    <row r="73" spans="1:8" x14ac:dyDescent="0.25">
      <c r="A73" s="21"/>
    </row>
    <row r="74" spans="1:8" x14ac:dyDescent="0.25">
      <c r="A74" s="21"/>
      <c r="B74" t="s">
        <v>64</v>
      </c>
    </row>
    <row r="75" spans="1:8" ht="15.75" thickBot="1" x14ac:dyDescent="0.3">
      <c r="A75" s="21"/>
    </row>
    <row r="76" spans="1:8" x14ac:dyDescent="0.25">
      <c r="A76" s="21"/>
      <c r="B76" s="30" t="s">
        <v>65</v>
      </c>
      <c r="C76" s="30"/>
    </row>
    <row r="77" spans="1:8" x14ac:dyDescent="0.25">
      <c r="A77" s="21"/>
      <c r="B77" s="26" t="s">
        <v>66</v>
      </c>
      <c r="C77" s="26">
        <v>0.91314438374779217</v>
      </c>
    </row>
    <row r="78" spans="1:8" x14ac:dyDescent="0.25">
      <c r="A78" s="21"/>
      <c r="B78" s="26" t="s">
        <v>67</v>
      </c>
      <c r="C78" s="26">
        <v>0.83383266557013502</v>
      </c>
    </row>
    <row r="79" spans="1:8" x14ac:dyDescent="0.25">
      <c r="A79" s="21"/>
      <c r="B79" s="26" t="s">
        <v>68</v>
      </c>
      <c r="C79" s="26">
        <v>0.83099219831492366</v>
      </c>
    </row>
    <row r="80" spans="1:8" x14ac:dyDescent="0.25">
      <c r="A80" s="21"/>
      <c r="B80" s="26" t="s">
        <v>69</v>
      </c>
      <c r="C80" s="26">
        <v>1357.2621917687129</v>
      </c>
    </row>
    <row r="81" spans="1:10" ht="15.75" thickBot="1" x14ac:dyDescent="0.3">
      <c r="A81" s="21"/>
      <c r="B81" s="27" t="s">
        <v>35</v>
      </c>
      <c r="C81" s="27">
        <v>120</v>
      </c>
    </row>
    <row r="82" spans="1:10" x14ac:dyDescent="0.25">
      <c r="A82" s="21"/>
    </row>
    <row r="83" spans="1:10" ht="15.75" thickBot="1" x14ac:dyDescent="0.3">
      <c r="A83" s="21"/>
      <c r="B83" t="s">
        <v>70</v>
      </c>
    </row>
    <row r="84" spans="1:10" x14ac:dyDescent="0.25">
      <c r="A84" s="21"/>
      <c r="B84" s="28"/>
      <c r="C84" s="28" t="s">
        <v>38</v>
      </c>
      <c r="D84" s="28" t="s">
        <v>75</v>
      </c>
      <c r="E84" s="28" t="s">
        <v>76</v>
      </c>
      <c r="F84" s="28" t="s">
        <v>77</v>
      </c>
      <c r="G84" s="28" t="s">
        <v>78</v>
      </c>
    </row>
    <row r="85" spans="1:10" x14ac:dyDescent="0.25">
      <c r="B85" s="26" t="s">
        <v>71</v>
      </c>
      <c r="C85" s="26">
        <v>2</v>
      </c>
      <c r="D85" s="26">
        <v>1081550036.0987039</v>
      </c>
      <c r="E85" s="26">
        <v>540775018.04935193</v>
      </c>
      <c r="F85" s="26">
        <v>293.55475372592804</v>
      </c>
      <c r="G85" s="26">
        <v>2.5230201089430317E-46</v>
      </c>
    </row>
    <row r="86" spans="1:10" x14ac:dyDescent="0.25">
      <c r="B86" s="26" t="s">
        <v>72</v>
      </c>
      <c r="C86" s="26">
        <v>117</v>
      </c>
      <c r="D86" s="26">
        <v>215532796.89296284</v>
      </c>
      <c r="E86" s="26">
        <v>1842160.6572048105</v>
      </c>
      <c r="F86" s="26"/>
      <c r="G86" s="26"/>
    </row>
    <row r="87" spans="1:10" ht="15.75" thickBot="1" x14ac:dyDescent="0.3">
      <c r="B87" s="27" t="s">
        <v>73</v>
      </c>
      <c r="C87" s="27">
        <v>119</v>
      </c>
      <c r="D87" s="27">
        <v>1297082832.9916668</v>
      </c>
      <c r="E87" s="27"/>
      <c r="F87" s="27"/>
      <c r="G87" s="27"/>
    </row>
    <row r="88" spans="1:10" ht="15.75" thickBot="1" x14ac:dyDescent="0.3"/>
    <row r="89" spans="1:10" x14ac:dyDescent="0.25">
      <c r="B89" s="28"/>
      <c r="C89" s="28" t="s">
        <v>79</v>
      </c>
      <c r="D89" s="28" t="s">
        <v>69</v>
      </c>
      <c r="E89" s="28" t="s">
        <v>39</v>
      </c>
      <c r="F89" s="28" t="s">
        <v>80</v>
      </c>
      <c r="G89" s="28" t="s">
        <v>81</v>
      </c>
      <c r="H89" s="28" t="s">
        <v>82</v>
      </c>
      <c r="I89" s="28" t="s">
        <v>83</v>
      </c>
      <c r="J89" s="28" t="s">
        <v>84</v>
      </c>
    </row>
    <row r="90" spans="1:10" x14ac:dyDescent="0.25">
      <c r="B90" s="26" t="s">
        <v>74</v>
      </c>
      <c r="C90" s="26">
        <v>419.90991838129639</v>
      </c>
      <c r="D90" s="26">
        <v>189.28096810240305</v>
      </c>
      <c r="E90" s="26">
        <v>2.2184476473837589</v>
      </c>
      <c r="F90" s="26">
        <v>2.8454326201389647E-2</v>
      </c>
      <c r="G90" s="26">
        <v>45.048879626422377</v>
      </c>
      <c r="H90" s="26">
        <v>794.77095713617041</v>
      </c>
      <c r="I90" s="26">
        <v>45.048879626422377</v>
      </c>
      <c r="J90" s="26">
        <v>794.77095713617041</v>
      </c>
    </row>
    <row r="91" spans="1:10" x14ac:dyDescent="0.25">
      <c r="B91" s="26" t="s">
        <v>0</v>
      </c>
      <c r="C91" s="26">
        <v>1.1085234639523074E-2</v>
      </c>
      <c r="D91" s="26">
        <v>4.7100411743499924E-4</v>
      </c>
      <c r="E91" s="26">
        <v>23.535324276762587</v>
      </c>
      <c r="F91" s="26">
        <v>3.441288354746809E-46</v>
      </c>
      <c r="G91" s="26">
        <v>1.0152435666178935E-2</v>
      </c>
      <c r="H91" s="26">
        <v>1.2018033612867214E-2</v>
      </c>
      <c r="I91" s="26">
        <v>1.0152435666178935E-2</v>
      </c>
      <c r="J91" s="26">
        <v>1.2018033612867214E-2</v>
      </c>
    </row>
    <row r="92" spans="1:10" ht="15.75" thickBot="1" x14ac:dyDescent="0.3">
      <c r="B92" s="27" t="s">
        <v>1</v>
      </c>
      <c r="C92" s="27">
        <v>-412.19174406640371</v>
      </c>
      <c r="D92" s="27">
        <v>261.59130783128137</v>
      </c>
      <c r="E92" s="27">
        <v>-1.5757088700067021</v>
      </c>
      <c r="F92" s="27">
        <v>0.11779307043763969</v>
      </c>
      <c r="G92" s="27">
        <v>-930.25962149731595</v>
      </c>
      <c r="H92" s="27">
        <v>105.87613336450846</v>
      </c>
      <c r="I92" s="27">
        <v>-930.25962149731595</v>
      </c>
      <c r="J92" s="27">
        <v>105.87613336450846</v>
      </c>
    </row>
    <row r="94" spans="1:10" x14ac:dyDescent="0.25">
      <c r="A94" s="21" t="s">
        <v>27</v>
      </c>
      <c r="B94" s="31" t="s">
        <v>85</v>
      </c>
      <c r="C94" s="31"/>
      <c r="D94" s="31"/>
      <c r="E94" s="31"/>
      <c r="F94" s="31"/>
      <c r="G94" s="31"/>
      <c r="H94" s="31"/>
      <c r="I94" s="31"/>
      <c r="J94" s="31"/>
    </row>
    <row r="95" spans="1:10" x14ac:dyDescent="0.25">
      <c r="B95" s="31"/>
      <c r="C95" s="31"/>
      <c r="D95" s="31"/>
      <c r="E95" s="31"/>
      <c r="F95" s="31"/>
      <c r="G95" s="31"/>
      <c r="H95" s="31"/>
      <c r="I95" s="31"/>
      <c r="J95" s="31"/>
    </row>
  </sheetData>
  <mergeCells count="9">
    <mergeCell ref="A46:B46"/>
    <mergeCell ref="A66:H66"/>
    <mergeCell ref="A67:B67"/>
    <mergeCell ref="B94:J95"/>
    <mergeCell ref="A1:H1"/>
    <mergeCell ref="A2:B2"/>
    <mergeCell ref="A20:H20"/>
    <mergeCell ref="A21:B21"/>
    <mergeCell ref="A45:H4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
  <sheetViews>
    <sheetView topLeftCell="A2" workbookViewId="0">
      <selection activeCell="G2" sqref="G2:G122"/>
    </sheetView>
  </sheetViews>
  <sheetFormatPr defaultRowHeight="15" x14ac:dyDescent="0.25"/>
  <cols>
    <col min="1" max="1" width="14.140625" customWidth="1"/>
    <col min="2" max="2" width="14.28515625" customWidth="1"/>
    <col min="6" max="6" width="17.140625" customWidth="1"/>
    <col min="7" max="7" width="15.85546875" customWidth="1"/>
    <col min="8" max="8" width="15.7109375" customWidth="1"/>
  </cols>
  <sheetData>
    <row r="1" spans="1:8" x14ac:dyDescent="0.25">
      <c r="A1" s="25" t="s">
        <v>59</v>
      </c>
      <c r="B1" s="25"/>
      <c r="F1" s="25" t="s">
        <v>58</v>
      </c>
      <c r="G1" s="25"/>
      <c r="H1" s="25"/>
    </row>
    <row r="2" spans="1:8" ht="43.5" x14ac:dyDescent="0.25">
      <c r="A2" s="12" t="s">
        <v>30</v>
      </c>
      <c r="B2" s="12" t="s">
        <v>31</v>
      </c>
      <c r="F2" s="11" t="s">
        <v>0</v>
      </c>
      <c r="G2" s="12" t="s">
        <v>1</v>
      </c>
      <c r="H2" s="12" t="s">
        <v>5</v>
      </c>
    </row>
    <row r="3" spans="1:8" x14ac:dyDescent="0.25">
      <c r="A3" s="4">
        <v>17563</v>
      </c>
      <c r="B3" s="4">
        <v>18133</v>
      </c>
      <c r="F3" s="3">
        <v>1772960</v>
      </c>
      <c r="G3" s="14">
        <v>1</v>
      </c>
      <c r="H3" s="4">
        <v>17563</v>
      </c>
    </row>
    <row r="4" spans="1:8" x14ac:dyDescent="0.25">
      <c r="A4" s="4">
        <v>14547</v>
      </c>
      <c r="B4" s="4">
        <v>8092</v>
      </c>
      <c r="D4">
        <f>_xlfn.VAR.S(A3:A69)</f>
        <v>13099185.037539575</v>
      </c>
      <c r="F4" s="3">
        <v>1345209</v>
      </c>
      <c r="G4" s="14">
        <v>1</v>
      </c>
      <c r="H4" s="4">
        <v>14547</v>
      </c>
    </row>
    <row r="5" spans="1:8" x14ac:dyDescent="0.25">
      <c r="A5" s="4">
        <v>10847</v>
      </c>
      <c r="B5" s="4">
        <v>2098</v>
      </c>
      <c r="D5">
        <f>_xlfn.VAR.S(B3:B55)</f>
        <v>7141933.3976777941</v>
      </c>
      <c r="F5" s="3">
        <v>960434</v>
      </c>
      <c r="G5" s="14">
        <v>1</v>
      </c>
      <c r="H5" s="4">
        <v>10847</v>
      </c>
    </row>
    <row r="6" spans="1:8" x14ac:dyDescent="0.25">
      <c r="A6" s="6">
        <v>5291</v>
      </c>
      <c r="B6" s="4">
        <v>2090</v>
      </c>
      <c r="F6" s="3">
        <v>928274</v>
      </c>
      <c r="G6" s="14">
        <v>0</v>
      </c>
      <c r="H6" s="4">
        <v>18133</v>
      </c>
    </row>
    <row r="7" spans="1:8" x14ac:dyDescent="0.25">
      <c r="A7" s="6">
        <v>6297</v>
      </c>
      <c r="B7" s="4">
        <v>1850</v>
      </c>
      <c r="F7" s="5">
        <v>893995</v>
      </c>
      <c r="G7" s="14">
        <v>1</v>
      </c>
      <c r="H7" s="6">
        <v>5291</v>
      </c>
    </row>
    <row r="8" spans="1:8" x14ac:dyDescent="0.25">
      <c r="A8" s="4">
        <v>9195</v>
      </c>
      <c r="B8" s="4">
        <v>2517</v>
      </c>
      <c r="F8" s="5">
        <v>812137</v>
      </c>
      <c r="G8" s="14">
        <v>1</v>
      </c>
      <c r="H8" s="6">
        <v>6297</v>
      </c>
    </row>
    <row r="9" spans="1:8" x14ac:dyDescent="0.25">
      <c r="A9" s="4">
        <v>8547</v>
      </c>
      <c r="B9" s="4">
        <v>2938</v>
      </c>
      <c r="F9" s="3">
        <v>748942</v>
      </c>
      <c r="G9" s="14">
        <v>1</v>
      </c>
      <c r="H9" s="4">
        <v>9195</v>
      </c>
    </row>
    <row r="10" spans="1:8" x14ac:dyDescent="0.25">
      <c r="A10" s="6">
        <v>3725</v>
      </c>
      <c r="B10" s="6">
        <v>642</v>
      </c>
      <c r="F10" s="3">
        <v>722804</v>
      </c>
      <c r="G10" s="14">
        <v>1</v>
      </c>
      <c r="H10" s="4">
        <v>8547</v>
      </c>
    </row>
    <row r="11" spans="1:8" x14ac:dyDescent="0.25">
      <c r="A11" s="6">
        <v>3218</v>
      </c>
      <c r="B11" s="4">
        <v>2896</v>
      </c>
      <c r="F11" s="5">
        <v>603903</v>
      </c>
      <c r="G11" s="14">
        <v>1</v>
      </c>
      <c r="H11" s="6">
        <v>3725</v>
      </c>
    </row>
    <row r="12" spans="1:8" x14ac:dyDescent="0.25">
      <c r="A12" s="6">
        <v>7621</v>
      </c>
      <c r="B12" s="4">
        <v>1866</v>
      </c>
      <c r="F12" s="5">
        <v>595213</v>
      </c>
      <c r="G12" s="14">
        <v>1</v>
      </c>
      <c r="H12" s="6">
        <v>3218</v>
      </c>
    </row>
    <row r="13" spans="1:8" x14ac:dyDescent="0.25">
      <c r="A13" s="4">
        <v>11225</v>
      </c>
      <c r="B13" s="4">
        <v>1013</v>
      </c>
      <c r="F13" s="5">
        <v>562390</v>
      </c>
      <c r="G13" s="14">
        <v>1</v>
      </c>
      <c r="H13" s="6">
        <v>7621</v>
      </c>
    </row>
    <row r="14" spans="1:8" x14ac:dyDescent="0.25">
      <c r="A14" s="4">
        <v>5735</v>
      </c>
      <c r="B14" s="4">
        <v>702</v>
      </c>
      <c r="F14" s="3">
        <v>542007</v>
      </c>
      <c r="G14" s="14">
        <v>1</v>
      </c>
      <c r="H14" s="4">
        <v>11225</v>
      </c>
    </row>
    <row r="15" spans="1:8" x14ac:dyDescent="0.25">
      <c r="A15" s="4">
        <v>5703</v>
      </c>
      <c r="B15" s="4">
        <v>462</v>
      </c>
      <c r="F15" s="3">
        <v>489865</v>
      </c>
      <c r="G15" s="14">
        <v>1</v>
      </c>
      <c r="H15" s="4">
        <v>5735</v>
      </c>
    </row>
    <row r="16" spans="1:8" x14ac:dyDescent="0.25">
      <c r="A16" s="6">
        <v>3474</v>
      </c>
      <c r="B16" s="4">
        <v>668</v>
      </c>
      <c r="F16" s="3">
        <v>440767</v>
      </c>
      <c r="G16" s="14">
        <v>1</v>
      </c>
      <c r="H16" s="4">
        <v>5703</v>
      </c>
    </row>
    <row r="17" spans="1:8" x14ac:dyDescent="0.25">
      <c r="A17" s="4">
        <v>5450</v>
      </c>
      <c r="B17" s="4">
        <v>510</v>
      </c>
      <c r="F17" s="5">
        <v>339224</v>
      </c>
      <c r="G17" s="14">
        <v>1</v>
      </c>
      <c r="H17" s="6">
        <v>3474</v>
      </c>
    </row>
    <row r="18" spans="1:8" x14ac:dyDescent="0.25">
      <c r="A18" s="4">
        <v>4777</v>
      </c>
      <c r="B18" s="4">
        <v>804</v>
      </c>
      <c r="F18" s="3">
        <v>332315</v>
      </c>
      <c r="G18" s="14">
        <v>1</v>
      </c>
      <c r="H18" s="4">
        <v>5450</v>
      </c>
    </row>
    <row r="19" spans="1:8" x14ac:dyDescent="0.25">
      <c r="A19" s="4">
        <v>1998</v>
      </c>
      <c r="B19" s="4">
        <v>769</v>
      </c>
      <c r="F19" s="3">
        <v>325698</v>
      </c>
      <c r="G19" s="14">
        <v>1</v>
      </c>
      <c r="H19" s="4">
        <v>4777</v>
      </c>
    </row>
    <row r="20" spans="1:8" x14ac:dyDescent="0.25">
      <c r="A20" s="4">
        <v>2937</v>
      </c>
      <c r="B20" s="6">
        <v>275</v>
      </c>
      <c r="F20" s="3">
        <v>287628</v>
      </c>
      <c r="G20" s="14">
        <v>1</v>
      </c>
      <c r="H20" s="4">
        <v>1998</v>
      </c>
    </row>
    <row r="21" spans="1:8" x14ac:dyDescent="0.25">
      <c r="A21" s="6">
        <v>4790</v>
      </c>
      <c r="B21" s="4">
        <v>817</v>
      </c>
      <c r="F21" s="3">
        <v>275046</v>
      </c>
      <c r="G21" s="14">
        <v>1</v>
      </c>
      <c r="H21" s="4">
        <v>2937</v>
      </c>
    </row>
    <row r="22" spans="1:8" x14ac:dyDescent="0.25">
      <c r="A22" s="4">
        <v>2172</v>
      </c>
      <c r="B22" s="4">
        <v>435</v>
      </c>
      <c r="F22" s="5">
        <v>254036</v>
      </c>
      <c r="G22" s="14">
        <v>1</v>
      </c>
      <c r="H22" s="6">
        <v>4790</v>
      </c>
    </row>
    <row r="23" spans="1:8" x14ac:dyDescent="0.25">
      <c r="A23" s="4">
        <v>1761</v>
      </c>
      <c r="B23" s="4">
        <v>330</v>
      </c>
      <c r="F23" s="3">
        <v>245942</v>
      </c>
      <c r="G23" s="14">
        <v>1</v>
      </c>
      <c r="H23" s="4">
        <v>2172</v>
      </c>
    </row>
    <row r="24" spans="1:8" x14ac:dyDescent="0.25">
      <c r="A24" s="4">
        <v>2163</v>
      </c>
      <c r="B24" s="4">
        <v>333</v>
      </c>
      <c r="F24" s="3">
        <v>227997</v>
      </c>
      <c r="G24" s="14">
        <v>0</v>
      </c>
      <c r="H24" s="4">
        <v>8092</v>
      </c>
    </row>
    <row r="25" spans="1:8" x14ac:dyDescent="0.25">
      <c r="A25" s="4">
        <v>1726</v>
      </c>
      <c r="B25" s="4">
        <v>277</v>
      </c>
      <c r="F25" s="3">
        <v>217511</v>
      </c>
      <c r="G25" s="14">
        <v>1</v>
      </c>
      <c r="H25" s="4">
        <v>1761</v>
      </c>
    </row>
    <row r="26" spans="1:8" x14ac:dyDescent="0.25">
      <c r="A26" s="4">
        <v>1273</v>
      </c>
      <c r="B26" s="4">
        <v>411</v>
      </c>
      <c r="F26" s="3">
        <v>202815</v>
      </c>
      <c r="G26" s="14">
        <v>0</v>
      </c>
      <c r="H26" s="4">
        <v>2098</v>
      </c>
    </row>
    <row r="27" spans="1:8" x14ac:dyDescent="0.25">
      <c r="A27" s="4">
        <v>1066</v>
      </c>
      <c r="B27" s="4">
        <v>472</v>
      </c>
      <c r="F27" s="3">
        <v>176018</v>
      </c>
      <c r="G27" s="14">
        <v>1</v>
      </c>
      <c r="H27" s="4">
        <v>2163</v>
      </c>
    </row>
    <row r="28" spans="1:8" x14ac:dyDescent="0.25">
      <c r="A28" s="4">
        <v>2283</v>
      </c>
      <c r="B28" s="4">
        <v>350</v>
      </c>
      <c r="F28" s="3">
        <v>170380</v>
      </c>
      <c r="G28" s="14">
        <v>1</v>
      </c>
      <c r="H28" s="4">
        <v>1726</v>
      </c>
    </row>
    <row r="29" spans="1:8" x14ac:dyDescent="0.25">
      <c r="A29" s="4">
        <v>5870</v>
      </c>
      <c r="B29" s="4">
        <v>376</v>
      </c>
      <c r="F29" s="3">
        <v>170222</v>
      </c>
      <c r="G29" s="14">
        <v>1</v>
      </c>
      <c r="H29" s="4">
        <v>1273</v>
      </c>
    </row>
    <row r="30" spans="1:8" x14ac:dyDescent="0.25">
      <c r="A30" s="6">
        <v>1921</v>
      </c>
      <c r="B30" s="4">
        <v>365</v>
      </c>
      <c r="F30" s="3">
        <v>158496</v>
      </c>
      <c r="G30" s="14">
        <v>0</v>
      </c>
      <c r="H30" s="4">
        <v>2090</v>
      </c>
    </row>
    <row r="31" spans="1:8" x14ac:dyDescent="0.25">
      <c r="A31" s="4">
        <v>3106</v>
      </c>
      <c r="B31" s="4">
        <v>1044</v>
      </c>
      <c r="F31" s="3">
        <v>158489</v>
      </c>
      <c r="G31" s="14">
        <v>1</v>
      </c>
      <c r="H31" s="4">
        <v>1066</v>
      </c>
    </row>
    <row r="32" spans="1:8" x14ac:dyDescent="0.25">
      <c r="A32" s="4">
        <v>1376</v>
      </c>
      <c r="B32" s="4">
        <v>252</v>
      </c>
      <c r="F32" s="3">
        <v>154349</v>
      </c>
      <c r="G32" s="14">
        <v>0</v>
      </c>
      <c r="H32" s="4">
        <v>1850</v>
      </c>
    </row>
    <row r="33" spans="1:8" x14ac:dyDescent="0.25">
      <c r="A33" s="4">
        <v>1196</v>
      </c>
      <c r="B33" s="4">
        <v>378</v>
      </c>
      <c r="F33" s="3">
        <v>151797</v>
      </c>
      <c r="G33" s="14">
        <v>1</v>
      </c>
      <c r="H33" s="4">
        <v>2283</v>
      </c>
    </row>
    <row r="34" spans="1:8" x14ac:dyDescent="0.25">
      <c r="A34" s="4">
        <v>879</v>
      </c>
      <c r="B34" s="4">
        <v>669</v>
      </c>
      <c r="F34" s="3">
        <v>146332</v>
      </c>
      <c r="G34" s="14">
        <v>1</v>
      </c>
      <c r="H34" s="4">
        <v>5870</v>
      </c>
    </row>
    <row r="35" spans="1:8" x14ac:dyDescent="0.25">
      <c r="A35" s="4">
        <v>1178</v>
      </c>
      <c r="B35" s="4">
        <v>658</v>
      </c>
      <c r="F35" s="5">
        <v>146119</v>
      </c>
      <c r="G35" s="14">
        <v>1</v>
      </c>
      <c r="H35" s="6">
        <v>1921</v>
      </c>
    </row>
    <row r="36" spans="1:8" x14ac:dyDescent="0.25">
      <c r="A36" s="4">
        <v>868</v>
      </c>
      <c r="B36" s="4">
        <v>497</v>
      </c>
      <c r="F36" s="3">
        <v>142345</v>
      </c>
      <c r="G36" s="14">
        <v>1</v>
      </c>
      <c r="H36" s="4">
        <v>3106</v>
      </c>
    </row>
    <row r="37" spans="1:8" x14ac:dyDescent="0.25">
      <c r="A37" s="4">
        <v>2457</v>
      </c>
      <c r="B37" s="4">
        <v>398</v>
      </c>
      <c r="F37" s="3">
        <v>135681</v>
      </c>
      <c r="G37" s="14">
        <v>1</v>
      </c>
      <c r="H37" s="4">
        <v>1376</v>
      </c>
    </row>
    <row r="38" spans="1:8" x14ac:dyDescent="0.25">
      <c r="A38" s="4">
        <v>1238</v>
      </c>
      <c r="B38" s="4">
        <v>344</v>
      </c>
      <c r="F38" s="3">
        <v>133114</v>
      </c>
      <c r="G38" s="14">
        <v>1</v>
      </c>
      <c r="H38" s="4">
        <v>1196</v>
      </c>
    </row>
    <row r="39" spans="1:8" x14ac:dyDescent="0.25">
      <c r="A39" s="4">
        <v>1183</v>
      </c>
      <c r="B39" s="4">
        <v>482</v>
      </c>
      <c r="F39" s="3">
        <v>125420</v>
      </c>
      <c r="G39" s="14">
        <v>1</v>
      </c>
      <c r="H39" s="4">
        <v>879</v>
      </c>
    </row>
    <row r="40" spans="1:8" x14ac:dyDescent="0.25">
      <c r="A40" s="4">
        <v>362</v>
      </c>
      <c r="B40" s="4">
        <v>198</v>
      </c>
      <c r="F40" s="3">
        <v>124506</v>
      </c>
      <c r="G40" s="14">
        <v>1</v>
      </c>
      <c r="H40" s="4">
        <v>1178</v>
      </c>
    </row>
    <row r="41" spans="1:8" x14ac:dyDescent="0.25">
      <c r="A41" s="4">
        <v>486</v>
      </c>
      <c r="B41" s="6">
        <v>842</v>
      </c>
      <c r="F41" s="3">
        <v>124379</v>
      </c>
      <c r="G41" s="14">
        <v>0</v>
      </c>
      <c r="H41" s="4">
        <v>2517</v>
      </c>
    </row>
    <row r="42" spans="1:8" x14ac:dyDescent="0.25">
      <c r="A42" s="4">
        <v>360</v>
      </c>
      <c r="B42" s="4">
        <v>177</v>
      </c>
      <c r="F42" s="3">
        <v>116390</v>
      </c>
      <c r="G42" s="14">
        <v>0</v>
      </c>
      <c r="H42" s="4">
        <v>2938</v>
      </c>
    </row>
    <row r="43" spans="1:8" x14ac:dyDescent="0.25">
      <c r="A43" s="4">
        <v>356</v>
      </c>
      <c r="B43" s="4">
        <v>495</v>
      </c>
      <c r="F43" s="5">
        <v>105192</v>
      </c>
      <c r="G43" s="14">
        <v>0</v>
      </c>
      <c r="H43" s="6">
        <v>642</v>
      </c>
    </row>
    <row r="44" spans="1:8" x14ac:dyDescent="0.25">
      <c r="A44" s="4">
        <v>467</v>
      </c>
      <c r="B44" s="4">
        <v>255</v>
      </c>
      <c r="F44" s="3">
        <v>100405</v>
      </c>
      <c r="G44" s="14">
        <v>0</v>
      </c>
      <c r="H44" s="4">
        <v>2896</v>
      </c>
    </row>
    <row r="45" spans="1:8" x14ac:dyDescent="0.25">
      <c r="A45" s="4">
        <v>314</v>
      </c>
      <c r="B45" s="4">
        <v>439</v>
      </c>
      <c r="F45" s="3">
        <v>100089</v>
      </c>
      <c r="G45" s="14">
        <v>1</v>
      </c>
      <c r="H45" s="4">
        <v>868</v>
      </c>
    </row>
    <row r="46" spans="1:8" x14ac:dyDescent="0.25">
      <c r="A46" s="4">
        <v>545</v>
      </c>
      <c r="B46" s="4">
        <v>466</v>
      </c>
      <c r="F46" s="3">
        <v>96897</v>
      </c>
      <c r="G46" s="14">
        <v>0</v>
      </c>
      <c r="H46" s="4">
        <v>1866</v>
      </c>
    </row>
    <row r="47" spans="1:8" x14ac:dyDescent="0.25">
      <c r="A47" s="4">
        <v>280</v>
      </c>
      <c r="B47" s="6">
        <v>255</v>
      </c>
      <c r="F47" s="3">
        <v>89566</v>
      </c>
      <c r="G47" s="14">
        <v>1</v>
      </c>
      <c r="H47" s="4">
        <v>2457</v>
      </c>
    </row>
    <row r="48" spans="1:8" x14ac:dyDescent="0.25">
      <c r="A48" s="4">
        <v>282</v>
      </c>
      <c r="B48" s="4">
        <v>297</v>
      </c>
      <c r="F48" s="3">
        <v>81025</v>
      </c>
      <c r="G48" s="14">
        <v>0</v>
      </c>
      <c r="H48" s="4">
        <v>1013</v>
      </c>
    </row>
    <row r="49" spans="1:8" x14ac:dyDescent="0.25">
      <c r="A49" s="4">
        <v>295</v>
      </c>
      <c r="B49" s="6">
        <v>202</v>
      </c>
      <c r="F49" s="3">
        <v>77940</v>
      </c>
      <c r="G49" s="14">
        <v>1</v>
      </c>
      <c r="H49" s="4">
        <v>1238</v>
      </c>
    </row>
    <row r="50" spans="1:8" x14ac:dyDescent="0.25">
      <c r="A50" s="4">
        <v>198</v>
      </c>
      <c r="B50" s="6">
        <v>105</v>
      </c>
      <c r="F50" s="3">
        <v>76094</v>
      </c>
      <c r="G50" s="14">
        <v>1</v>
      </c>
      <c r="H50" s="4">
        <v>1183</v>
      </c>
    </row>
    <row r="51" spans="1:8" x14ac:dyDescent="0.25">
      <c r="A51" s="4">
        <v>340</v>
      </c>
      <c r="B51" s="6">
        <v>246</v>
      </c>
      <c r="F51" s="3">
        <v>69325</v>
      </c>
      <c r="G51" s="14">
        <v>0</v>
      </c>
      <c r="H51" s="4">
        <v>702</v>
      </c>
    </row>
    <row r="52" spans="1:8" x14ac:dyDescent="0.25">
      <c r="A52" s="4">
        <v>383</v>
      </c>
      <c r="B52" s="6">
        <v>1466</v>
      </c>
      <c r="F52" s="3">
        <v>67422</v>
      </c>
      <c r="G52" s="14">
        <v>1</v>
      </c>
      <c r="H52" s="4">
        <v>362</v>
      </c>
    </row>
    <row r="53" spans="1:8" x14ac:dyDescent="0.25">
      <c r="A53" s="4">
        <v>158</v>
      </c>
      <c r="B53" s="4">
        <v>338</v>
      </c>
      <c r="F53" s="3">
        <v>63131</v>
      </c>
      <c r="G53" s="14">
        <v>1</v>
      </c>
      <c r="H53" s="4">
        <v>486</v>
      </c>
    </row>
    <row r="54" spans="1:8" x14ac:dyDescent="0.25">
      <c r="A54" s="4">
        <v>146</v>
      </c>
      <c r="B54" s="4">
        <v>42</v>
      </c>
      <c r="F54" s="3">
        <v>55466</v>
      </c>
      <c r="G54" s="14">
        <v>1</v>
      </c>
      <c r="H54" s="4">
        <v>360</v>
      </c>
    </row>
    <row r="55" spans="1:8" x14ac:dyDescent="0.25">
      <c r="A55" s="4">
        <v>585</v>
      </c>
      <c r="B55" s="4">
        <v>13</v>
      </c>
      <c r="F55" s="3">
        <v>52500</v>
      </c>
      <c r="G55" s="14">
        <v>0</v>
      </c>
      <c r="H55" s="4">
        <v>462</v>
      </c>
    </row>
    <row r="56" spans="1:8" x14ac:dyDescent="0.25">
      <c r="A56" s="4">
        <v>791</v>
      </c>
      <c r="F56" s="3">
        <v>52194</v>
      </c>
      <c r="G56" s="14">
        <v>0</v>
      </c>
      <c r="H56" s="4">
        <v>668</v>
      </c>
    </row>
    <row r="57" spans="1:8" x14ac:dyDescent="0.25">
      <c r="A57" s="4">
        <v>171</v>
      </c>
      <c r="F57" s="3">
        <v>51251</v>
      </c>
      <c r="G57" s="14">
        <v>1</v>
      </c>
      <c r="H57" s="4">
        <v>356</v>
      </c>
    </row>
    <row r="58" spans="1:8" x14ac:dyDescent="0.25">
      <c r="A58" s="4">
        <v>441</v>
      </c>
      <c r="F58" s="3">
        <v>49698</v>
      </c>
      <c r="G58" s="14">
        <v>0</v>
      </c>
      <c r="H58" s="4">
        <v>510</v>
      </c>
    </row>
    <row r="59" spans="1:8" x14ac:dyDescent="0.25">
      <c r="A59" s="4">
        <v>112</v>
      </c>
      <c r="F59" s="3">
        <v>49410</v>
      </c>
      <c r="G59" s="14">
        <v>0</v>
      </c>
      <c r="H59" s="4">
        <v>804</v>
      </c>
    </row>
    <row r="60" spans="1:8" x14ac:dyDescent="0.25">
      <c r="A60" s="4">
        <v>159</v>
      </c>
      <c r="F60" s="3">
        <v>48064</v>
      </c>
      <c r="G60" s="14">
        <v>0</v>
      </c>
      <c r="H60" s="4">
        <v>769</v>
      </c>
    </row>
    <row r="61" spans="1:8" x14ac:dyDescent="0.25">
      <c r="A61" s="4">
        <v>149</v>
      </c>
      <c r="F61" s="3">
        <v>47816</v>
      </c>
      <c r="G61" s="14">
        <v>1</v>
      </c>
      <c r="H61" s="4">
        <v>467</v>
      </c>
    </row>
    <row r="62" spans="1:8" x14ac:dyDescent="0.25">
      <c r="A62" s="4">
        <v>156</v>
      </c>
      <c r="F62" s="3">
        <v>47332</v>
      </c>
      <c r="G62" s="14">
        <v>1</v>
      </c>
      <c r="H62" s="4">
        <v>314</v>
      </c>
    </row>
    <row r="63" spans="1:8" x14ac:dyDescent="0.25">
      <c r="A63" s="4">
        <v>285</v>
      </c>
      <c r="F63" s="3">
        <v>44833</v>
      </c>
      <c r="G63" s="14">
        <v>1</v>
      </c>
      <c r="H63" s="4">
        <v>545</v>
      </c>
    </row>
    <row r="64" spans="1:8" x14ac:dyDescent="0.25">
      <c r="A64" s="4">
        <v>482</v>
      </c>
      <c r="F64" s="3">
        <v>44805</v>
      </c>
      <c r="G64" s="14">
        <v>1</v>
      </c>
      <c r="H64" s="4">
        <v>280</v>
      </c>
    </row>
    <row r="65" spans="1:8" x14ac:dyDescent="0.25">
      <c r="A65" s="4">
        <v>336</v>
      </c>
      <c r="F65" s="3">
        <v>44391</v>
      </c>
      <c r="G65" s="14">
        <v>1</v>
      </c>
      <c r="H65" s="4">
        <v>282</v>
      </c>
    </row>
    <row r="66" spans="1:8" x14ac:dyDescent="0.25">
      <c r="A66" s="4">
        <v>219</v>
      </c>
      <c r="F66" s="3">
        <v>43791</v>
      </c>
      <c r="G66" s="14">
        <v>1</v>
      </c>
      <c r="H66" s="4">
        <v>295</v>
      </c>
    </row>
    <row r="67" spans="1:8" x14ac:dyDescent="0.25">
      <c r="A67" s="4">
        <v>137</v>
      </c>
      <c r="F67" s="5">
        <v>43661</v>
      </c>
      <c r="G67" s="14">
        <v>0</v>
      </c>
      <c r="H67" s="6">
        <v>275</v>
      </c>
    </row>
    <row r="68" spans="1:8" x14ac:dyDescent="0.25">
      <c r="A68" s="4">
        <v>284</v>
      </c>
      <c r="F68" s="3">
        <v>43040</v>
      </c>
      <c r="G68" s="14">
        <v>0</v>
      </c>
      <c r="H68" s="4">
        <v>817</v>
      </c>
    </row>
    <row r="69" spans="1:8" x14ac:dyDescent="0.25">
      <c r="A69" s="4">
        <v>87</v>
      </c>
      <c r="F69" s="3">
        <v>40755</v>
      </c>
      <c r="G69" s="14">
        <v>0</v>
      </c>
      <c r="H69" s="4">
        <v>435</v>
      </c>
    </row>
    <row r="70" spans="1:8" x14ac:dyDescent="0.25">
      <c r="F70" s="3">
        <v>40587</v>
      </c>
      <c r="G70" s="14">
        <v>0</v>
      </c>
      <c r="H70" s="4">
        <v>330</v>
      </c>
    </row>
    <row r="71" spans="1:8" x14ac:dyDescent="0.25">
      <c r="F71" s="3">
        <v>40531</v>
      </c>
      <c r="G71" s="14">
        <v>0</v>
      </c>
      <c r="H71" s="4">
        <v>333</v>
      </c>
    </row>
    <row r="72" spans="1:8" x14ac:dyDescent="0.25">
      <c r="F72" s="3">
        <v>39960</v>
      </c>
      <c r="G72" s="14">
        <v>0</v>
      </c>
      <c r="H72" s="4">
        <v>277</v>
      </c>
    </row>
    <row r="73" spans="1:8" x14ac:dyDescent="0.25">
      <c r="F73" s="3">
        <v>39958</v>
      </c>
      <c r="G73" s="14">
        <v>0</v>
      </c>
      <c r="H73" s="4">
        <v>411</v>
      </c>
    </row>
    <row r="74" spans="1:8" x14ac:dyDescent="0.25">
      <c r="F74" s="3">
        <v>39692</v>
      </c>
      <c r="G74" s="14">
        <v>0</v>
      </c>
      <c r="H74" s="4">
        <v>472</v>
      </c>
    </row>
    <row r="75" spans="1:8" x14ac:dyDescent="0.25">
      <c r="F75" s="3">
        <v>38144</v>
      </c>
      <c r="G75" s="14">
        <v>0</v>
      </c>
      <c r="H75" s="4">
        <v>350</v>
      </c>
    </row>
    <row r="76" spans="1:8" x14ac:dyDescent="0.25">
      <c r="F76" s="3">
        <v>37553</v>
      </c>
      <c r="G76" s="14">
        <v>0</v>
      </c>
      <c r="H76" s="4">
        <v>376</v>
      </c>
    </row>
    <row r="77" spans="1:8" x14ac:dyDescent="0.25">
      <c r="F77" s="3">
        <v>37458</v>
      </c>
      <c r="G77" s="14">
        <v>1</v>
      </c>
      <c r="H77" s="4">
        <v>198</v>
      </c>
    </row>
    <row r="78" spans="1:8" x14ac:dyDescent="0.25">
      <c r="F78" s="3">
        <v>36157</v>
      </c>
      <c r="G78" s="14">
        <v>0</v>
      </c>
      <c r="H78" s="4">
        <v>365</v>
      </c>
    </row>
    <row r="79" spans="1:8" x14ac:dyDescent="0.25">
      <c r="F79" s="3">
        <v>36149</v>
      </c>
      <c r="G79" s="14">
        <v>0</v>
      </c>
      <c r="H79" s="4">
        <v>1044</v>
      </c>
    </row>
    <row r="80" spans="1:8" x14ac:dyDescent="0.25">
      <c r="F80" s="3">
        <v>36008</v>
      </c>
      <c r="G80" s="14">
        <v>1</v>
      </c>
      <c r="H80" s="4">
        <v>340</v>
      </c>
    </row>
    <row r="81" spans="6:8" x14ac:dyDescent="0.25">
      <c r="F81" s="3">
        <v>35222</v>
      </c>
      <c r="G81" s="14">
        <v>0</v>
      </c>
      <c r="H81" s="4">
        <v>252</v>
      </c>
    </row>
    <row r="82" spans="6:8" x14ac:dyDescent="0.25">
      <c r="F82" s="3">
        <v>34366</v>
      </c>
      <c r="G82" s="14">
        <v>0</v>
      </c>
      <c r="H82" s="4">
        <v>378</v>
      </c>
    </row>
    <row r="83" spans="6:8" x14ac:dyDescent="0.25">
      <c r="F83" s="3">
        <v>33678</v>
      </c>
      <c r="G83" s="14">
        <v>0</v>
      </c>
      <c r="H83" s="4">
        <v>669</v>
      </c>
    </row>
    <row r="84" spans="6:8" x14ac:dyDescent="0.25">
      <c r="F84" s="3">
        <v>33240</v>
      </c>
      <c r="G84" s="14">
        <v>0</v>
      </c>
      <c r="H84" s="4">
        <v>658</v>
      </c>
    </row>
    <row r="85" spans="6:8" x14ac:dyDescent="0.25">
      <c r="F85" s="3">
        <v>32453</v>
      </c>
      <c r="G85" s="14">
        <v>0</v>
      </c>
      <c r="H85" s="4">
        <v>497</v>
      </c>
    </row>
    <row r="86" spans="6:8" x14ac:dyDescent="0.25">
      <c r="F86" s="3">
        <v>32420</v>
      </c>
      <c r="G86" s="14">
        <v>1</v>
      </c>
      <c r="H86" s="4">
        <v>383</v>
      </c>
    </row>
    <row r="87" spans="6:8" x14ac:dyDescent="0.25">
      <c r="F87" s="3">
        <v>31943</v>
      </c>
      <c r="G87" s="14">
        <v>0</v>
      </c>
      <c r="H87" s="4">
        <v>398</v>
      </c>
    </row>
    <row r="88" spans="6:8" x14ac:dyDescent="0.25">
      <c r="F88" s="3">
        <v>30731</v>
      </c>
      <c r="G88" s="14">
        <v>0</v>
      </c>
      <c r="H88" s="4">
        <v>344</v>
      </c>
    </row>
    <row r="89" spans="6:8" x14ac:dyDescent="0.25">
      <c r="F89" s="3">
        <v>30560</v>
      </c>
      <c r="G89" s="14">
        <v>0</v>
      </c>
      <c r="H89" s="4">
        <v>482</v>
      </c>
    </row>
    <row r="90" spans="6:8" x14ac:dyDescent="0.25">
      <c r="F90" s="3">
        <v>29560</v>
      </c>
      <c r="G90" s="14">
        <v>0</v>
      </c>
      <c r="H90" s="4">
        <v>198</v>
      </c>
    </row>
    <row r="91" spans="6:8" x14ac:dyDescent="0.25">
      <c r="F91" s="5">
        <v>29077</v>
      </c>
      <c r="G91" s="14">
        <v>0</v>
      </c>
      <c r="H91" s="6">
        <v>842</v>
      </c>
    </row>
    <row r="92" spans="6:8" x14ac:dyDescent="0.25">
      <c r="F92" s="3">
        <v>29034</v>
      </c>
      <c r="G92" s="14">
        <v>0</v>
      </c>
      <c r="H92" s="4">
        <v>177</v>
      </c>
    </row>
    <row r="93" spans="6:8" x14ac:dyDescent="0.25">
      <c r="F93" s="3">
        <v>28341</v>
      </c>
      <c r="G93" s="14">
        <v>1</v>
      </c>
      <c r="H93" s="4">
        <v>158</v>
      </c>
    </row>
    <row r="94" spans="6:8" x14ac:dyDescent="0.25">
      <c r="F94" s="3">
        <v>27735</v>
      </c>
      <c r="G94" s="14">
        <v>0</v>
      </c>
      <c r="H94" s="4">
        <v>495</v>
      </c>
    </row>
    <row r="95" spans="6:8" x14ac:dyDescent="0.25">
      <c r="F95" s="3">
        <v>27012</v>
      </c>
      <c r="G95" s="14">
        <v>0</v>
      </c>
      <c r="H95" s="4">
        <v>255</v>
      </c>
    </row>
    <row r="96" spans="6:8" x14ac:dyDescent="0.25">
      <c r="F96" s="3">
        <v>26547</v>
      </c>
      <c r="G96" s="14">
        <v>0</v>
      </c>
      <c r="H96" s="4">
        <v>439</v>
      </c>
    </row>
    <row r="97" spans="6:8" x14ac:dyDescent="0.25">
      <c r="F97" s="3">
        <v>26384</v>
      </c>
      <c r="G97" s="14">
        <v>1</v>
      </c>
      <c r="H97" s="4">
        <v>146</v>
      </c>
    </row>
    <row r="98" spans="6:8" x14ac:dyDescent="0.25">
      <c r="F98" s="3">
        <v>26220</v>
      </c>
      <c r="G98" s="14">
        <v>0</v>
      </c>
      <c r="H98" s="4">
        <v>466</v>
      </c>
    </row>
    <row r="99" spans="6:8" x14ac:dyDescent="0.25">
      <c r="F99" s="3">
        <v>25748</v>
      </c>
      <c r="G99" s="14">
        <v>1</v>
      </c>
      <c r="H99" s="4">
        <v>585</v>
      </c>
    </row>
    <row r="100" spans="6:8" x14ac:dyDescent="0.25">
      <c r="F100" s="3">
        <v>23764</v>
      </c>
      <c r="G100" s="14">
        <v>1</v>
      </c>
      <c r="H100" s="4">
        <v>791</v>
      </c>
    </row>
    <row r="101" spans="6:8" x14ac:dyDescent="0.25">
      <c r="F101" s="5">
        <v>23522</v>
      </c>
      <c r="G101" s="14">
        <v>0</v>
      </c>
      <c r="H101" s="6">
        <v>255</v>
      </c>
    </row>
    <row r="102" spans="6:8" x14ac:dyDescent="0.25">
      <c r="F102" s="3">
        <v>23435</v>
      </c>
      <c r="G102" s="14">
        <v>1</v>
      </c>
      <c r="H102" s="4">
        <v>171</v>
      </c>
    </row>
    <row r="103" spans="6:8" x14ac:dyDescent="0.25">
      <c r="F103" s="3">
        <v>23217</v>
      </c>
      <c r="G103" s="14">
        <v>0</v>
      </c>
      <c r="H103" s="4">
        <v>297</v>
      </c>
    </row>
    <row r="104" spans="6:8" x14ac:dyDescent="0.25">
      <c r="F104" s="5">
        <v>22696</v>
      </c>
      <c r="G104" s="14">
        <v>0</v>
      </c>
      <c r="H104" s="6">
        <v>202</v>
      </c>
    </row>
    <row r="105" spans="6:8" x14ac:dyDescent="0.25">
      <c r="F105" s="3">
        <v>22018</v>
      </c>
      <c r="G105" s="14">
        <v>1</v>
      </c>
      <c r="H105" s="4">
        <v>441</v>
      </c>
    </row>
    <row r="106" spans="6:8" x14ac:dyDescent="0.25">
      <c r="F106" s="3">
        <v>21122</v>
      </c>
      <c r="G106" s="14">
        <v>1</v>
      </c>
      <c r="H106" s="4">
        <v>112</v>
      </c>
    </row>
    <row r="107" spans="6:8" x14ac:dyDescent="0.25">
      <c r="F107" s="3">
        <v>21025</v>
      </c>
      <c r="G107" s="14">
        <v>1</v>
      </c>
      <c r="H107" s="4">
        <v>159</v>
      </c>
    </row>
    <row r="108" spans="6:8" x14ac:dyDescent="0.25">
      <c r="F108" s="3">
        <v>20900</v>
      </c>
      <c r="G108" s="14">
        <v>1</v>
      </c>
      <c r="H108" s="4">
        <v>149</v>
      </c>
    </row>
    <row r="109" spans="6:8" x14ac:dyDescent="0.25">
      <c r="F109" s="3">
        <v>20880</v>
      </c>
      <c r="G109" s="14">
        <v>1</v>
      </c>
      <c r="H109" s="4">
        <v>156</v>
      </c>
    </row>
    <row r="110" spans="6:8" x14ac:dyDescent="0.25">
      <c r="F110" s="3">
        <v>19259</v>
      </c>
      <c r="G110" s="14">
        <v>1</v>
      </c>
      <c r="H110" s="4">
        <v>285</v>
      </c>
    </row>
    <row r="111" spans="6:8" x14ac:dyDescent="0.25">
      <c r="F111" s="3">
        <v>17121</v>
      </c>
      <c r="G111" s="14">
        <v>1</v>
      </c>
      <c r="H111" s="4">
        <v>482</v>
      </c>
    </row>
    <row r="112" spans="6:8" x14ac:dyDescent="0.25">
      <c r="F112" s="5">
        <v>16200</v>
      </c>
      <c r="G112" s="14">
        <v>0</v>
      </c>
      <c r="H112" s="6">
        <v>105</v>
      </c>
    </row>
    <row r="113" spans="6:8" x14ac:dyDescent="0.25">
      <c r="F113" s="3">
        <v>15699</v>
      </c>
      <c r="G113" s="14">
        <v>1</v>
      </c>
      <c r="H113" s="4">
        <v>336</v>
      </c>
    </row>
    <row r="114" spans="6:8" x14ac:dyDescent="0.25">
      <c r="F114" s="3">
        <v>15341</v>
      </c>
      <c r="G114" s="14">
        <v>1</v>
      </c>
      <c r="H114" s="4">
        <v>219</v>
      </c>
    </row>
    <row r="115" spans="6:8" x14ac:dyDescent="0.25">
      <c r="F115" s="5">
        <v>13002</v>
      </c>
      <c r="G115" s="14">
        <v>0</v>
      </c>
      <c r="H115" s="6">
        <v>246</v>
      </c>
    </row>
    <row r="116" spans="6:8" x14ac:dyDescent="0.25">
      <c r="F116" s="5">
        <v>10731</v>
      </c>
      <c r="G116" s="14">
        <v>0</v>
      </c>
      <c r="H116" s="6">
        <v>1466</v>
      </c>
    </row>
    <row r="117" spans="6:8" x14ac:dyDescent="0.25">
      <c r="F117" s="3">
        <v>9513</v>
      </c>
      <c r="G117" s="14">
        <v>1</v>
      </c>
      <c r="H117" s="4">
        <v>137</v>
      </c>
    </row>
    <row r="118" spans="6:8" x14ac:dyDescent="0.25">
      <c r="F118" s="3">
        <v>9025</v>
      </c>
      <c r="G118" s="14">
        <v>0</v>
      </c>
      <c r="H118" s="4">
        <v>338</v>
      </c>
    </row>
    <row r="119" spans="6:8" x14ac:dyDescent="0.25">
      <c r="F119" s="3">
        <v>8843</v>
      </c>
      <c r="G119" s="14">
        <v>0</v>
      </c>
      <c r="H119" s="4">
        <v>42</v>
      </c>
    </row>
    <row r="120" spans="6:8" x14ac:dyDescent="0.25">
      <c r="F120" s="3">
        <v>8480</v>
      </c>
      <c r="G120" s="14">
        <v>1</v>
      </c>
      <c r="H120" s="4">
        <v>284</v>
      </c>
    </row>
    <row r="121" spans="6:8" x14ac:dyDescent="0.25">
      <c r="F121" s="3">
        <v>5019</v>
      </c>
      <c r="G121" s="14">
        <v>1</v>
      </c>
      <c r="H121" s="4">
        <v>87</v>
      </c>
    </row>
    <row r="122" spans="6:8" x14ac:dyDescent="0.25">
      <c r="F122" s="3">
        <v>1799</v>
      </c>
      <c r="G122" s="14">
        <v>0</v>
      </c>
      <c r="H122" s="4">
        <v>13</v>
      </c>
    </row>
  </sheetData>
  <mergeCells count="2">
    <mergeCell ref="A1:B1"/>
    <mergeCell ref="F1: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ocument_x0020_Type xmlns="ec868678-deb6-48cf-896b-119bf5e2249b">Supplemental File</Document_x0020_Type>
    <Faculty_x0020_Sponsor_x002a_ xmlns="ec868678-deb6-48cf-896b-119bf5e2249b">
      <UserInfo>
        <DisplayName>DARDEN\ovchinnikova</DisplayName>
        <AccountId>143</AccountId>
        <AccountType/>
      </UserInfo>
    </Faculty_x0020_Sponsor_x002a_>
    <Subject_x0020_Area xmlns="ec868678-deb6-48cf-896b-119bf5e2249b">Quantitative Analysis</Subject_x0020_Area>
    <Approver_x002a_ xmlns="ec868678-deb6-48cf-896b-119bf5e2249b">
      <UserInfo>
        <DisplayName>DARDEN\ovchinnikova</DisplayName>
        <AccountId>143</AccountId>
        <AccountType/>
      </UserInfo>
    </Approver_x002a_>
    <Dashboard_x002a_ xmlns="ec868678-deb6-48cf-896b-119bf5e2249b">
      <Url>http://cm3.darden.virginia.edu/CMO/WorkflowDashboard.aspx?wf=2145</Url>
      <Description>Workflow Dashboard</Description>
    </Dashboard_x002a_>
    <Metadata_x0020_Form_x0020_URL_x002a_ xmlns="ec868678-deb6-48cf-896b-119bf5e2249b">
      <Url>http://cm3.darden.virginia.edu/CMO/Gold%20Metadata/DispFormMeta.aspx?ID=34693</Url>
      <Description>View Document Metadata</Description>
    </Metadata_x0020_Form_x0020_URL_x002a_>
    <DBP_x0020_Editor_x002a_ xmlns="ec868678-deb6-48cf-896b-119bf5e2249b">
      <UserInfo>
        <DisplayName>DARDEN\woodse</DisplayName>
        <AccountId>20</AccountId>
        <AccountType/>
      </UserInfo>
    </DBP_x0020_Editor_x002a_>
    <Metadata_x0020_Link_x0020_ID xmlns="ec868678-deb6-48cf-896b-119bf5e2249b">{B09DD2DC-ACB8-4C00-B5A1-64251322117C}</Metadata_x0020_Link_x0020_ID>
    <DateInEditing xmlns="82207545-987c-4df2-827d-742bde27eac5" xsi:nil="true"/>
    <DateOfApproval xmlns="82207545-987c-4df2-827d-742bde27eac5" xsi:nil="true"/>
    <DatePending xmlns="82207545-987c-4df2-827d-742bde27eac5" xsi:nil="true"/>
    <MetadataLibraryDisplayFormLink xmlns="82207545-987c-4df2-827d-742bde27eac5" xsi:nil="true"/>
    <MetadataLibrary xmlns="82207545-987c-4df2-827d-742bde27eac5" xsi:nil="true"/>
    <MetadataID xmlns="82207545-987c-4df2-827d-742bde27eac5" xsi:nil="true"/>
    <PrimaryAuthor xmlns="82207545-987c-4df2-827d-742bde27eac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C88B602DD77EF48A07DCBF2B238F6DA" ma:contentTypeVersion="77" ma:contentTypeDescription="Create a new document." ma:contentTypeScope="" ma:versionID="712ae9e562a09498755ea01ffe45b72d">
  <xsd:schema xmlns:xsd="http://www.w3.org/2001/XMLSchema" xmlns:p="http://schemas.microsoft.com/office/2006/metadata/properties" xmlns:ns2="82207545-987c-4df2-827d-742bde27eac5" xmlns:ns3="ec868678-deb6-48cf-896b-119bf5e2249b" targetNamespace="http://schemas.microsoft.com/office/2006/metadata/properties" ma:root="true" ma:fieldsID="5adc5b3bae57581c8b2de287289cd63b" ns2:_="" ns3:_="">
    <xsd:import namespace="82207545-987c-4df2-827d-742bde27eac5"/>
    <xsd:import namespace="ec868678-deb6-48cf-896b-119bf5e2249b"/>
    <xsd:element name="properties">
      <xsd:complexType>
        <xsd:sequence>
          <xsd:element name="documentManagement">
            <xsd:complexType>
              <xsd:all>
                <xsd:element ref="ns2:PrimaryAuthor" minOccurs="0"/>
                <xsd:element ref="ns2:ApprovalState" minOccurs="0"/>
                <xsd:element ref="ns2:DateOfApproval" minOccurs="0"/>
                <xsd:element ref="ns2:CheckinCommentLine" minOccurs="0"/>
                <xsd:element ref="ns2:VersionModifierName" minOccurs="0"/>
                <xsd:element ref="ns2:DateInEditing" minOccurs="0"/>
                <xsd:element ref="ns2:DatePending" minOccurs="0"/>
                <xsd:element ref="ns2:MetadataLibrary" minOccurs="0"/>
                <xsd:element ref="ns2:MetadataID" minOccurs="0"/>
                <xsd:element ref="ns2:MetadataLibraryDisplayFormLink" minOccurs="0"/>
                <xsd:element ref="ns2:RejectionText" minOccurs="0"/>
                <xsd:element ref="ns3:Approver_x002a_" minOccurs="0"/>
                <xsd:element ref="ns3:Dashboard_x002a_" minOccurs="0"/>
                <xsd:element ref="ns3:DBP_x0020_Editor_x002a_" minOccurs="0"/>
                <xsd:element ref="ns3:Faculty_x0020_Sponsor_x002a_" minOccurs="0"/>
                <xsd:element ref="ns3:Metadata_x0020_Link_x0020_ID" minOccurs="0"/>
                <xsd:element ref="ns3:Metadata_x0020_Form_x0020_URL_x002a_" minOccurs="0"/>
                <xsd:element ref="ns3:Document_x0020_Type" minOccurs="0"/>
                <xsd:element ref="ns3:Subject_x0020_Area" minOccurs="0"/>
              </xsd:all>
            </xsd:complexType>
          </xsd:element>
        </xsd:sequence>
      </xsd:complexType>
    </xsd:element>
  </xsd:schema>
  <xsd:schema xmlns:xsd="http://www.w3.org/2001/XMLSchema" xmlns:dms="http://schemas.microsoft.com/office/2006/documentManagement/types" targetNamespace="82207545-987c-4df2-827d-742bde27eac5" elementFormDefault="qualified">
    <xsd:import namespace="http://schemas.microsoft.com/office/2006/documentManagement/types"/>
    <xsd:element name="PrimaryAuthor" ma:index="8" nillable="true" ma:displayName="Primary Author" ma:hidden="true" ma:internalName="PrimaryAuthor">
      <xsd:simpleType>
        <xsd:restriction base="dms:Text"/>
      </xsd:simpleType>
    </xsd:element>
    <xsd:element name="ApprovalState" ma:index="9" nillable="true" ma:displayName="Document Approval" ma:internalName="ApprovalState" ma:readOnly="true">
      <xsd:simpleType>
        <xsd:restriction base="dms:Text"/>
      </xsd:simpleType>
    </xsd:element>
    <xsd:element name="DateOfApproval" ma:index="10" nillable="true" ma:displayName="Date Approved" ma:internalName="DateOfApproval" ma:readOnly="true">
      <xsd:simpleType>
        <xsd:restriction base="dms:DateTime"/>
      </xsd:simpleType>
    </xsd:element>
    <xsd:element name="CheckinCommentLine" ma:index="11" nillable="true" ma:displayName="Comment Line" ma:internalName="CheckinCommentLine" ma:readOnly="true">
      <xsd:simpleType>
        <xsd:restriction base="dms:Text"/>
      </xsd:simpleType>
    </xsd:element>
    <xsd:element name="VersionModifierName" ma:index="12" nillable="true" ma:displayName="VM Name" ma:internalName="VersionModifierName" ma:readOnly="true">
      <xsd:simpleType>
        <xsd:restriction base="dms:Text"/>
      </xsd:simpleType>
    </xsd:element>
    <xsd:element name="DateInEditing" ma:index="13" nillable="true" ma:displayName="Date Editing Began" ma:internalName="DateInEditing" ma:readOnly="true">
      <xsd:simpleType>
        <xsd:restriction base="dms:DateTime"/>
      </xsd:simpleType>
    </xsd:element>
    <xsd:element name="DatePending" ma:index="14" nillable="true" ma:displayName="Date Approval Sent" ma:internalName="DatePending" ma:readOnly="true">
      <xsd:simpleType>
        <xsd:restriction base="dms:DateTime"/>
      </xsd:simpleType>
    </xsd:element>
    <xsd:element name="MetadataLibrary" ma:index="15" nillable="true" ma:displayName="Metadata Library" ma:hidden="true" ma:internalName="MetadataLibrary">
      <xsd:simpleType>
        <xsd:restriction base="dms:Text"/>
      </xsd:simpleType>
    </xsd:element>
    <xsd:element name="MetadataID" ma:index="16" nillable="true" ma:displayName="Metadata ID" ma:hidden="true" ma:internalName="MetadataID">
      <xsd:simpleType>
        <xsd:restriction base="dms:Text"/>
      </xsd:simpleType>
    </xsd:element>
    <xsd:element name="MetadataLibraryDisplayFormLink" ma:index="17" nillable="true" ma:displayName="Display Form Link" ma:hidden="true" ma:internalName="MetadataLibraryDisplayFormLink">
      <xsd:simpleType>
        <xsd:restriction base="dms:Text"/>
      </xsd:simpleType>
    </xsd:element>
    <xsd:element name="RejectionText" ma:index="18" nillable="true" ma:displayName="Rejection Text" ma:internalName="RejectionText" ma:readOnly="true">
      <xsd:simpleType>
        <xsd:restriction base="dms:Text"/>
      </xsd:simpleType>
    </xsd:element>
  </xsd:schema>
  <xsd:schema xmlns:xsd="http://www.w3.org/2001/XMLSchema" xmlns:dms="http://schemas.microsoft.com/office/2006/documentManagement/types" targetNamespace="ec868678-deb6-48cf-896b-119bf5e2249b" elementFormDefault="qualified">
    <xsd:import namespace="http://schemas.microsoft.com/office/2006/documentManagement/types"/>
    <xsd:element name="Approver_x002a_" ma:index="20" nillable="true" ma:displayName="Approver" ma:list="UserInfo" ma:internalName="Approver_x002A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ashboard_x002a_" ma:index="21" nillable="true" ma:displayName="Dashboard" ma:format="Hyperlink" ma:internalName="Dashboard_x002A_"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DBP_x0020_Editor_x002a_" ma:index="22" nillable="true" ma:displayName="DBP Editor" ma:list="UserInfo" ma:internalName="DBP_x0020_Editor_x002A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Faculty_x0020_Sponsor_x002a_" ma:index="23" nillable="true" ma:displayName="Faculty Sponsor" ma:list="UserInfo" ma:internalName="Faculty_x0020_Sponsor_x002A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tadata_x0020_Link_x0020_ID" ma:index="24" nillable="true" ma:displayName="File Identification Number" ma:internalName="Metadata_x0020_Link_x0020_ID" ma:readOnly="false">
      <xsd:simpleType>
        <xsd:restriction base="dms:Text">
          <xsd:maxLength value="255"/>
        </xsd:restriction>
      </xsd:simpleType>
    </xsd:element>
    <xsd:element name="Metadata_x0020_Form_x0020_URL_x002a_" ma:index="25" nillable="true" ma:displayName="Metadata Form URL" ma:format="Hyperlink" ma:internalName="Metadata_x0020_Form_x0020_URL_x002A_"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Type" ma:index="26" nillable="true" ma:displayName="Product Type" ma:format="Dropdown" ma:internalName="Document_x0020_Type">
      <xsd:simpleType>
        <xsd:restriction base="dms:Choice">
          <xsd:enumeration value="Case"/>
          <xsd:enumeration value="Technical Note"/>
          <xsd:enumeration value="Teaching Note"/>
          <xsd:enumeration value="Supplemental File"/>
          <xsd:enumeration value="Working Paper"/>
          <xsd:enumeration value="Book Chapter"/>
          <xsd:enumeration value="Multimedia Case"/>
          <xsd:enumeration value="Multimedia TN"/>
          <xsd:enumeration value="Simulation"/>
          <xsd:enumeration value="Simulation TN"/>
          <xsd:enumeration value="DCCP"/>
          <xsd:enumeration value="DVD Supplement"/>
          <xsd:enumeration value="VHS Supplement"/>
          <xsd:enumeration value="KIT"/>
          <xsd:enumeration value="Audio"/>
          <xsd:enumeration value="Book"/>
          <xsd:enumeration value="Syllabus"/>
          <xsd:enumeration value="Forio Simulation"/>
        </xsd:restriction>
      </xsd:simpleType>
    </xsd:element>
    <xsd:element name="Subject_x0020_Area" ma:index="27" nillable="true" ma:displayName="Subject Area" ma:format="Dropdown" ma:internalName="Subject_x0020_Area" ma:readOnly="false">
      <xsd:simpleType>
        <xsd:restriction base="dms:Choice">
          <xsd:enumeration value="Accounting and Control"/>
          <xsd:enumeration value="Business Communications"/>
          <xsd:enumeration value="Business Policy"/>
          <xsd:enumeration value="Computer-Information Technology"/>
          <xsd:enumeration value="Entrepreneurship and Innovation"/>
          <xsd:enumeration value="Ethics"/>
          <xsd:enumeration value="Finance"/>
          <xsd:enumeration value="General"/>
          <xsd:enumeration value="Global Economies and Markets"/>
          <xsd:enumeration value="Marketing"/>
          <xsd:enumeration value="Nonprofit Organizations"/>
          <xsd:enumeration value="Operations Management"/>
          <xsd:enumeration value="Organizational Behavior and Human Resources"/>
          <xsd:enumeration value="Pedagogy and Higher Administration"/>
          <xsd:enumeration value="Personal Assessment and Career Strategy"/>
          <xsd:enumeration value="Quantitative Analysis"/>
          <xsd:enumeration value="Strateg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69CE49-0228-492E-96A8-BFCC1B0B763F}">
  <ds:schemaRefs>
    <ds:schemaRef ds:uri="http://schemas.microsoft.com/office/2006/metadata/properties"/>
    <ds:schemaRef ds:uri="ec868678-deb6-48cf-896b-119bf5e2249b"/>
    <ds:schemaRef ds:uri="82207545-987c-4df2-827d-742bde27eac5"/>
  </ds:schemaRefs>
</ds:datastoreItem>
</file>

<file path=customXml/itemProps2.xml><?xml version="1.0" encoding="utf-8"?>
<ds:datastoreItem xmlns:ds="http://schemas.openxmlformats.org/officeDocument/2006/customXml" ds:itemID="{F214934E-62CD-4573-99F1-B372BF9A9F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207545-987c-4df2-827d-742bde27eac5"/>
    <ds:schemaRef ds:uri="ec868678-deb6-48cf-896b-119bf5e2249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FCC6AD0-55E0-42AC-96F6-435613F473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Page</vt:lpstr>
      <vt:lpstr>Nils Baker data</vt:lpstr>
      <vt:lpstr>calculation</vt:lpstr>
      <vt:lpstr>tables used for calculation</vt:lpstr>
    </vt:vector>
  </TitlesOfParts>
  <Company>Darden Graduate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Nils Baker (SPREADSHEET)</dc:title>
  <dc:creator>Ovchinnikov, Anton</dc:creator>
  <cp:lastModifiedBy>NICKSON ASHANDA</cp:lastModifiedBy>
  <dcterms:created xsi:type="dcterms:W3CDTF">2011-04-29T02:58:59Z</dcterms:created>
  <dcterms:modified xsi:type="dcterms:W3CDTF">2022-11-20T14:10:56Z</dcterms:modified>
  <cp:contentStatus>Pending Approval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0x010100FC88B602DD77EF48A07DCBF2B238F6DA</vt:lpwstr>
  </property>
  <property fmtid="{D5CDD505-2E9C-101B-9397-08002B2CF9AE}" pid="3" name="NeededFor">
    <vt:lpwstr>No</vt:lpwstr>
  </property>
  <property fmtid="{D5CDD505-2E9C-101B-9397-08002B2CF9AE}" pid="4" name="BSR">
    <vt:lpwstr>No</vt:lpwstr>
  </property>
  <property fmtid="{D5CDD505-2E9C-101B-9397-08002B2CF9AE}" pid="5" name="Fictional/Disguised">
    <vt:lpwstr>No</vt:lpwstr>
  </property>
  <property fmtid="{D5CDD505-2E9C-101B-9397-08002B2CF9AE}" pid="6" name="Sources">
    <vt:lpwstr>No</vt:lpwstr>
  </property>
  <property fmtid="{D5CDD505-2E9C-101B-9397-08002B2CF9AE}" pid="7" name="AuthorReviewDate">
    <vt:lpwstr>2012-06-20T04:00:00+00:00</vt:lpwstr>
  </property>
  <property fmtid="{D5CDD505-2E9C-101B-9397-08002B2CF9AE}" pid="8" name="EmailTo">
    <vt:lpwstr>Ovchinnikov, Anton &amp;lt;Ovchinnikova@darden.virginia.edu&amp;gt;</vt:lpwstr>
  </property>
  <property fmtid="{D5CDD505-2E9C-101B-9397-08002B2CF9AE}" pid="9" name="Perm_Release">
    <vt:lpwstr>No</vt:lpwstr>
  </property>
  <property fmtid="{D5CDD505-2E9C-101B-9397-08002B2CF9AE}" pid="10" name="Pages0">
    <vt:lpwstr>1</vt:lpwstr>
  </property>
  <property fmtid="{D5CDD505-2E9C-101B-9397-08002B2CF9AE}" pid="11" name="EmailSender">
    <vt:lpwstr>&lt;a href="mailto:woodse@darden.virginia.edu"&gt;woodse@darden.virginia.edu&lt;/a&gt;</vt:lpwstr>
  </property>
  <property fmtid="{D5CDD505-2E9C-101B-9397-08002B2CF9AE}" pid="12" name="EmailSubject">
    <vt:lpwstr>Nathan Baker case and s/s</vt:lpwstr>
  </property>
  <property fmtid="{D5CDD505-2E9C-101B-9397-08002B2CF9AE}" pid="13" name="EmailCc">
    <vt:lpwstr>newcase@moss4.darden.virginia.edu &amp;lt;newcase@moss4.darden.virginia.edu&amp;gt;</vt:lpwstr>
  </property>
  <property fmtid="{D5CDD505-2E9C-101B-9397-08002B2CF9AE}" pid="14" name="EmailFrom">
    <vt:lpwstr>Woods, Elizabeth (Beth) &lt;woodse@darden.virginia.edu&gt;</vt:lpwstr>
  </property>
  <property fmtid="{D5CDD505-2E9C-101B-9397-08002B2CF9AE}" pid="15" name="Editor0">
    <vt:lpwstr>Woods, Elizabeth (Beth)20</vt:lpwstr>
  </property>
  <property fmtid="{D5CDD505-2E9C-101B-9397-08002B2CF9AE}" pid="16" name="ServiceLevel">
    <vt:lpwstr>External</vt:lpwstr>
  </property>
  <property fmtid="{D5CDD505-2E9C-101B-9397-08002B2CF9AE}" pid="17" name="WorkflowCreationPath">
    <vt:lpwstr>486cb3c1-c433-404d-83d7-2c91a01b85f5,4;486cb3c1-c433-404d-83d7-2c91a01b85f5,4;486cb3c1-c433-404d-83d7-2c91a01b85f5,4;486cb3c1-c433-404d-83d7-2c91a01b85f5,4;486cb3c1-c433-404d-83d7-2c91a01b85f5,4;486cb3c1-c433-404d-83d7-2c91a01b85f5,4;486cb3c1-c433-404d-83</vt:lpwstr>
  </property>
  <property fmtid="{D5CDD505-2E9C-101B-9397-08002B2CF9AE}" pid="18" name="SWAT">
    <vt:bool>false</vt:bool>
  </property>
  <property fmtid="{D5CDD505-2E9C-101B-9397-08002B2CF9AE}" pid="19" name="Admin Assistant">
    <vt:lpwstr>Shelton, Kathy24</vt:lpwstr>
  </property>
  <property fmtid="{D5CDD505-2E9C-101B-9397-08002B2CF9AE}" pid="20" name="New or Revision?">
    <vt:lpwstr>Revision</vt:lpwstr>
  </property>
  <property fmtid="{D5CDD505-2E9C-101B-9397-08002B2CF9AE}" pid="21" name="Edit Type">
    <vt:lpwstr>New Editing</vt:lpwstr>
  </property>
  <property fmtid="{D5CDD505-2E9C-101B-9397-08002B2CF9AE}" pid="22" name="2nd Editor*">
    <vt:lpwstr>O'Brien, Mary (Debbie)17</vt:lpwstr>
  </property>
  <property fmtid="{D5CDD505-2E9C-101B-9397-08002B2CF9AE}" pid="23" name="Modified">
    <vt:lpwstr>2012-08-07T14:52:08Z</vt:lpwstr>
  </property>
  <property fmtid="{D5CDD505-2E9C-101B-9397-08002B2CF9AE}" pid="24" name="Editor">
    <vt:lpwstr>DARDEN\alstons66</vt:lpwstr>
  </property>
  <property fmtid="{D5CDD505-2E9C-101B-9397-08002B2CF9AE}" pid="25" name="Editing Status">
    <vt:lpwstr>Waiting Approval</vt:lpwstr>
  </property>
</Properties>
</file>