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istoorical_Data" sheetId="1" r:id="rId4"/>
    <sheet state="visible" name="Last_year" sheetId="2" r:id="rId5"/>
    <sheet state="visible" name="Brinson_Faclor" sheetId="3" r:id="rId6"/>
    <sheet state="visible" name="Ratios" sheetId="4" r:id="rId7"/>
    <sheet state="visible" name="Sortino" sheetId="5" r:id="rId8"/>
    <sheet state="visible" name="montecarlo_var" sheetId="6" r:id="rId9"/>
    <sheet state="visible" name="Omega Ratio" sheetId="7" r:id="rId10"/>
  </sheets>
  <definedNames/>
  <calcPr/>
</workbook>
</file>

<file path=xl/sharedStrings.xml><?xml version="1.0" encoding="utf-8"?>
<sst xmlns="http://schemas.openxmlformats.org/spreadsheetml/2006/main" count="1307" uniqueCount="918">
  <si>
    <t>Adj Close Historical Data of Stocks</t>
  </si>
  <si>
    <t>AIT</t>
  </si>
  <si>
    <t>ALE</t>
  </si>
  <si>
    <t>ALLY</t>
  </si>
  <si>
    <t>ALTR</t>
  </si>
  <si>
    <t>ALV</t>
  </si>
  <si>
    <t>AM</t>
  </si>
  <si>
    <t>Date</t>
  </si>
  <si>
    <t>Adj Close</t>
  </si>
  <si>
    <t>Log Return</t>
  </si>
  <si>
    <t>14/01/19</t>
  </si>
  <si>
    <t>15/01/19</t>
  </si>
  <si>
    <t>16/01/19</t>
  </si>
  <si>
    <t>17/01/19</t>
  </si>
  <si>
    <t>18/01/19</t>
  </si>
  <si>
    <t>22/01/19</t>
  </si>
  <si>
    <t>23/01/19</t>
  </si>
  <si>
    <t>24/01/19</t>
  </si>
  <si>
    <t>25/01/19</t>
  </si>
  <si>
    <t>28/01/19</t>
  </si>
  <si>
    <t>29/01/19</t>
  </si>
  <si>
    <t>30/01/19</t>
  </si>
  <si>
    <t>31/01/19</t>
  </si>
  <si>
    <t>13/02/19</t>
  </si>
  <si>
    <t>14/02/19</t>
  </si>
  <si>
    <t>15/02/19</t>
  </si>
  <si>
    <t>19/02/19</t>
  </si>
  <si>
    <t>20/02/19</t>
  </si>
  <si>
    <t>21/02/19</t>
  </si>
  <si>
    <t>22/02/19</t>
  </si>
  <si>
    <t>25/02/19</t>
  </si>
  <si>
    <t>26/02/19</t>
  </si>
  <si>
    <t>27/02/19</t>
  </si>
  <si>
    <t>28/02/19</t>
  </si>
  <si>
    <t>13/03/19</t>
  </si>
  <si>
    <t>14/03/19</t>
  </si>
  <si>
    <t>15/03/19</t>
  </si>
  <si>
    <t>18/03/19</t>
  </si>
  <si>
    <t>19/03/19</t>
  </si>
  <si>
    <t>20/03/19</t>
  </si>
  <si>
    <t>21/03/19</t>
  </si>
  <si>
    <t>22/03/19</t>
  </si>
  <si>
    <t>25/03/19</t>
  </si>
  <si>
    <t>26/03/19</t>
  </si>
  <si>
    <t>27/03/19</t>
  </si>
  <si>
    <t>28/03/19</t>
  </si>
  <si>
    <t>29/03/19</t>
  </si>
  <si>
    <t>15/04/19</t>
  </si>
  <si>
    <t>16/04/19</t>
  </si>
  <si>
    <t>17/04/19</t>
  </si>
  <si>
    <t>18/04/19</t>
  </si>
  <si>
    <t>22/04/19</t>
  </si>
  <si>
    <t>23/04/19</t>
  </si>
  <si>
    <t>24/04/19</t>
  </si>
  <si>
    <t>25/04/19</t>
  </si>
  <si>
    <t>26/04/19</t>
  </si>
  <si>
    <t>29/04/19</t>
  </si>
  <si>
    <t>30/04/19</t>
  </si>
  <si>
    <t>13/05/19</t>
  </si>
  <si>
    <t>14/05/19</t>
  </si>
  <si>
    <t>15/05/19</t>
  </si>
  <si>
    <t>16/05/19</t>
  </si>
  <si>
    <t>17/05/19</t>
  </si>
  <si>
    <t>20/05/19</t>
  </si>
  <si>
    <t>21/05/19</t>
  </si>
  <si>
    <t>22/05/19</t>
  </si>
  <si>
    <t>23/05/19</t>
  </si>
  <si>
    <t>24/05/19</t>
  </si>
  <si>
    <t>28/05/19</t>
  </si>
  <si>
    <t>29/05/19</t>
  </si>
  <si>
    <t>30/05/19</t>
  </si>
  <si>
    <t>31/05/19</t>
  </si>
  <si>
    <t>13/06/19</t>
  </si>
  <si>
    <t>14/06/19</t>
  </si>
  <si>
    <t>17/06/19</t>
  </si>
  <si>
    <t>18/06/19</t>
  </si>
  <si>
    <t>19/06/19</t>
  </si>
  <si>
    <t>20/06/19</t>
  </si>
  <si>
    <t>21/06/19</t>
  </si>
  <si>
    <t>24/06/19</t>
  </si>
  <si>
    <t>25/06/19</t>
  </si>
  <si>
    <t>26/06/19</t>
  </si>
  <si>
    <t>27/06/19</t>
  </si>
  <si>
    <t>28/06/19</t>
  </si>
  <si>
    <t>15/07/19</t>
  </si>
  <si>
    <t>16/07/19</t>
  </si>
  <si>
    <t>17/07/19</t>
  </si>
  <si>
    <t>18/07/19</t>
  </si>
  <si>
    <t>19/07/19</t>
  </si>
  <si>
    <t>22/07/19</t>
  </si>
  <si>
    <t>23/07/19</t>
  </si>
  <si>
    <t>24/07/19</t>
  </si>
  <si>
    <t>25/07/19</t>
  </si>
  <si>
    <t>26/07/19</t>
  </si>
  <si>
    <t>29/07/19</t>
  </si>
  <si>
    <t>30/07/19</t>
  </si>
  <si>
    <t>31/07/19</t>
  </si>
  <si>
    <t>13/08/19</t>
  </si>
  <si>
    <t>14/08/19</t>
  </si>
  <si>
    <t>15/08/19</t>
  </si>
  <si>
    <t>16/08/19</t>
  </si>
  <si>
    <t>19/08/19</t>
  </si>
  <si>
    <t>20/08/19</t>
  </si>
  <si>
    <t>21/08/19</t>
  </si>
  <si>
    <t>22/08/19</t>
  </si>
  <si>
    <t>23/08/19</t>
  </si>
  <si>
    <t>26/08/19</t>
  </si>
  <si>
    <t>27/08/19</t>
  </si>
  <si>
    <t>28/08/19</t>
  </si>
  <si>
    <t>29/08/19</t>
  </si>
  <si>
    <t>30/08/19</t>
  </si>
  <si>
    <t>13/09/19</t>
  </si>
  <si>
    <t>16/09/19</t>
  </si>
  <si>
    <t>17/09/19</t>
  </si>
  <si>
    <t>18/09/19</t>
  </si>
  <si>
    <t>19/09/19</t>
  </si>
  <si>
    <t>20/09/19</t>
  </si>
  <si>
    <t>23/09/19</t>
  </si>
  <si>
    <t>24/09/19</t>
  </si>
  <si>
    <t>25/09/19</t>
  </si>
  <si>
    <t>26/09/19</t>
  </si>
  <si>
    <t>27/09/19</t>
  </si>
  <si>
    <t>30/09/19</t>
  </si>
  <si>
    <t>14/10/19</t>
  </si>
  <si>
    <t>15/10/19</t>
  </si>
  <si>
    <t>16/10/19</t>
  </si>
  <si>
    <t>17/10/19</t>
  </si>
  <si>
    <t>18/10/19</t>
  </si>
  <si>
    <t>21/10/19</t>
  </si>
  <si>
    <t>22/10/19</t>
  </si>
  <si>
    <t>23/10/19</t>
  </si>
  <si>
    <t>24/10/19</t>
  </si>
  <si>
    <t>25/10/19</t>
  </si>
  <si>
    <t>28/10/19</t>
  </si>
  <si>
    <t>29/10/19</t>
  </si>
  <si>
    <t>30/10/19</t>
  </si>
  <si>
    <t>31/10/19</t>
  </si>
  <si>
    <t>13/11/19</t>
  </si>
  <si>
    <t>14/11/19</t>
  </si>
  <si>
    <t>15/11/19</t>
  </si>
  <si>
    <t>18/11/19</t>
  </si>
  <si>
    <t>19/11/19</t>
  </si>
  <si>
    <t>20/11/19</t>
  </si>
  <si>
    <t>21/11/19</t>
  </si>
  <si>
    <t>22/11/19</t>
  </si>
  <si>
    <t>25/11/19</t>
  </si>
  <si>
    <t>26/11/19</t>
  </si>
  <si>
    <t>27/11/19</t>
  </si>
  <si>
    <t>29/11/19</t>
  </si>
  <si>
    <t>13/12/19</t>
  </si>
  <si>
    <t>16/12/19</t>
  </si>
  <si>
    <t>17/12/19</t>
  </si>
  <si>
    <t>18/12/19</t>
  </si>
  <si>
    <t>19/12/19</t>
  </si>
  <si>
    <t>20/12/19</t>
  </si>
  <si>
    <t>23/12/19</t>
  </si>
  <si>
    <t>24/12/19</t>
  </si>
  <si>
    <t>26/12/19</t>
  </si>
  <si>
    <t>27/12/19</t>
  </si>
  <si>
    <t>30/12/19</t>
  </si>
  <si>
    <t>31/12/19</t>
  </si>
  <si>
    <t>13/01/20</t>
  </si>
  <si>
    <t>14/01/20</t>
  </si>
  <si>
    <t>15/01/20</t>
  </si>
  <si>
    <t>16/01/20</t>
  </si>
  <si>
    <t>17/01/20</t>
  </si>
  <si>
    <t>21/01/20</t>
  </si>
  <si>
    <t>22/01/20</t>
  </si>
  <si>
    <t>23/01/20</t>
  </si>
  <si>
    <t>24/01/20</t>
  </si>
  <si>
    <t>27/01/20</t>
  </si>
  <si>
    <t>28/01/20</t>
  </si>
  <si>
    <t>29/01/20</t>
  </si>
  <si>
    <t>30/01/20</t>
  </si>
  <si>
    <t>31/01/20</t>
  </si>
  <si>
    <t>13/02/20</t>
  </si>
  <si>
    <t>14/02/20</t>
  </si>
  <si>
    <t>18/02/20</t>
  </si>
  <si>
    <t>19/02/20</t>
  </si>
  <si>
    <t>20/02/20</t>
  </si>
  <si>
    <t>21/02/20</t>
  </si>
  <si>
    <t>24/02/20</t>
  </si>
  <si>
    <t>25/02/20</t>
  </si>
  <si>
    <t>26/02/20</t>
  </si>
  <si>
    <t>27/02/20</t>
  </si>
  <si>
    <t>28/02/20</t>
  </si>
  <si>
    <t>13/03/20</t>
  </si>
  <si>
    <t>16/03/20</t>
  </si>
  <si>
    <t>17/03/20</t>
  </si>
  <si>
    <t>18/03/20</t>
  </si>
  <si>
    <t>19/03/20</t>
  </si>
  <si>
    <t>20/03/20</t>
  </si>
  <si>
    <t>23/03/20</t>
  </si>
  <si>
    <t>24/03/20</t>
  </si>
  <si>
    <t>25/03/20</t>
  </si>
  <si>
    <t>26/03/20</t>
  </si>
  <si>
    <t>27/03/20</t>
  </si>
  <si>
    <t>30/03/20</t>
  </si>
  <si>
    <t>31/03/20</t>
  </si>
  <si>
    <t>13/04/20</t>
  </si>
  <si>
    <t>14/04/20</t>
  </si>
  <si>
    <t>15/04/20</t>
  </si>
  <si>
    <t>16/04/20</t>
  </si>
  <si>
    <t>17/04/20</t>
  </si>
  <si>
    <t>20/04/20</t>
  </si>
  <si>
    <t>21/04/20</t>
  </si>
  <si>
    <t>22/04/20</t>
  </si>
  <si>
    <t>23/04/20</t>
  </si>
  <si>
    <t>24/04/20</t>
  </si>
  <si>
    <t>27/04/20</t>
  </si>
  <si>
    <t>28/04/20</t>
  </si>
  <si>
    <t>29/04/20</t>
  </si>
  <si>
    <t>30/04/20</t>
  </si>
  <si>
    <t>13/05/20</t>
  </si>
  <si>
    <t>14/05/20</t>
  </si>
  <si>
    <t>15/05/20</t>
  </si>
  <si>
    <t>18/05/20</t>
  </si>
  <si>
    <t>19/05/20</t>
  </si>
  <si>
    <t>20/05/20</t>
  </si>
  <si>
    <t>21/05/20</t>
  </si>
  <si>
    <t>22/05/20</t>
  </si>
  <si>
    <t>26/05/20</t>
  </si>
  <si>
    <t>27/05/20</t>
  </si>
  <si>
    <t>28/05/20</t>
  </si>
  <si>
    <t>29/05/20</t>
  </si>
  <si>
    <t>15/06/20</t>
  </si>
  <si>
    <t>16/06/20</t>
  </si>
  <si>
    <t>17/06/20</t>
  </si>
  <si>
    <t>18/06/20</t>
  </si>
  <si>
    <t>19/06/20</t>
  </si>
  <si>
    <t>22/06/20</t>
  </si>
  <si>
    <t>23/06/20</t>
  </si>
  <si>
    <t>24/06/20</t>
  </si>
  <si>
    <t>25/06/20</t>
  </si>
  <si>
    <t>26/06/20</t>
  </si>
  <si>
    <t>29/06/20</t>
  </si>
  <si>
    <t>30/06/20</t>
  </si>
  <si>
    <t>13/07/20</t>
  </si>
  <si>
    <t>14/07/20</t>
  </si>
  <si>
    <t>15/07/20</t>
  </si>
  <si>
    <t>16/07/20</t>
  </si>
  <si>
    <t>17/07/20</t>
  </si>
  <si>
    <t>20/07/20</t>
  </si>
  <si>
    <t>21/07/20</t>
  </si>
  <si>
    <t>22/07/20</t>
  </si>
  <si>
    <t>23/07/20</t>
  </si>
  <si>
    <t>24/07/20</t>
  </si>
  <si>
    <t>27/07/20</t>
  </si>
  <si>
    <t>28/07/20</t>
  </si>
  <si>
    <t>29/07/20</t>
  </si>
  <si>
    <t>30/07/20</t>
  </si>
  <si>
    <t>31/07/20</t>
  </si>
  <si>
    <t>13/08/20</t>
  </si>
  <si>
    <t>14/08/20</t>
  </si>
  <si>
    <t>17/08/20</t>
  </si>
  <si>
    <t>18/08/20</t>
  </si>
  <si>
    <t>19/08/20</t>
  </si>
  <si>
    <t>20/08/20</t>
  </si>
  <si>
    <t>21/08/20</t>
  </si>
  <si>
    <t>24/08/20</t>
  </si>
  <si>
    <t>25/08/20</t>
  </si>
  <si>
    <t>26/08/20</t>
  </si>
  <si>
    <t>27/08/20</t>
  </si>
  <si>
    <t>28/08/20</t>
  </si>
  <si>
    <t>31/08/20</t>
  </si>
  <si>
    <t>14/09/20</t>
  </si>
  <si>
    <t>15/09/20</t>
  </si>
  <si>
    <t>16/09/20</t>
  </si>
  <si>
    <t>17/09/20</t>
  </si>
  <si>
    <t>18/09/20</t>
  </si>
  <si>
    <t>21/09/20</t>
  </si>
  <si>
    <t>22/09/20</t>
  </si>
  <si>
    <t>23/09/20</t>
  </si>
  <si>
    <t>24/09/20</t>
  </si>
  <si>
    <t>25/09/20</t>
  </si>
  <si>
    <t>28/09/20</t>
  </si>
  <si>
    <t>29/09/20</t>
  </si>
  <si>
    <t>30/09/20</t>
  </si>
  <si>
    <t>13/10/20</t>
  </si>
  <si>
    <t>14/10/20</t>
  </si>
  <si>
    <t>15/10/20</t>
  </si>
  <si>
    <t>16/10/20</t>
  </si>
  <si>
    <t>19/10/20</t>
  </si>
  <si>
    <t>20/10/20</t>
  </si>
  <si>
    <t>21/10/20</t>
  </si>
  <si>
    <t>22/10/20</t>
  </si>
  <si>
    <t>23/10/20</t>
  </si>
  <si>
    <t>26/10/20</t>
  </si>
  <si>
    <t>27/10/20</t>
  </si>
  <si>
    <t>28/10/20</t>
  </si>
  <si>
    <t>29/10/20</t>
  </si>
  <si>
    <t>30/10/20</t>
  </si>
  <si>
    <t>13/11/20</t>
  </si>
  <si>
    <t>16/11/20</t>
  </si>
  <si>
    <t>17/11/20</t>
  </si>
  <si>
    <t>18/11/20</t>
  </si>
  <si>
    <t>19/11/20</t>
  </si>
  <si>
    <t>20/11/20</t>
  </si>
  <si>
    <t>23/11/20</t>
  </si>
  <si>
    <t>24/11/20</t>
  </si>
  <si>
    <t>25/11/20</t>
  </si>
  <si>
    <t>27/11/20</t>
  </si>
  <si>
    <t>30/11/20</t>
  </si>
  <si>
    <t>14/12/20</t>
  </si>
  <si>
    <t>15/12/20</t>
  </si>
  <si>
    <t>16/12/20</t>
  </si>
  <si>
    <t>17/12/20</t>
  </si>
  <si>
    <t>18/12/20</t>
  </si>
  <si>
    <t>21/12/20</t>
  </si>
  <si>
    <t>22/12/20</t>
  </si>
  <si>
    <t>23/12/20</t>
  </si>
  <si>
    <t>24/12/20</t>
  </si>
  <si>
    <t>28/12/20</t>
  </si>
  <si>
    <t>29/12/20</t>
  </si>
  <si>
    <t>30/12/20</t>
  </si>
  <si>
    <t>31/12/20</t>
  </si>
  <si>
    <t>13/01/21</t>
  </si>
  <si>
    <t>14/01/21</t>
  </si>
  <si>
    <t>15/01/21</t>
  </si>
  <si>
    <t>19/01/21</t>
  </si>
  <si>
    <t>20/01/21</t>
  </si>
  <si>
    <t>21/01/21</t>
  </si>
  <si>
    <t>22/01/21</t>
  </si>
  <si>
    <t>25/01/21</t>
  </si>
  <si>
    <t>26/01/21</t>
  </si>
  <si>
    <t>27/01/21</t>
  </si>
  <si>
    <t>28/01/21</t>
  </si>
  <si>
    <t>29/01/21</t>
  </si>
  <si>
    <t>16/02/21</t>
  </si>
  <si>
    <t>17/02/21</t>
  </si>
  <si>
    <t>18/02/21</t>
  </si>
  <si>
    <t>19/02/21</t>
  </si>
  <si>
    <t>22/02/21</t>
  </si>
  <si>
    <t>23/02/21</t>
  </si>
  <si>
    <t>24/02/21</t>
  </si>
  <si>
    <t>25/02/21</t>
  </si>
  <si>
    <t>26/02/21</t>
  </si>
  <si>
    <t>15/03/21</t>
  </si>
  <si>
    <t>16/03/21</t>
  </si>
  <si>
    <t>17/03/21</t>
  </si>
  <si>
    <t>18/03/21</t>
  </si>
  <si>
    <t>19/03/21</t>
  </si>
  <si>
    <t>22/03/21</t>
  </si>
  <si>
    <t>23/03/21</t>
  </si>
  <si>
    <t>24/03/21</t>
  </si>
  <si>
    <t>25/03/21</t>
  </si>
  <si>
    <t>26/03/21</t>
  </si>
  <si>
    <t>29/03/21</t>
  </si>
  <si>
    <t>30/03/21</t>
  </si>
  <si>
    <t>31/03/21</t>
  </si>
  <si>
    <t>13/04/21</t>
  </si>
  <si>
    <t>14/04/21</t>
  </si>
  <si>
    <t>15/04/21</t>
  </si>
  <si>
    <t>16/04/21</t>
  </si>
  <si>
    <t>19/04/21</t>
  </si>
  <si>
    <t>20/04/21</t>
  </si>
  <si>
    <t>21/04/21</t>
  </si>
  <si>
    <t>22/04/21</t>
  </si>
  <si>
    <t>23/04/21</t>
  </si>
  <si>
    <t>26/04/21</t>
  </si>
  <si>
    <t>27/04/21</t>
  </si>
  <si>
    <t>28/04/21</t>
  </si>
  <si>
    <t>29/04/21</t>
  </si>
  <si>
    <t>30/04/21</t>
  </si>
  <si>
    <t>13/05/21</t>
  </si>
  <si>
    <t>14/05/21</t>
  </si>
  <si>
    <t>17/05/21</t>
  </si>
  <si>
    <t>18/05/21</t>
  </si>
  <si>
    <t>19/05/21</t>
  </si>
  <si>
    <t>20/05/21</t>
  </si>
  <si>
    <t>21/05/21</t>
  </si>
  <si>
    <t>24/05/21</t>
  </si>
  <si>
    <t>25/05/21</t>
  </si>
  <si>
    <t>26/05/21</t>
  </si>
  <si>
    <t>27/05/21</t>
  </si>
  <si>
    <t>28/05/21</t>
  </si>
  <si>
    <t>14/06/21</t>
  </si>
  <si>
    <t>15/06/21</t>
  </si>
  <si>
    <t>16/06/21</t>
  </si>
  <si>
    <t>17/06/21</t>
  </si>
  <si>
    <t>18/06/21</t>
  </si>
  <si>
    <t>21/06/21</t>
  </si>
  <si>
    <t>22/06/21</t>
  </si>
  <si>
    <t>23/06/21</t>
  </si>
  <si>
    <t>24/06/21</t>
  </si>
  <si>
    <t>25/06/21</t>
  </si>
  <si>
    <t>28/06/21</t>
  </si>
  <si>
    <t>29/06/21</t>
  </si>
  <si>
    <t>30/06/21</t>
  </si>
  <si>
    <t>13/07/21</t>
  </si>
  <si>
    <t>14/07/21</t>
  </si>
  <si>
    <t>15/07/21</t>
  </si>
  <si>
    <t>16/07/21</t>
  </si>
  <si>
    <t>19/07/21</t>
  </si>
  <si>
    <t>20/07/21</t>
  </si>
  <si>
    <t>21/07/21</t>
  </si>
  <si>
    <t>22/07/21</t>
  </si>
  <si>
    <t>23/07/21</t>
  </si>
  <si>
    <t>26/07/21</t>
  </si>
  <si>
    <t>27/07/21</t>
  </si>
  <si>
    <t>28/07/21</t>
  </si>
  <si>
    <t>29/07/21</t>
  </si>
  <si>
    <t>30/07/21</t>
  </si>
  <si>
    <t>13/08/21</t>
  </si>
  <si>
    <t>16/08/21</t>
  </si>
  <si>
    <t>17/08/21</t>
  </si>
  <si>
    <t>18/08/21</t>
  </si>
  <si>
    <t>19/08/21</t>
  </si>
  <si>
    <t>20/08/21</t>
  </si>
  <si>
    <t>23/08/21</t>
  </si>
  <si>
    <t>24/08/21</t>
  </si>
  <si>
    <t>25/08/21</t>
  </si>
  <si>
    <t>26/08/21</t>
  </si>
  <si>
    <t>27/08/21</t>
  </si>
  <si>
    <t>30/08/21</t>
  </si>
  <si>
    <t>31/08/21</t>
  </si>
  <si>
    <t>13/09/21</t>
  </si>
  <si>
    <t>14/09/21</t>
  </si>
  <si>
    <t>15/09/21</t>
  </si>
  <si>
    <t>16/09/21</t>
  </si>
  <si>
    <t>17/09/21</t>
  </si>
  <si>
    <t>20/09/21</t>
  </si>
  <si>
    <t>21/09/21</t>
  </si>
  <si>
    <t>22/09/21</t>
  </si>
  <si>
    <t>23/09/21</t>
  </si>
  <si>
    <t>24/09/21</t>
  </si>
  <si>
    <t>27/09/21</t>
  </si>
  <si>
    <t>28/09/21</t>
  </si>
  <si>
    <t>29/09/21</t>
  </si>
  <si>
    <t>30/09/21</t>
  </si>
  <si>
    <t>13/10/21</t>
  </si>
  <si>
    <t>14/10/21</t>
  </si>
  <si>
    <t>15/10/21</t>
  </si>
  <si>
    <t>18/10/21</t>
  </si>
  <si>
    <t>19/10/21</t>
  </si>
  <si>
    <t>20/10/21</t>
  </si>
  <si>
    <t>21/10/21</t>
  </si>
  <si>
    <t>22/10/21</t>
  </si>
  <si>
    <t>25/10/21</t>
  </si>
  <si>
    <t>26/10/21</t>
  </si>
  <si>
    <t>27/10/21</t>
  </si>
  <si>
    <t>28/10/21</t>
  </si>
  <si>
    <t>29/10/21</t>
  </si>
  <si>
    <t>15/11/21</t>
  </si>
  <si>
    <t>16/11/21</t>
  </si>
  <si>
    <t>17/11/21</t>
  </si>
  <si>
    <t>18/11/21</t>
  </si>
  <si>
    <t>19/11/21</t>
  </si>
  <si>
    <t>22/11/21</t>
  </si>
  <si>
    <t>23/11/21</t>
  </si>
  <si>
    <t>24/11/21</t>
  </si>
  <si>
    <t>26/11/21</t>
  </si>
  <si>
    <t>29/11/21</t>
  </si>
  <si>
    <t>30/11/21</t>
  </si>
  <si>
    <t>13/12/21</t>
  </si>
  <si>
    <t>14/12/21</t>
  </si>
  <si>
    <t>15/12/21</t>
  </si>
  <si>
    <t>16/12/21</t>
  </si>
  <si>
    <t>17/12/21</t>
  </si>
  <si>
    <t>20/12/21</t>
  </si>
  <si>
    <t>21/12/21</t>
  </si>
  <si>
    <t>22/12/21</t>
  </si>
  <si>
    <t>23/12/21</t>
  </si>
  <si>
    <t>27/12/21</t>
  </si>
  <si>
    <t>28/12/21</t>
  </si>
  <si>
    <t>29/12/21</t>
  </si>
  <si>
    <t>30/12/21</t>
  </si>
  <si>
    <t>31/12/21</t>
  </si>
  <si>
    <t>13/01/22</t>
  </si>
  <si>
    <t>14/01/22</t>
  </si>
  <si>
    <t>18/01/22</t>
  </si>
  <si>
    <t>19/01/22</t>
  </si>
  <si>
    <t>20/01/22</t>
  </si>
  <si>
    <t>21/01/22</t>
  </si>
  <si>
    <t>24/01/22</t>
  </si>
  <si>
    <t>25/01/22</t>
  </si>
  <si>
    <t>26/01/22</t>
  </si>
  <si>
    <t>27/01/22</t>
  </si>
  <si>
    <t>28/01/22</t>
  </si>
  <si>
    <t>31/01/22</t>
  </si>
  <si>
    <t>14/02/22</t>
  </si>
  <si>
    <t>15/02/22</t>
  </si>
  <si>
    <t>16/02/22</t>
  </si>
  <si>
    <t>17/02/22</t>
  </si>
  <si>
    <t>18/02/22</t>
  </si>
  <si>
    <t>22/02/22</t>
  </si>
  <si>
    <t>23/02/22</t>
  </si>
  <si>
    <t>24/02/22</t>
  </si>
  <si>
    <t>25/02/22</t>
  </si>
  <si>
    <t>28/02/22</t>
  </si>
  <si>
    <t>14/03/22</t>
  </si>
  <si>
    <t>15/03/22</t>
  </si>
  <si>
    <t>16/03/22</t>
  </si>
  <si>
    <t>17/03/22</t>
  </si>
  <si>
    <t>18/03/22</t>
  </si>
  <si>
    <t>21/03/22</t>
  </si>
  <si>
    <t>22/03/22</t>
  </si>
  <si>
    <t>23/03/22</t>
  </si>
  <si>
    <t>24/03/22</t>
  </si>
  <si>
    <t>25/03/22</t>
  </si>
  <si>
    <t>28/03/22</t>
  </si>
  <si>
    <t>29/03/22</t>
  </si>
  <si>
    <t>30/03/22</t>
  </si>
  <si>
    <t>31/03/22</t>
  </si>
  <si>
    <t>13/04/22</t>
  </si>
  <si>
    <t>14/04/22</t>
  </si>
  <si>
    <t>18/04/22</t>
  </si>
  <si>
    <t>19/04/22</t>
  </si>
  <si>
    <t>20/04/22</t>
  </si>
  <si>
    <t>21/04/22</t>
  </si>
  <si>
    <t>22/04/22</t>
  </si>
  <si>
    <t>25/04/22</t>
  </si>
  <si>
    <t>26/04/22</t>
  </si>
  <si>
    <t>27/04/22</t>
  </si>
  <si>
    <t>28/04/22</t>
  </si>
  <si>
    <t>29/04/22</t>
  </si>
  <si>
    <t>13/05/22</t>
  </si>
  <si>
    <t>16/05/22</t>
  </si>
  <si>
    <t>17/05/22</t>
  </si>
  <si>
    <t>18/05/22</t>
  </si>
  <si>
    <t>19/05/22</t>
  </si>
  <si>
    <t>20/05/22</t>
  </si>
  <si>
    <t>23/05/22</t>
  </si>
  <si>
    <t>24/05/22</t>
  </si>
  <si>
    <t>25/05/22</t>
  </si>
  <si>
    <t>26/05/22</t>
  </si>
  <si>
    <t>27/05/22</t>
  </si>
  <si>
    <t>31/05/22</t>
  </si>
  <si>
    <t>13/06/22</t>
  </si>
  <si>
    <t>14/06/22</t>
  </si>
  <si>
    <t>15/06/22</t>
  </si>
  <si>
    <t>16/06/22</t>
  </si>
  <si>
    <t>17/06/22</t>
  </si>
  <si>
    <t>21/06/22</t>
  </si>
  <si>
    <t>22/06/22</t>
  </si>
  <si>
    <t>23/06/22</t>
  </si>
  <si>
    <t>24/06/22</t>
  </si>
  <si>
    <t>27/06/22</t>
  </si>
  <si>
    <t>28/06/22</t>
  </si>
  <si>
    <t>29/06/22</t>
  </si>
  <si>
    <t>30/06/22</t>
  </si>
  <si>
    <t>13/07/22</t>
  </si>
  <si>
    <t>14/07/22</t>
  </si>
  <si>
    <t>15/07/22</t>
  </si>
  <si>
    <t>18/07/22</t>
  </si>
  <si>
    <t>19/07/22</t>
  </si>
  <si>
    <t>20/07/22</t>
  </si>
  <si>
    <t>21/07/22</t>
  </si>
  <si>
    <t>22/07/22</t>
  </si>
  <si>
    <t>25/07/22</t>
  </si>
  <si>
    <t>26/07/22</t>
  </si>
  <si>
    <t>27/07/22</t>
  </si>
  <si>
    <t>28/07/22</t>
  </si>
  <si>
    <t>29/07/22</t>
  </si>
  <si>
    <t>15/08/22</t>
  </si>
  <si>
    <t>16/08/22</t>
  </si>
  <si>
    <t>17/08/22</t>
  </si>
  <si>
    <t>18/08/22</t>
  </si>
  <si>
    <t>19/08/22</t>
  </si>
  <si>
    <t>22/08/22</t>
  </si>
  <si>
    <t>23/08/22</t>
  </si>
  <si>
    <t>24/08/22</t>
  </si>
  <si>
    <t>25/08/22</t>
  </si>
  <si>
    <t>26/08/22</t>
  </si>
  <si>
    <t>29/08/22</t>
  </si>
  <si>
    <t>30/08/22</t>
  </si>
  <si>
    <t>31/08/22</t>
  </si>
  <si>
    <t>13/09/22</t>
  </si>
  <si>
    <t>14/09/22</t>
  </si>
  <si>
    <t>15/09/22</t>
  </si>
  <si>
    <t>16/09/22</t>
  </si>
  <si>
    <t>19/09/22</t>
  </si>
  <si>
    <t>20/09/22</t>
  </si>
  <si>
    <t>21/09/22</t>
  </si>
  <si>
    <t>22/09/22</t>
  </si>
  <si>
    <t>23/09/22</t>
  </si>
  <si>
    <t>26/09/22</t>
  </si>
  <si>
    <t>27/09/22</t>
  </si>
  <si>
    <t>28/09/22</t>
  </si>
  <si>
    <t>29/09/22</t>
  </si>
  <si>
    <t>30/09/22</t>
  </si>
  <si>
    <t>13/10/22</t>
  </si>
  <si>
    <t>14/10/22</t>
  </si>
  <si>
    <t>17/10/22</t>
  </si>
  <si>
    <t>18/10/22</t>
  </si>
  <si>
    <t>19/10/22</t>
  </si>
  <si>
    <t>20/10/22</t>
  </si>
  <si>
    <t>21/10/22</t>
  </si>
  <si>
    <t>24/10/22</t>
  </si>
  <si>
    <t>25/10/22</t>
  </si>
  <si>
    <t>26/10/22</t>
  </si>
  <si>
    <t>27/10/22</t>
  </si>
  <si>
    <t>28/10/22</t>
  </si>
  <si>
    <t>31/10/22</t>
  </si>
  <si>
    <t>14/11/22</t>
  </si>
  <si>
    <t>15/11/22</t>
  </si>
  <si>
    <t>16/11/22</t>
  </si>
  <si>
    <t>17/11/22</t>
  </si>
  <si>
    <t>18/11/22</t>
  </si>
  <si>
    <t>21/11/22</t>
  </si>
  <si>
    <t>22/11/22</t>
  </si>
  <si>
    <t>23/11/22</t>
  </si>
  <si>
    <t>25/11/22</t>
  </si>
  <si>
    <t>28/11/22</t>
  </si>
  <si>
    <t>29/11/22</t>
  </si>
  <si>
    <t>30/11/22</t>
  </si>
  <si>
    <t>13/12/22</t>
  </si>
  <si>
    <t>14/12/22</t>
  </si>
  <si>
    <t>15/12/22</t>
  </si>
  <si>
    <t>16/12/22</t>
  </si>
  <si>
    <t>19/12/22</t>
  </si>
  <si>
    <t>20/12/22</t>
  </si>
  <si>
    <t>21/12/22</t>
  </si>
  <si>
    <t>22/12/22</t>
  </si>
  <si>
    <t>23/12/22</t>
  </si>
  <si>
    <t>27/12/22</t>
  </si>
  <si>
    <t>28/12/22</t>
  </si>
  <si>
    <t>29/12/22</t>
  </si>
  <si>
    <t>30/12/22</t>
  </si>
  <si>
    <t>13/01/23</t>
  </si>
  <si>
    <t>17/01/23</t>
  </si>
  <si>
    <t>18/01/23</t>
  </si>
  <si>
    <t>19/01/23</t>
  </si>
  <si>
    <t>20/01/23</t>
  </si>
  <si>
    <t>23/01/23</t>
  </si>
  <si>
    <t>24/01/23</t>
  </si>
  <si>
    <t>25/01/23</t>
  </si>
  <si>
    <t>26/01/23</t>
  </si>
  <si>
    <t>27/01/23</t>
  </si>
  <si>
    <t>30/01/23</t>
  </si>
  <si>
    <t>31/01/23</t>
  </si>
  <si>
    <t>13/02/23</t>
  </si>
  <si>
    <t>14/02/23</t>
  </si>
  <si>
    <t>15/02/23</t>
  </si>
  <si>
    <t>16/02/23</t>
  </si>
  <si>
    <t>17/02/23</t>
  </si>
  <si>
    <t>21/02/23</t>
  </si>
  <si>
    <t>22/02/23</t>
  </si>
  <si>
    <t>23/02/23</t>
  </si>
  <si>
    <t>24/02/23</t>
  </si>
  <si>
    <t>27/02/23</t>
  </si>
  <si>
    <t>28/02/23</t>
  </si>
  <si>
    <t>13/03/23</t>
  </si>
  <si>
    <t>14/03/23</t>
  </si>
  <si>
    <t>15/03/23</t>
  </si>
  <si>
    <t>16/03/23</t>
  </si>
  <si>
    <t>17/03/23</t>
  </si>
  <si>
    <t>20/03/23</t>
  </si>
  <si>
    <t>21/03/23</t>
  </si>
  <si>
    <t>22/03/23</t>
  </si>
  <si>
    <t>23/03/23</t>
  </si>
  <si>
    <t>24/03/23</t>
  </si>
  <si>
    <t>27/03/23</t>
  </si>
  <si>
    <t>28/03/23</t>
  </si>
  <si>
    <t>29/03/23</t>
  </si>
  <si>
    <t>30/03/23</t>
  </si>
  <si>
    <t>31/03/23</t>
  </si>
  <si>
    <t>13/04/23</t>
  </si>
  <si>
    <t>14/04/23</t>
  </si>
  <si>
    <t>17/04/23</t>
  </si>
  <si>
    <t>18/04/23</t>
  </si>
  <si>
    <t>19/04/23</t>
  </si>
  <si>
    <t>20/04/23</t>
  </si>
  <si>
    <t>21/04/23</t>
  </si>
  <si>
    <t>24/04/23</t>
  </si>
  <si>
    <t>25/04/23</t>
  </si>
  <si>
    <t>26/04/23</t>
  </si>
  <si>
    <t>27/04/23</t>
  </si>
  <si>
    <t>28/04/23</t>
  </si>
  <si>
    <t>15/05/23</t>
  </si>
  <si>
    <t>16/05/23</t>
  </si>
  <si>
    <t>17/05/23</t>
  </si>
  <si>
    <t>18/05/23</t>
  </si>
  <si>
    <t>19/05/23</t>
  </si>
  <si>
    <t>22/05/23</t>
  </si>
  <si>
    <t>23/05/23</t>
  </si>
  <si>
    <t>24/05/23</t>
  </si>
  <si>
    <t>25/05/23</t>
  </si>
  <si>
    <t>26/05/23</t>
  </si>
  <si>
    <t>30/05/23</t>
  </si>
  <si>
    <t>31/05/23</t>
  </si>
  <si>
    <t>13/06/23</t>
  </si>
  <si>
    <t>14/06/23</t>
  </si>
  <si>
    <t>15/06/23</t>
  </si>
  <si>
    <t>16/06/23</t>
  </si>
  <si>
    <t>20/06/23</t>
  </si>
  <si>
    <t>21/06/23</t>
  </si>
  <si>
    <t>22/06/23</t>
  </si>
  <si>
    <t>23/06/23</t>
  </si>
  <si>
    <t>26/06/23</t>
  </si>
  <si>
    <t>27/06/23</t>
  </si>
  <si>
    <t>28/06/23</t>
  </si>
  <si>
    <t>29/06/23</t>
  </si>
  <si>
    <t>30/06/23</t>
  </si>
  <si>
    <t>13/07/23</t>
  </si>
  <si>
    <t>14/07/23</t>
  </si>
  <si>
    <t>17/07/23</t>
  </si>
  <si>
    <t>18/07/23</t>
  </si>
  <si>
    <t>19/07/23</t>
  </si>
  <si>
    <t>20/07/23</t>
  </si>
  <si>
    <t>21/07/23</t>
  </si>
  <si>
    <t>24/07/23</t>
  </si>
  <si>
    <t>25/07/23</t>
  </si>
  <si>
    <t>26/07/23</t>
  </si>
  <si>
    <t>27/07/23</t>
  </si>
  <si>
    <t>28/07/23</t>
  </si>
  <si>
    <t>31/07/23</t>
  </si>
  <si>
    <t>14/08/23</t>
  </si>
  <si>
    <t>15/08/23</t>
  </si>
  <si>
    <t>16/08/23</t>
  </si>
  <si>
    <t>17/08/23</t>
  </si>
  <si>
    <t>18/08/23</t>
  </si>
  <si>
    <t>21/08/23</t>
  </si>
  <si>
    <t>22/08/23</t>
  </si>
  <si>
    <t>23/08/23</t>
  </si>
  <si>
    <t>24/08/23</t>
  </si>
  <si>
    <t>25/08/23</t>
  </si>
  <si>
    <t>28/08/23</t>
  </si>
  <si>
    <t>29/08/23</t>
  </si>
  <si>
    <t>30/08/23</t>
  </si>
  <si>
    <t>31/08/23</t>
  </si>
  <si>
    <t>13/09/23</t>
  </si>
  <si>
    <t>14/09/23</t>
  </si>
  <si>
    <t>15/09/23</t>
  </si>
  <si>
    <t>18/09/23</t>
  </si>
  <si>
    <t>19/09/23</t>
  </si>
  <si>
    <t>20/09/23</t>
  </si>
  <si>
    <t>21/09/23</t>
  </si>
  <si>
    <t>22/09/23</t>
  </si>
  <si>
    <t>25/09/23</t>
  </si>
  <si>
    <t>26/09/23</t>
  </si>
  <si>
    <t>27/09/23</t>
  </si>
  <si>
    <t>28/09/23</t>
  </si>
  <si>
    <t>29/09/23</t>
  </si>
  <si>
    <t>13/10/23</t>
  </si>
  <si>
    <t>16/10/23</t>
  </si>
  <si>
    <t>17/10/23</t>
  </si>
  <si>
    <t>18/10/23</t>
  </si>
  <si>
    <t>19/10/23</t>
  </si>
  <si>
    <t>20/10/23</t>
  </si>
  <si>
    <t>23/10/23</t>
  </si>
  <si>
    <t>24/10/23</t>
  </si>
  <si>
    <t>25/10/23</t>
  </si>
  <si>
    <t>26/10/23</t>
  </si>
  <si>
    <t>27/10/23</t>
  </si>
  <si>
    <t>30/10/23</t>
  </si>
  <si>
    <t>31/10/23</t>
  </si>
  <si>
    <t>13/11/23</t>
  </si>
  <si>
    <t>14/11/23</t>
  </si>
  <si>
    <t>15/11/23</t>
  </si>
  <si>
    <t>16/11/23</t>
  </si>
  <si>
    <t>17/11/23</t>
  </si>
  <si>
    <t>20/11/23</t>
  </si>
  <si>
    <t>21/11/23</t>
  </si>
  <si>
    <t>22/11/23</t>
  </si>
  <si>
    <t>24/11/23</t>
  </si>
  <si>
    <t>27/11/23</t>
  </si>
  <si>
    <t>28/11/23</t>
  </si>
  <si>
    <t>29/11/23</t>
  </si>
  <si>
    <t>30/11/23</t>
  </si>
  <si>
    <t>13/12/23</t>
  </si>
  <si>
    <t>14/12/23</t>
  </si>
  <si>
    <t>15/12/23</t>
  </si>
  <si>
    <t>18/12/23</t>
  </si>
  <si>
    <t>19/12/23</t>
  </si>
  <si>
    <t>20/12/23</t>
  </si>
  <si>
    <t>21/12/23</t>
  </si>
  <si>
    <t>22/12/23</t>
  </si>
  <si>
    <t>26/12/23</t>
  </si>
  <si>
    <t>27/12/23</t>
  </si>
  <si>
    <t>28/12/23</t>
  </si>
  <si>
    <t>29/12/23</t>
  </si>
  <si>
    <t>16/01/24</t>
  </si>
  <si>
    <t>17/01/24</t>
  </si>
  <si>
    <t>18/01/24</t>
  </si>
  <si>
    <t>19/01/24</t>
  </si>
  <si>
    <t>22/01/24</t>
  </si>
  <si>
    <t>23/01/24</t>
  </si>
  <si>
    <t>24/01/24</t>
  </si>
  <si>
    <t>25/01/24</t>
  </si>
  <si>
    <t>26/01/24</t>
  </si>
  <si>
    <t>29/01/24</t>
  </si>
  <si>
    <t>30/01/24</t>
  </si>
  <si>
    <t>31/01/24</t>
  </si>
  <si>
    <t>13/02/24</t>
  </si>
  <si>
    <t>14/02/24</t>
  </si>
  <si>
    <t>15/02/24</t>
  </si>
  <si>
    <t>16/02/24</t>
  </si>
  <si>
    <t>20/02/24</t>
  </si>
  <si>
    <t>21/02/24</t>
  </si>
  <si>
    <t>22/02/24</t>
  </si>
  <si>
    <t>23/02/24</t>
  </si>
  <si>
    <t>26/02/24</t>
  </si>
  <si>
    <t>27/02/24</t>
  </si>
  <si>
    <t>28/02/24</t>
  </si>
  <si>
    <t>29/02/24</t>
  </si>
  <si>
    <t>13/03/24</t>
  </si>
  <si>
    <t>14/03/24</t>
  </si>
  <si>
    <t>15/03/24</t>
  </si>
  <si>
    <t>18/03/24</t>
  </si>
  <si>
    <t>19/03/24</t>
  </si>
  <si>
    <t>20/03/24</t>
  </si>
  <si>
    <t>21/03/24</t>
  </si>
  <si>
    <t>22/03/24</t>
  </si>
  <si>
    <t>25/03/24</t>
  </si>
  <si>
    <t>26/03/24</t>
  </si>
  <si>
    <t>27/03/24</t>
  </si>
  <si>
    <t>28/03/24</t>
  </si>
  <si>
    <t>15/04/24</t>
  </si>
  <si>
    <t>16/04/24</t>
  </si>
  <si>
    <t>17/04/24</t>
  </si>
  <si>
    <t>18/04/24</t>
  </si>
  <si>
    <t>19/04/24</t>
  </si>
  <si>
    <t>22/04/24</t>
  </si>
  <si>
    <t>23/04/24</t>
  </si>
  <si>
    <t>24/04/24</t>
  </si>
  <si>
    <t>25/04/24</t>
  </si>
  <si>
    <t>26/04/24</t>
  </si>
  <si>
    <t>29/04/24</t>
  </si>
  <si>
    <t>30/04/24</t>
  </si>
  <si>
    <t>13/05/24</t>
  </si>
  <si>
    <t>14/05/24</t>
  </si>
  <si>
    <t>15/05/24</t>
  </si>
  <si>
    <t>16/05/24</t>
  </si>
  <si>
    <t>17/05/24</t>
  </si>
  <si>
    <t>20/05/24</t>
  </si>
  <si>
    <t>21/05/24</t>
  </si>
  <si>
    <t>22/05/24</t>
  </si>
  <si>
    <t>23/05/24</t>
  </si>
  <si>
    <t>24/05/24</t>
  </si>
  <si>
    <t>28/05/24</t>
  </si>
  <si>
    <t>29/05/24</t>
  </si>
  <si>
    <t>30/05/24</t>
  </si>
  <si>
    <t>31/05/24</t>
  </si>
  <si>
    <t>13/06/24</t>
  </si>
  <si>
    <t>14/06/24</t>
  </si>
  <si>
    <t>17/06/24</t>
  </si>
  <si>
    <t>18/06/24</t>
  </si>
  <si>
    <t>20/06/24</t>
  </si>
  <si>
    <t>21/06/24</t>
  </si>
  <si>
    <t>24/06/24</t>
  </si>
  <si>
    <t>25/06/24</t>
  </si>
  <si>
    <t>26/06/24</t>
  </si>
  <si>
    <t>27/06/24</t>
  </si>
  <si>
    <t>28/06/24</t>
  </si>
  <si>
    <t>S&amp;P 500</t>
  </si>
  <si>
    <t>d_AIT</t>
  </si>
  <si>
    <t>d_ALE</t>
  </si>
  <si>
    <t>d_ALLY</t>
  </si>
  <si>
    <t>d_ALTR</t>
  </si>
  <si>
    <t>d_ALV</t>
  </si>
  <si>
    <t>d_AM</t>
  </si>
  <si>
    <t>Yearly Return</t>
  </si>
  <si>
    <t>Yearly SD</t>
  </si>
  <si>
    <t>Weight</t>
  </si>
  <si>
    <t>Portfolio Return</t>
  </si>
  <si>
    <t>Portfolio SD</t>
  </si>
  <si>
    <t>YEARLY SD</t>
  </si>
  <si>
    <t>The Brinson Fachler model</t>
  </si>
  <si>
    <t>Stocks</t>
  </si>
  <si>
    <t>Stock Return</t>
  </si>
  <si>
    <t>Benchmark Return</t>
  </si>
  <si>
    <t>Stock Weight</t>
  </si>
  <si>
    <t>Benchmark Weight(%)</t>
  </si>
  <si>
    <t>Stock Contribution</t>
  </si>
  <si>
    <t>Benchmark Contribution</t>
  </si>
  <si>
    <t>Total Return</t>
  </si>
  <si>
    <t>Stock</t>
  </si>
  <si>
    <t>Allocation effect</t>
  </si>
  <si>
    <t>Selection effect</t>
  </si>
  <si>
    <t>Interaction effect</t>
  </si>
  <si>
    <t>Total Excess Return</t>
  </si>
  <si>
    <t>Overall</t>
  </si>
  <si>
    <t>This measures the impact of the decision to allocate different weights to various segments or asset classes compared to the benchmark.</t>
  </si>
  <si>
    <t>This measures the impact of the decision to select securities within each segment compared to the benchmark.</t>
  </si>
  <si>
    <t>This measures the combined impact of allocation and selection decisions.</t>
  </si>
  <si>
    <t xml:space="preserve">Important Ratio Analysis of Portfolio </t>
  </si>
  <si>
    <t>Data From previous Sheets</t>
  </si>
  <si>
    <t>Risk Free Rate</t>
  </si>
  <si>
    <t>Beta</t>
  </si>
  <si>
    <t>Portfolio Beta</t>
  </si>
  <si>
    <t>Information Ratio</t>
  </si>
  <si>
    <t>Ratio Analysis</t>
  </si>
  <si>
    <t>Sharpe Ratio</t>
  </si>
  <si>
    <t>Jensen alpha</t>
  </si>
  <si>
    <t>Treynor ratio</t>
  </si>
  <si>
    <t>Sortino Ratio</t>
  </si>
  <si>
    <t>Omega Ratio</t>
  </si>
  <si>
    <t>The Sharpe Ratio measures the risk-adjusted return of an investment.</t>
  </si>
  <si>
    <t>Jensen’s alpha or Jensen’s measure refers to a measure of the excess returns earned on an investment or a portfolio compared to the gains estimated by the capital asset pricing model.</t>
  </si>
  <si>
    <t>The Treynor Ratio measures the return of an investment per unit of systematic risk (beta).</t>
  </si>
  <si>
    <t>The Information Ratio measures the excess return of a portfolio relative to a benchmark, adjusted for the tracking error.</t>
  </si>
  <si>
    <t>The Sortino Ratio is a variation of the Sharpe Ratio that differentiates harmful volatility from total overall volatility by using the downside deviation.</t>
  </si>
  <si>
    <t>The Omega Ratio measures the probability-weighted ratio of gains versus losses for a threshold return level.</t>
  </si>
  <si>
    <t>This sheet deal with excess return and downside deviation</t>
  </si>
  <si>
    <t>down_return</t>
  </si>
  <si>
    <t>Constant weight portfolio</t>
  </si>
  <si>
    <t>Portfolio_DOWN_return</t>
  </si>
  <si>
    <t>Downside Deviation</t>
  </si>
  <si>
    <t>YEARLY Return</t>
  </si>
  <si>
    <t>Portfolio value</t>
  </si>
  <si>
    <t>Portfolio</t>
  </si>
  <si>
    <t>Simulation</t>
  </si>
  <si>
    <t>Value at Risk</t>
  </si>
  <si>
    <t>Days</t>
  </si>
  <si>
    <t xml:space="preserve">Expected Return </t>
  </si>
  <si>
    <t>Z Score</t>
  </si>
  <si>
    <t>Scenario Var</t>
  </si>
  <si>
    <t>Confidence Interval</t>
  </si>
  <si>
    <t>Monte carlo var</t>
  </si>
  <si>
    <t>Portfolio return</t>
  </si>
  <si>
    <t>Downside</t>
  </si>
  <si>
    <t xml:space="preserve">Target Return </t>
  </si>
  <si>
    <t>Daily Portfolio Return</t>
  </si>
  <si>
    <t>Daily Target</t>
  </si>
  <si>
    <t>Outperformance</t>
  </si>
  <si>
    <t>AVG</t>
  </si>
  <si>
    <t>STDEV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</si>
</sst>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mm/dd/yy"/>
    <numFmt numFmtId="165" formatCode="m/d/yy"/>
    <numFmt numFmtId="166" formatCode="0.00000"/>
    <numFmt numFmtId="167" formatCode="#,##0.0000"/>
    <numFmt numFmtId="168" formatCode="#,##0.000"/>
    <numFmt numFmtId="169" formatCode="0.000"/>
  </numFmts>
  <fonts count="22">
    <font>
      <sz val="10.0"/>
      <color rgb="FF000000"/>
      <name val="Arial"/>
      <scheme val="minor"/>
    </font>
    <font>
      <color theme="1"/>
      <name val="Arial"/>
      <scheme val="minor"/>
    </font>
    <font>
      <b/>
      <sz val="13.0"/>
      <color theme="1"/>
      <name val="Arial"/>
      <scheme val="minor"/>
    </font>
    <font>
      <sz val="12.0"/>
      <color rgb="FF000000"/>
      <name val="Calibri"/>
    </font>
    <font>
      <sz val="12.0"/>
      <color theme="1"/>
      <name val="Calibri"/>
    </font>
    <font>
      <b/>
      <color rgb="FF000000"/>
      <name val="&quot;Helvetica Neue&quot;"/>
    </font>
    <font>
      <color rgb="FF000000"/>
      <name val="&quot;Helvetica Neue&quot;"/>
    </font>
    <font>
      <b/>
      <color theme="1"/>
      <name val="Arial"/>
      <scheme val="minor"/>
    </font>
    <font>
      <b/>
      <sz val="12.0"/>
      <color rgb="FF000000"/>
      <name val="Calibri"/>
    </font>
    <font>
      <b/>
      <sz val="8.0"/>
      <color rgb="FF000000"/>
      <name val="&quot;Helvetica Neue&quot;"/>
    </font>
    <font>
      <b/>
      <i/>
      <color theme="1"/>
      <name val="Arial"/>
      <scheme val="minor"/>
    </font>
    <font>
      <b/>
      <color rgb="FF0E0E0E"/>
      <name val="Arial"/>
      <scheme val="minor"/>
    </font>
    <font>
      <b/>
      <sz val="16.0"/>
      <color rgb="FF0E0E0E"/>
      <name val="Arial"/>
      <scheme val="minor"/>
    </font>
    <font>
      <sz val="11.0"/>
      <color rgb="FF000000"/>
      <name val="&quot;Aptos Narrow&quot;"/>
    </font>
    <font>
      <sz val="11.0"/>
      <color rgb="FF000000"/>
      <name val="Arial"/>
    </font>
    <font>
      <sz val="12.0"/>
      <color rgb="FF333333"/>
      <name val="&quot;Proxima Nova&quot;"/>
    </font>
    <font>
      <b/>
      <sz val="9.0"/>
      <color rgb="FF232A31"/>
      <name val="Arial"/>
    </font>
    <font>
      <b/>
      <sz val="9.0"/>
      <color rgb="FF232A31"/>
      <name val="&quot;GT America&quot;"/>
    </font>
    <font>
      <b/>
      <sz val="17.0"/>
      <color theme="1"/>
      <name val="Arial"/>
      <scheme val="minor"/>
    </font>
    <font>
      <sz val="9.0"/>
      <color rgb="FF000000"/>
      <name val="&quot;Google Sans Mono&quot;"/>
    </font>
    <font/>
    <font>
      <color rgb="FF000000"/>
      <name val="Arial"/>
    </font>
  </fonts>
  <fills count="9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B7B7B7"/>
        <bgColor rgb="FFB7B7B7"/>
      </patternFill>
    </fill>
    <fill>
      <patternFill patternType="solid">
        <fgColor rgb="FFB6D7A8"/>
        <bgColor rgb="FFB6D7A8"/>
      </patternFill>
    </fill>
    <fill>
      <patternFill patternType="solid">
        <fgColor rgb="FFFFFFFF"/>
        <bgColor rgb="FFFFFFFF"/>
      </patternFill>
    </fill>
    <fill>
      <patternFill patternType="solid">
        <fgColor rgb="FFA4C2F4"/>
        <bgColor rgb="FFA4C2F4"/>
      </patternFill>
    </fill>
    <fill>
      <patternFill patternType="solid">
        <fgColor rgb="FF93C47D"/>
        <bgColor rgb="FF93C47D"/>
      </patternFill>
    </fill>
    <fill>
      <patternFill patternType="solid">
        <fgColor rgb="FFD9EAD3"/>
        <bgColor rgb="FFD9EAD3"/>
      </patternFill>
    </fill>
  </fills>
  <borders count="1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</border>
    <border>
      <right style="thin">
        <color rgb="FFFF0000"/>
      </right>
      <top style="thin">
        <color rgb="FFFF0000"/>
      </top>
      <bottom style="thin">
        <color rgb="FFFF0000"/>
      </bottom>
    </border>
    <border>
      <left style="thin">
        <color rgb="FFFF0000"/>
      </left>
      <top style="thin">
        <color rgb="FFFF0000"/>
      </top>
      <bottom style="thin">
        <color rgb="FFFF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2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1" numFmtId="0" xfId="0" applyAlignment="1" applyFont="1">
      <alignment horizontal="center" readingOrder="0"/>
    </xf>
    <xf borderId="0" fillId="0" fontId="2" numFmtId="0" xfId="0" applyAlignment="1" applyFont="1">
      <alignment horizontal="center" readingOrder="0"/>
    </xf>
    <xf borderId="0" fillId="0" fontId="3" numFmtId="0" xfId="0" applyAlignment="1" applyFont="1">
      <alignment horizontal="center" shrinkToFit="0" vertical="bottom" wrapText="0"/>
    </xf>
    <xf borderId="0" fillId="0" fontId="3" numFmtId="0" xfId="0" applyAlignment="1" applyFont="1">
      <alignment horizontal="center" readingOrder="0" shrinkToFit="0" vertical="bottom" wrapText="0"/>
    </xf>
    <xf borderId="1" fillId="0" fontId="3" numFmtId="0" xfId="0" applyAlignment="1" applyBorder="1" applyFont="1">
      <alignment horizontal="center" shrinkToFit="0" vertical="bottom" wrapText="0"/>
    </xf>
    <xf borderId="1" fillId="2" fontId="3" numFmtId="0" xfId="0" applyAlignment="1" applyBorder="1" applyFill="1" applyFont="1">
      <alignment horizontal="center" readingOrder="0" shrinkToFit="0" vertical="bottom" wrapText="0"/>
    </xf>
    <xf borderId="1" fillId="2" fontId="4" numFmtId="0" xfId="0" applyAlignment="1" applyBorder="1" applyFont="1">
      <alignment horizontal="center" readingOrder="0" shrinkToFit="0" vertical="bottom" wrapText="0"/>
    </xf>
    <xf borderId="1" fillId="3" fontId="5" numFmtId="0" xfId="0" applyAlignment="1" applyBorder="1" applyFill="1" applyFont="1">
      <alignment horizontal="center" readingOrder="0" shrinkToFit="0" vertical="bottom" wrapText="0"/>
    </xf>
    <xf borderId="0" fillId="0" fontId="5" numFmtId="0" xfId="0" applyAlignment="1" applyFont="1">
      <alignment horizontal="center" shrinkToFit="0" vertical="bottom" wrapText="0"/>
    </xf>
    <xf borderId="1" fillId="0" fontId="5" numFmtId="164" xfId="0" applyAlignment="1" applyBorder="1" applyFont="1" applyNumberFormat="1">
      <alignment horizontal="center" readingOrder="0" shrinkToFit="0" vertical="bottom" wrapText="0"/>
    </xf>
    <xf borderId="1" fillId="0" fontId="6" numFmtId="0" xfId="0" applyAlignment="1" applyBorder="1" applyFont="1">
      <alignment horizontal="center" readingOrder="0" shrinkToFit="0" vertical="bottom" wrapText="0"/>
    </xf>
    <xf borderId="0" fillId="0" fontId="6" numFmtId="0" xfId="0" applyAlignment="1" applyFont="1">
      <alignment horizontal="center" shrinkToFit="0" vertical="bottom" wrapText="0"/>
    </xf>
    <xf borderId="1" fillId="0" fontId="3" numFmtId="10" xfId="0" applyAlignment="1" applyBorder="1" applyFont="1" applyNumberFormat="1">
      <alignment horizontal="center" readingOrder="0" shrinkToFit="0" vertical="bottom" wrapText="0"/>
    </xf>
    <xf borderId="1" fillId="0" fontId="5" numFmtId="0" xfId="0" applyAlignment="1" applyBorder="1" applyFont="1">
      <alignment horizontal="center" readingOrder="0" shrinkToFit="0" vertical="bottom" wrapText="0"/>
    </xf>
    <xf borderId="1" fillId="0" fontId="5" numFmtId="165" xfId="0" applyAlignment="1" applyBorder="1" applyFont="1" applyNumberFormat="1">
      <alignment horizontal="center" readingOrder="0" shrinkToFit="0" vertical="bottom" wrapText="0"/>
    </xf>
    <xf borderId="0" fillId="0" fontId="3" numFmtId="10" xfId="0" applyAlignment="1" applyFont="1" applyNumberFormat="1">
      <alignment horizontal="center" readingOrder="0" shrinkToFit="0" vertical="bottom" wrapText="0"/>
    </xf>
    <xf borderId="0" fillId="0" fontId="7" numFmtId="10" xfId="0" applyAlignment="1" applyFont="1" applyNumberFormat="1">
      <alignment horizontal="center"/>
    </xf>
    <xf borderId="0" fillId="0" fontId="3" numFmtId="0" xfId="0" applyAlignment="1" applyFont="1">
      <alignment shrinkToFit="0" vertical="bottom" wrapText="0"/>
    </xf>
    <xf borderId="0" fillId="0" fontId="3" numFmtId="0" xfId="0" applyAlignment="1" applyFont="1">
      <alignment readingOrder="0" shrinkToFit="0" vertical="bottom" wrapText="0"/>
    </xf>
    <xf borderId="1" fillId="2" fontId="8" numFmtId="0" xfId="0" applyAlignment="1" applyBorder="1" applyFont="1">
      <alignment horizontal="center" readingOrder="0" shrinkToFit="0" vertical="bottom" wrapText="0"/>
    </xf>
    <xf borderId="1" fillId="2" fontId="7" numFmtId="0" xfId="0" applyAlignment="1" applyBorder="1" applyFont="1">
      <alignment horizontal="center" readingOrder="0"/>
    </xf>
    <xf borderId="0" fillId="0" fontId="8" numFmtId="0" xfId="0" applyAlignment="1" applyFont="1">
      <alignment horizontal="center" readingOrder="0" shrinkToFit="0" vertical="bottom" wrapText="0"/>
    </xf>
    <xf borderId="0" fillId="0" fontId="5" numFmtId="0" xfId="0" applyAlignment="1" applyFont="1">
      <alignment horizontal="right" readingOrder="0" shrinkToFit="0" vertical="bottom" wrapText="0"/>
    </xf>
    <xf borderId="0" fillId="0" fontId="7" numFmtId="10" xfId="0" applyAlignment="1" applyFont="1" applyNumberFormat="1">
      <alignment readingOrder="0"/>
    </xf>
    <xf borderId="1" fillId="0" fontId="9" numFmtId="10" xfId="0" applyAlignment="1" applyBorder="1" applyFont="1" applyNumberFormat="1">
      <alignment horizontal="center" readingOrder="0" vertical="top"/>
    </xf>
    <xf borderId="1" fillId="0" fontId="1" numFmtId="10" xfId="0" applyAlignment="1" applyBorder="1" applyFont="1" applyNumberFormat="1">
      <alignment horizontal="center"/>
    </xf>
    <xf borderId="0" fillId="0" fontId="8" numFmtId="0" xfId="0" applyAlignment="1" applyFont="1">
      <alignment readingOrder="0" shrinkToFit="0" vertical="bottom" wrapText="0"/>
    </xf>
    <xf borderId="0" fillId="0" fontId="7" numFmtId="0" xfId="0" applyFont="1"/>
    <xf borderId="0" fillId="0" fontId="7" numFmtId="10" xfId="0" applyFont="1" applyNumberFormat="1"/>
    <xf borderId="1" fillId="2" fontId="7" numFmtId="0" xfId="0" applyAlignment="1" applyBorder="1" applyFont="1">
      <alignment readingOrder="0"/>
    </xf>
    <xf borderId="1" fillId="0" fontId="8" numFmtId="0" xfId="0" applyAlignment="1" applyBorder="1" applyFont="1">
      <alignment readingOrder="0" shrinkToFit="0" vertical="bottom" wrapText="0"/>
    </xf>
    <xf borderId="1" fillId="0" fontId="7" numFmtId="10" xfId="0" applyBorder="1" applyFont="1" applyNumberFormat="1"/>
    <xf borderId="1" fillId="0" fontId="7" numFmtId="10" xfId="0" applyAlignment="1" applyBorder="1" applyFont="1" applyNumberFormat="1">
      <alignment readingOrder="0"/>
    </xf>
    <xf borderId="1" fillId="0" fontId="1" numFmtId="0" xfId="0" applyBorder="1" applyFont="1"/>
    <xf borderId="1" fillId="0" fontId="10" numFmtId="0" xfId="0" applyAlignment="1" applyBorder="1" applyFont="1">
      <alignment readingOrder="0"/>
    </xf>
    <xf borderId="1" fillId="0" fontId="7" numFmtId="0" xfId="0" applyAlignment="1" applyBorder="1" applyFont="1">
      <alignment readingOrder="0"/>
    </xf>
    <xf borderId="1" fillId="0" fontId="1" numFmtId="166" xfId="0" applyAlignment="1" applyBorder="1" applyFont="1" applyNumberFormat="1">
      <alignment readingOrder="0"/>
    </xf>
    <xf borderId="1" fillId="0" fontId="1" numFmtId="166" xfId="0" applyBorder="1" applyFont="1" applyNumberFormat="1"/>
    <xf borderId="1" fillId="4" fontId="7" numFmtId="0" xfId="0" applyAlignment="1" applyBorder="1" applyFill="1" applyFont="1">
      <alignment readingOrder="0"/>
    </xf>
    <xf borderId="1" fillId="4" fontId="1" numFmtId="10" xfId="0" applyBorder="1" applyFont="1" applyNumberFormat="1"/>
    <xf borderId="0" fillId="0" fontId="1" numFmtId="10" xfId="0" applyFont="1" applyNumberFormat="1"/>
    <xf borderId="0" fillId="0" fontId="1" numFmtId="10" xfId="0" applyAlignment="1" applyFont="1" applyNumberFormat="1">
      <alignment horizontal="center"/>
    </xf>
    <xf borderId="0" fillId="0" fontId="5" numFmtId="164" xfId="0" applyAlignment="1" applyFont="1" applyNumberFormat="1">
      <alignment horizontal="right" readingOrder="0" shrinkToFit="0" vertical="bottom" wrapText="0"/>
    </xf>
    <xf borderId="0" fillId="0" fontId="11" numFmtId="0" xfId="0" applyAlignment="1" applyFont="1">
      <alignment readingOrder="0"/>
    </xf>
    <xf borderId="0" fillId="0" fontId="12" numFmtId="0" xfId="0" applyAlignment="1" applyFont="1">
      <alignment readingOrder="0"/>
    </xf>
    <xf borderId="1" fillId="2" fontId="13" numFmtId="0" xfId="0" applyAlignment="1" applyBorder="1" applyFont="1">
      <alignment readingOrder="0" shrinkToFit="0" vertical="bottom" wrapText="0"/>
    </xf>
    <xf borderId="1" fillId="2" fontId="14" numFmtId="0" xfId="0" applyAlignment="1" applyBorder="1" applyFont="1">
      <alignment readingOrder="0" shrinkToFit="0" vertical="bottom" wrapText="0"/>
    </xf>
    <xf borderId="1" fillId="2" fontId="1" numFmtId="0" xfId="0" applyAlignment="1" applyBorder="1" applyFont="1">
      <alignment readingOrder="0"/>
    </xf>
    <xf borderId="1" fillId="0" fontId="3" numFmtId="0" xfId="0" applyAlignment="1" applyBorder="1" applyFont="1">
      <alignment readingOrder="0" shrinkToFit="0" vertical="bottom" wrapText="0"/>
    </xf>
    <xf borderId="1" fillId="0" fontId="14" numFmtId="10" xfId="0" applyAlignment="1" applyBorder="1" applyFont="1" applyNumberFormat="1">
      <alignment horizontal="right" shrinkToFit="0" vertical="bottom" wrapText="0"/>
    </xf>
    <xf borderId="1" fillId="5" fontId="15" numFmtId="10" xfId="0" applyAlignment="1" applyBorder="1" applyFill="1" applyFont="1" applyNumberFormat="1">
      <alignment readingOrder="0"/>
    </xf>
    <xf borderId="1" fillId="6" fontId="14" numFmtId="10" xfId="0" applyAlignment="1" applyBorder="1" applyFill="1" applyFont="1" applyNumberFormat="1">
      <alignment horizontal="right" readingOrder="0" shrinkToFit="0" vertical="bottom" wrapText="0"/>
    </xf>
    <xf borderId="1" fillId="5" fontId="16" numFmtId="10" xfId="0" applyAlignment="1" applyBorder="1" applyFont="1" applyNumberFormat="1">
      <alignment horizontal="left" readingOrder="0" shrinkToFit="0" wrapText="0"/>
    </xf>
    <xf borderId="1" fillId="0" fontId="1" numFmtId="10" xfId="0" applyBorder="1" applyFont="1" applyNumberFormat="1"/>
    <xf borderId="1" fillId="5" fontId="17" numFmtId="10" xfId="0" applyAlignment="1" applyBorder="1" applyFont="1" applyNumberFormat="1">
      <alignment horizontal="left" readingOrder="0" shrinkToFit="0" wrapText="0"/>
    </xf>
    <xf borderId="1" fillId="0" fontId="13" numFmtId="10" xfId="0" applyAlignment="1" applyBorder="1" applyFont="1" applyNumberFormat="1">
      <alignment horizontal="right" shrinkToFit="0" vertical="bottom" wrapText="0"/>
    </xf>
    <xf borderId="1" fillId="6" fontId="14" numFmtId="10" xfId="0" applyAlignment="1" applyBorder="1" applyFont="1" applyNumberFormat="1">
      <alignment horizontal="right" readingOrder="0" shrinkToFit="0" vertical="bottom" wrapText="0"/>
    </xf>
    <xf borderId="1" fillId="6" fontId="1" numFmtId="10" xfId="0" applyAlignment="1" applyBorder="1" applyFont="1" applyNumberFormat="1">
      <alignment readingOrder="0"/>
    </xf>
    <xf borderId="0" fillId="0" fontId="1" numFmtId="0" xfId="0" applyAlignment="1" applyFont="1">
      <alignment readingOrder="0"/>
    </xf>
    <xf borderId="1" fillId="0" fontId="13" numFmtId="167" xfId="0" applyAlignment="1" applyBorder="1" applyFont="1" applyNumberFormat="1">
      <alignment horizontal="right" readingOrder="0" shrinkToFit="0" vertical="bottom" wrapText="0"/>
    </xf>
    <xf borderId="1" fillId="0" fontId="13" numFmtId="168" xfId="0" applyAlignment="1" applyBorder="1" applyFont="1" applyNumberFormat="1">
      <alignment horizontal="right" readingOrder="0" shrinkToFit="0" vertical="bottom" wrapText="0"/>
    </xf>
    <xf borderId="1" fillId="4" fontId="1" numFmtId="0" xfId="0" applyAlignment="1" applyBorder="1" applyFont="1">
      <alignment readingOrder="0"/>
    </xf>
    <xf borderId="1" fillId="0" fontId="1" numFmtId="0" xfId="0" applyAlignment="1" applyBorder="1" applyFont="1">
      <alignment readingOrder="0"/>
    </xf>
    <xf borderId="1" fillId="0" fontId="1" numFmtId="167" xfId="0" applyBorder="1" applyFont="1" applyNumberFormat="1"/>
    <xf borderId="1" fillId="0" fontId="1" numFmtId="168" xfId="0" applyBorder="1" applyFont="1" applyNumberFormat="1"/>
    <xf borderId="0" fillId="0" fontId="18" numFmtId="0" xfId="0" applyAlignment="1" applyFont="1">
      <alignment readingOrder="0"/>
    </xf>
    <xf borderId="0" fillId="0" fontId="7" numFmtId="0" xfId="0" applyAlignment="1" applyFont="1">
      <alignment readingOrder="0"/>
    </xf>
    <xf borderId="0" fillId="2" fontId="1" numFmtId="0" xfId="0" applyAlignment="1" applyFont="1">
      <alignment readingOrder="0"/>
    </xf>
    <xf borderId="2" fillId="2" fontId="1" numFmtId="0" xfId="0" applyAlignment="1" applyBorder="1" applyFont="1">
      <alignment readingOrder="0"/>
    </xf>
    <xf borderId="0" fillId="3" fontId="1" numFmtId="0" xfId="0" applyAlignment="1" applyFont="1">
      <alignment readingOrder="0"/>
    </xf>
    <xf borderId="3" fillId="0" fontId="1" numFmtId="10" xfId="0" applyAlignment="1" applyBorder="1" applyFont="1" applyNumberFormat="1">
      <alignment readingOrder="0"/>
    </xf>
    <xf borderId="2" fillId="0" fontId="1" numFmtId="10" xfId="0" applyAlignment="1" applyBorder="1" applyFont="1" applyNumberFormat="1">
      <alignment readingOrder="0"/>
    </xf>
    <xf borderId="4" fillId="0" fontId="1" numFmtId="10" xfId="0" applyAlignment="1" applyBorder="1" applyFont="1" applyNumberFormat="1">
      <alignment readingOrder="0"/>
    </xf>
    <xf borderId="1" fillId="0" fontId="1" numFmtId="10" xfId="0" applyAlignment="1" applyBorder="1" applyFont="1" applyNumberFormat="1">
      <alignment readingOrder="0"/>
    </xf>
    <xf borderId="1" fillId="4" fontId="1" numFmtId="10" xfId="0" applyAlignment="1" applyBorder="1" applyFont="1" applyNumberFormat="1">
      <alignment readingOrder="0"/>
    </xf>
    <xf borderId="0" fillId="0" fontId="1" numFmtId="10" xfId="0" applyAlignment="1" applyFont="1" applyNumberFormat="1">
      <alignment readingOrder="0"/>
    </xf>
    <xf borderId="3" fillId="0" fontId="1" numFmtId="0" xfId="0" applyBorder="1" applyFont="1"/>
    <xf borderId="2" fillId="0" fontId="1" numFmtId="0" xfId="0" applyBorder="1" applyFont="1"/>
    <xf borderId="0" fillId="0" fontId="1" numFmtId="4" xfId="0" applyFont="1" applyNumberFormat="1"/>
    <xf borderId="0" fillId="7" fontId="1" numFmtId="0" xfId="0" applyAlignment="1" applyFill="1" applyFont="1">
      <alignment readingOrder="0"/>
    </xf>
    <xf borderId="0" fillId="7" fontId="19" numFmtId="0" xfId="0" applyFont="1"/>
    <xf borderId="1" fillId="0" fontId="1" numFmtId="0" xfId="0" applyAlignment="1" applyBorder="1" applyFont="1">
      <alignment horizontal="center"/>
    </xf>
    <xf borderId="5" fillId="8" fontId="1" numFmtId="0" xfId="0" applyAlignment="1" applyBorder="1" applyFill="1" applyFont="1">
      <alignment horizontal="center" readingOrder="0"/>
    </xf>
    <xf borderId="6" fillId="0" fontId="20" numFmtId="0" xfId="0" applyBorder="1" applyFont="1"/>
    <xf borderId="1" fillId="2" fontId="1" numFmtId="0" xfId="0" applyAlignment="1" applyBorder="1" applyFont="1">
      <alignment horizontal="center" readingOrder="0"/>
    </xf>
    <xf borderId="5" fillId="4" fontId="1" numFmtId="0" xfId="0" applyAlignment="1" applyBorder="1" applyFont="1">
      <alignment horizontal="center" readingOrder="0"/>
    </xf>
    <xf borderId="1" fillId="0" fontId="1" numFmtId="4" xfId="0" applyAlignment="1" applyBorder="1" applyFont="1" applyNumberFormat="1">
      <alignment horizontal="center" readingOrder="0"/>
    </xf>
    <xf borderId="0" fillId="0" fontId="1" numFmtId="4" xfId="0" applyAlignment="1" applyFont="1" applyNumberFormat="1">
      <alignment horizontal="center"/>
    </xf>
    <xf borderId="1" fillId="0" fontId="1" numFmtId="4" xfId="0" applyAlignment="1" applyBorder="1" applyFont="1" applyNumberFormat="1">
      <alignment horizontal="center"/>
    </xf>
    <xf borderId="1" fillId="0" fontId="1" numFmtId="2" xfId="0" applyAlignment="1" applyBorder="1" applyFont="1" applyNumberFormat="1">
      <alignment horizontal="center"/>
    </xf>
    <xf borderId="1" fillId="0" fontId="1" numFmtId="169" xfId="0" applyAlignment="1" applyBorder="1" applyFont="1" applyNumberFormat="1">
      <alignment horizontal="center"/>
    </xf>
    <xf borderId="0" fillId="0" fontId="7" numFmtId="0" xfId="0" applyAlignment="1" applyFont="1">
      <alignment horizontal="center" readingOrder="0"/>
    </xf>
    <xf borderId="1" fillId="0" fontId="1" numFmtId="0" xfId="0" applyAlignment="1" applyBorder="1" applyFont="1">
      <alignment horizontal="center" readingOrder="0"/>
    </xf>
    <xf borderId="0" fillId="5" fontId="1" numFmtId="0" xfId="0" applyFont="1"/>
    <xf borderId="7" fillId="5" fontId="1" numFmtId="0" xfId="0" applyBorder="1" applyFont="1"/>
    <xf borderId="8" fillId="0" fontId="20" numFmtId="0" xfId="0" applyBorder="1" applyFont="1"/>
    <xf borderId="9" fillId="0" fontId="20" numFmtId="0" xfId="0" applyBorder="1" applyFont="1"/>
    <xf borderId="10" fillId="0" fontId="20" numFmtId="0" xfId="0" applyBorder="1" applyFont="1"/>
    <xf borderId="11" fillId="0" fontId="20" numFmtId="0" xfId="0" applyBorder="1" applyFont="1"/>
    <xf borderId="12" fillId="0" fontId="20" numFmtId="0" xfId="0" applyBorder="1" applyFont="1"/>
    <xf borderId="13" fillId="0" fontId="20" numFmtId="0" xfId="0" applyBorder="1" applyFont="1"/>
    <xf borderId="14" fillId="0" fontId="20" numFmtId="0" xfId="0" applyBorder="1" applyFont="1"/>
    <xf borderId="1" fillId="2" fontId="1" numFmtId="0" xfId="0" applyAlignment="1" applyBorder="1" applyFont="1">
      <alignment horizontal="center"/>
    </xf>
    <xf borderId="1" fillId="2" fontId="7" numFmtId="10" xfId="0" applyAlignment="1" applyBorder="1" applyFont="1" applyNumberFormat="1">
      <alignment horizontal="center" readingOrder="0"/>
    </xf>
    <xf borderId="1" fillId="4" fontId="5" numFmtId="0" xfId="0" applyAlignment="1" applyBorder="1" applyFont="1">
      <alignment horizontal="center" readingOrder="0" shrinkToFit="0" vertical="bottom" wrapText="0"/>
    </xf>
    <xf borderId="1" fillId="4" fontId="7" numFmtId="10" xfId="0" applyAlignment="1" applyBorder="1" applyFont="1" applyNumberFormat="1">
      <alignment horizontal="center"/>
    </xf>
    <xf borderId="1" fillId="4" fontId="7" numFmtId="0" xfId="0" applyAlignment="1" applyBorder="1" applyFont="1">
      <alignment horizontal="center" readingOrder="0"/>
    </xf>
    <xf borderId="1" fillId="4" fontId="7" numFmtId="0" xfId="0" applyAlignment="1" applyBorder="1" applyFont="1">
      <alignment horizontal="center"/>
    </xf>
    <xf borderId="1" fillId="4" fontId="7" numFmtId="4" xfId="0" applyAlignment="1" applyBorder="1" applyFont="1" applyNumberFormat="1">
      <alignment horizontal="center"/>
    </xf>
    <xf borderId="0" fillId="0" fontId="1" numFmtId="0" xfId="0" applyFont="1"/>
    <xf borderId="0" fillId="5" fontId="21" numFmtId="0" xfId="0" applyAlignment="1" applyFont="1">
      <alignment horizontal="left" readingOrder="0"/>
    </xf>
    <xf borderId="1" fillId="2" fontId="1" numFmtId="10" xfId="0" applyAlignment="1" applyBorder="1" applyFont="1" applyNumberFormat="1">
      <alignment horizontal="center" readingOrder="0"/>
    </xf>
    <xf borderId="1" fillId="0" fontId="1" numFmtId="9" xfId="0" applyAlignment="1" applyBorder="1" applyFont="1" applyNumberFormat="1">
      <alignment readingOrder="0"/>
    </xf>
    <xf borderId="1" fillId="4" fontId="1" numFmtId="169" xfId="0" applyBorder="1" applyFont="1" applyNumberFormat="1"/>
    <xf borderId="1" fillId="7" fontId="1" numFmtId="0" xfId="0" applyAlignment="1" applyBorder="1" applyFont="1">
      <alignment horizontal="center" readingOrder="0"/>
    </xf>
    <xf borderId="1" fillId="7" fontId="1" numFmtId="10" xfId="0" applyAlignment="1" applyBorder="1" applyFont="1" applyNumberFormat="1">
      <alignment horizontal="center"/>
    </xf>
    <xf borderId="1" fillId="4" fontId="1" numFmtId="0" xfId="0" applyAlignment="1" applyBorder="1" applyFont="1">
      <alignment horizontal="center" readingOrder="0"/>
    </xf>
    <xf borderId="1" fillId="4" fontId="1" numFmtId="10" xfId="0" applyAlignment="1" applyBorder="1" applyFont="1" applyNumberForma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S&amp;P 500, AIT, ALE, ALLY, ALTR…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Last_year!$B$3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Last_year!$A$4:$A$253</c:f>
            </c:strRef>
          </c:cat>
          <c:val>
            <c:numRef>
              <c:f>Last_year!$B$4:$B$253</c:f>
              <c:numCache/>
            </c:numRef>
          </c:val>
          <c:smooth val="0"/>
        </c:ser>
        <c:ser>
          <c:idx val="1"/>
          <c:order val="1"/>
          <c:tx>
            <c:strRef>
              <c:f>Last_year!$C$3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Last_year!$A$4:$A$253</c:f>
            </c:strRef>
          </c:cat>
          <c:val>
            <c:numRef>
              <c:f>Last_year!$C$4:$C$253</c:f>
              <c:numCache/>
            </c:numRef>
          </c:val>
          <c:smooth val="0"/>
        </c:ser>
        <c:ser>
          <c:idx val="2"/>
          <c:order val="2"/>
          <c:tx>
            <c:strRef>
              <c:f>Last_year!$D$3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Last_year!$A$4:$A$253</c:f>
            </c:strRef>
          </c:cat>
          <c:val>
            <c:numRef>
              <c:f>Last_year!$D$4:$D$253</c:f>
              <c:numCache/>
            </c:numRef>
          </c:val>
          <c:smooth val="0"/>
        </c:ser>
        <c:ser>
          <c:idx val="3"/>
          <c:order val="3"/>
          <c:tx>
            <c:strRef>
              <c:f>Last_year!$E$3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Last_year!$A$4:$A$253</c:f>
            </c:strRef>
          </c:cat>
          <c:val>
            <c:numRef>
              <c:f>Last_year!$E$4:$E$253</c:f>
              <c:numCache/>
            </c:numRef>
          </c:val>
          <c:smooth val="0"/>
        </c:ser>
        <c:ser>
          <c:idx val="4"/>
          <c:order val="4"/>
          <c:tx>
            <c:strRef>
              <c:f>Last_year!$F$3</c:f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Last_year!$A$4:$A$253</c:f>
            </c:strRef>
          </c:cat>
          <c:val>
            <c:numRef>
              <c:f>Last_year!$F$4:$F$253</c:f>
              <c:numCache/>
            </c:numRef>
          </c:val>
          <c:smooth val="0"/>
        </c:ser>
        <c:ser>
          <c:idx val="5"/>
          <c:order val="5"/>
          <c:tx>
            <c:strRef>
              <c:f>Last_year!$G$3</c:f>
            </c:strRef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Last_year!$A$4:$A$253</c:f>
            </c:strRef>
          </c:cat>
          <c:val>
            <c:numRef>
              <c:f>Last_year!$G$4:$G$253</c:f>
              <c:numCache/>
            </c:numRef>
          </c:val>
          <c:smooth val="0"/>
        </c:ser>
        <c:ser>
          <c:idx val="6"/>
          <c:order val="6"/>
          <c:tx>
            <c:strRef>
              <c:f>Last_year!$H$3</c:f>
            </c:strRef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Last_year!$A$4:$A$253</c:f>
            </c:strRef>
          </c:cat>
          <c:val>
            <c:numRef>
              <c:f>Last_year!$H$4:$H$253</c:f>
              <c:numCache/>
            </c:numRef>
          </c:val>
          <c:smooth val="0"/>
        </c:ser>
        <c:axId val="2060357764"/>
        <c:axId val="1303670177"/>
      </c:lineChart>
      <c:catAx>
        <c:axId val="20603577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03670177"/>
      </c:catAx>
      <c:valAx>
        <c:axId val="130367017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6035776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1.png"/><Relationship Id="rId3" Type="http://schemas.openxmlformats.org/officeDocument/2006/relationships/image" Target="../media/image6.png"/><Relationship Id="rId4" Type="http://schemas.openxmlformats.org/officeDocument/2006/relationships/image" Target="../media/image8.png"/><Relationship Id="rId5" Type="http://schemas.openxmlformats.org/officeDocument/2006/relationships/image" Target="../media/image5.png"/><Relationship Id="rId6" Type="http://schemas.openxmlformats.org/officeDocument/2006/relationships/image" Target="../media/image7.png"/><Relationship Id="rId7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85725</xdr:colOff>
      <xdr:row>21</xdr:row>
      <xdr:rowOff>152400</xdr:rowOff>
    </xdr:from>
    <xdr:ext cx="10687050" cy="661035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971550</xdr:colOff>
      <xdr:row>23</xdr:row>
      <xdr:rowOff>180975</xdr:rowOff>
    </xdr:from>
    <xdr:ext cx="9115425" cy="479107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733425</xdr:colOff>
      <xdr:row>24</xdr:row>
      <xdr:rowOff>19050</xdr:rowOff>
    </xdr:from>
    <xdr:ext cx="5534025" cy="1419225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457200</xdr:colOff>
      <xdr:row>32</xdr:row>
      <xdr:rowOff>133350</xdr:rowOff>
    </xdr:from>
    <xdr:ext cx="2943225" cy="2962275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409575</xdr:colOff>
      <xdr:row>21</xdr:row>
      <xdr:rowOff>85725</xdr:rowOff>
    </xdr:from>
    <xdr:ext cx="4248150" cy="2076450"/>
    <xdr:pic>
      <xdr:nvPicPr>
        <xdr:cNvPr id="0" name="image6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21</xdr:row>
      <xdr:rowOff>142875</xdr:rowOff>
    </xdr:from>
    <xdr:ext cx="3467100" cy="1943100"/>
    <xdr:pic>
      <xdr:nvPicPr>
        <xdr:cNvPr id="0" name="image8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714375</xdr:colOff>
      <xdr:row>33</xdr:row>
      <xdr:rowOff>123825</xdr:rowOff>
    </xdr:from>
    <xdr:ext cx="4362450" cy="2219325"/>
    <xdr:pic>
      <xdr:nvPicPr>
        <xdr:cNvPr id="0" name="image5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590550</xdr:colOff>
      <xdr:row>33</xdr:row>
      <xdr:rowOff>57150</xdr:rowOff>
    </xdr:from>
    <xdr:ext cx="5029200" cy="2219325"/>
    <xdr:pic>
      <xdr:nvPicPr>
        <xdr:cNvPr id="0" name="image7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962025</xdr:colOff>
      <xdr:row>20</xdr:row>
      <xdr:rowOff>180975</xdr:rowOff>
    </xdr:from>
    <xdr:ext cx="4467225" cy="1943100"/>
    <xdr:pic>
      <xdr:nvPicPr>
        <xdr:cNvPr id="0" name="image3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1"/>
      <c r="C1" s="1"/>
      <c r="D1" s="1"/>
      <c r="E1" s="1"/>
      <c r="F1" s="1"/>
      <c r="G1" s="1"/>
      <c r="H1" s="2"/>
      <c r="I1" s="3" t="s">
        <v>0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/>
      <c r="B2" s="4"/>
      <c r="C2" s="5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/>
      <c r="B3" s="6"/>
      <c r="C3" s="7" t="s">
        <v>1</v>
      </c>
      <c r="D3" s="7" t="s">
        <v>2</v>
      </c>
      <c r="E3" s="7" t="s">
        <v>3</v>
      </c>
      <c r="F3" s="7" t="s">
        <v>4</v>
      </c>
      <c r="G3" s="7" t="s">
        <v>5</v>
      </c>
      <c r="H3" s="7" t="s">
        <v>6</v>
      </c>
      <c r="I3" s="4"/>
      <c r="J3" s="8" t="s">
        <v>1</v>
      </c>
      <c r="K3" s="8" t="s">
        <v>2</v>
      </c>
      <c r="L3" s="8" t="s">
        <v>3</v>
      </c>
      <c r="M3" s="8" t="s">
        <v>4</v>
      </c>
      <c r="N3" s="8" t="s">
        <v>5</v>
      </c>
      <c r="O3" s="8" t="s">
        <v>6</v>
      </c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/>
      <c r="B4" s="9" t="s">
        <v>7</v>
      </c>
      <c r="C4" s="9" t="s">
        <v>8</v>
      </c>
      <c r="D4" s="9" t="s">
        <v>8</v>
      </c>
      <c r="E4" s="9" t="s">
        <v>8</v>
      </c>
      <c r="F4" s="9" t="s">
        <v>8</v>
      </c>
      <c r="G4" s="9" t="s">
        <v>8</v>
      </c>
      <c r="H4" s="9" t="s">
        <v>8</v>
      </c>
      <c r="I4" s="10"/>
      <c r="J4" s="9" t="s">
        <v>9</v>
      </c>
      <c r="K4" s="9" t="s">
        <v>9</v>
      </c>
      <c r="L4" s="9" t="s">
        <v>9</v>
      </c>
      <c r="M4" s="9" t="s">
        <v>9</v>
      </c>
      <c r="N4" s="9" t="s">
        <v>9</v>
      </c>
      <c r="O4" s="9" t="s">
        <v>9</v>
      </c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11">
        <v>43497.0</v>
      </c>
      <c r="C5" s="12">
        <v>49.13</v>
      </c>
      <c r="D5" s="12">
        <v>58.92</v>
      </c>
      <c r="E5" s="12">
        <v>19.36</v>
      </c>
      <c r="F5" s="12">
        <v>26.76</v>
      </c>
      <c r="G5" s="12">
        <v>61.6</v>
      </c>
      <c r="H5" s="12">
        <v>5.98</v>
      </c>
      <c r="I5" s="13"/>
      <c r="J5" s="6"/>
      <c r="K5" s="6"/>
      <c r="L5" s="6"/>
      <c r="M5" s="6"/>
      <c r="N5" s="6"/>
      <c r="O5" s="6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11">
        <v>43525.0</v>
      </c>
      <c r="C6" s="12">
        <v>47.82</v>
      </c>
      <c r="D6" s="12">
        <v>58.92</v>
      </c>
      <c r="E6" s="12">
        <v>19.17</v>
      </c>
      <c r="F6" s="12">
        <v>25.63</v>
      </c>
      <c r="G6" s="12">
        <v>59.47</v>
      </c>
      <c r="H6" s="12">
        <v>6.14</v>
      </c>
      <c r="I6" s="13"/>
      <c r="J6" s="14">
        <f t="shared" ref="J6:O6" si="1">LN(C6/C5)</f>
        <v>-0.02702588415</v>
      </c>
      <c r="K6" s="14">
        <f t="shared" si="1"/>
        <v>0</v>
      </c>
      <c r="L6" s="14">
        <f t="shared" si="1"/>
        <v>-0.009862524791</v>
      </c>
      <c r="M6" s="14">
        <f t="shared" si="1"/>
        <v>-0.04314469488</v>
      </c>
      <c r="N6" s="14">
        <f t="shared" si="1"/>
        <v>-0.03518988682</v>
      </c>
      <c r="O6" s="14">
        <f t="shared" si="1"/>
        <v>0.0264041742</v>
      </c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1">
        <v>43556.0</v>
      </c>
      <c r="C7" s="12">
        <v>49.51</v>
      </c>
      <c r="D7" s="12">
        <v>59.73</v>
      </c>
      <c r="E7" s="12">
        <v>19.82</v>
      </c>
      <c r="F7" s="12">
        <v>27.11</v>
      </c>
      <c r="G7" s="12">
        <v>61.63</v>
      </c>
      <c r="H7" s="12">
        <v>6.61</v>
      </c>
      <c r="I7" s="13"/>
      <c r="J7" s="14">
        <f t="shared" ref="J7:O7" si="2">LN(C7/C6)</f>
        <v>0.03473070734</v>
      </c>
      <c r="K7" s="14">
        <f t="shared" si="2"/>
        <v>0.01365381515</v>
      </c>
      <c r="L7" s="14">
        <f t="shared" si="2"/>
        <v>0.03334497184</v>
      </c>
      <c r="M7" s="14">
        <f t="shared" si="2"/>
        <v>0.05613912313</v>
      </c>
      <c r="N7" s="14">
        <f t="shared" si="2"/>
        <v>0.03567678126</v>
      </c>
      <c r="O7" s="14">
        <f t="shared" si="2"/>
        <v>0.0737589117</v>
      </c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11">
        <v>43647.0</v>
      </c>
      <c r="C8" s="12">
        <v>50.22</v>
      </c>
      <c r="D8" s="12">
        <v>59.32</v>
      </c>
      <c r="E8" s="12">
        <v>20.2</v>
      </c>
      <c r="F8" s="12">
        <v>27.84</v>
      </c>
      <c r="G8" s="12">
        <v>62.46</v>
      </c>
      <c r="H8" s="12">
        <v>6.83</v>
      </c>
      <c r="I8" s="13"/>
      <c r="J8" s="14">
        <f t="shared" ref="J8:O8" si="3">LN(C8/C7)</f>
        <v>0.01423868436</v>
      </c>
      <c r="K8" s="14">
        <f t="shared" si="3"/>
        <v>-0.006887889474</v>
      </c>
      <c r="L8" s="14">
        <f t="shared" si="3"/>
        <v>0.01899107551</v>
      </c>
      <c r="M8" s="14">
        <f t="shared" si="3"/>
        <v>0.02657117196</v>
      </c>
      <c r="N8" s="14">
        <f t="shared" si="3"/>
        <v>0.01337758688</v>
      </c>
      <c r="O8" s="14">
        <f t="shared" si="3"/>
        <v>0.03274101972</v>
      </c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11">
        <v>43678.0</v>
      </c>
      <c r="C9" s="12">
        <v>51.46</v>
      </c>
      <c r="D9" s="12">
        <v>60.68</v>
      </c>
      <c r="E9" s="12">
        <v>20.38</v>
      </c>
      <c r="F9" s="12">
        <v>28.99</v>
      </c>
      <c r="G9" s="12">
        <v>65.72</v>
      </c>
      <c r="H9" s="12">
        <v>7.0</v>
      </c>
      <c r="I9" s="13"/>
      <c r="J9" s="14">
        <f t="shared" ref="J9:O9" si="4">LN(C9/C8)</f>
        <v>0.02439145312</v>
      </c>
      <c r="K9" s="14">
        <f t="shared" si="4"/>
        <v>0.02266763721</v>
      </c>
      <c r="L9" s="14">
        <f t="shared" si="4"/>
        <v>0.008871423387</v>
      </c>
      <c r="M9" s="14">
        <f t="shared" si="4"/>
        <v>0.04047710747</v>
      </c>
      <c r="N9" s="14">
        <f t="shared" si="4"/>
        <v>0.05087694131</v>
      </c>
      <c r="O9" s="14">
        <f t="shared" si="4"/>
        <v>0.02458547547</v>
      </c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11">
        <v>43709.0</v>
      </c>
      <c r="C10" s="12">
        <v>51.88</v>
      </c>
      <c r="D10" s="12">
        <v>59.2</v>
      </c>
      <c r="E10" s="12">
        <v>20.5</v>
      </c>
      <c r="F10" s="12">
        <v>29.08</v>
      </c>
      <c r="G10" s="12">
        <v>67.45</v>
      </c>
      <c r="H10" s="12">
        <v>6.77</v>
      </c>
      <c r="I10" s="13"/>
      <c r="J10" s="14">
        <f t="shared" ref="J10:O10" si="5">LN(C10/C9)</f>
        <v>0.008128552595</v>
      </c>
      <c r="K10" s="14">
        <f t="shared" si="5"/>
        <v>-0.02469261259</v>
      </c>
      <c r="L10" s="14">
        <f t="shared" si="5"/>
        <v>0.00587085835</v>
      </c>
      <c r="M10" s="14">
        <f t="shared" si="5"/>
        <v>0.003099709732</v>
      </c>
      <c r="N10" s="14">
        <f t="shared" si="5"/>
        <v>0.02598328948</v>
      </c>
      <c r="O10" s="14">
        <f t="shared" si="5"/>
        <v>-0.03340906213</v>
      </c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11">
        <v>43739.0</v>
      </c>
      <c r="C11" s="12">
        <v>52.7</v>
      </c>
      <c r="D11" s="12">
        <v>60.16</v>
      </c>
      <c r="E11" s="12">
        <v>20.53</v>
      </c>
      <c r="F11" s="12">
        <v>28.95</v>
      </c>
      <c r="G11" s="12">
        <v>67.68</v>
      </c>
      <c r="H11" s="12">
        <v>6.6</v>
      </c>
      <c r="I11" s="13"/>
      <c r="J11" s="14">
        <f t="shared" ref="J11:O11" si="6">LN(C11/C10)</f>
        <v>0.0156820961</v>
      </c>
      <c r="K11" s="14">
        <f t="shared" si="6"/>
        <v>0.01608613775</v>
      </c>
      <c r="L11" s="14">
        <f t="shared" si="6"/>
        <v>0.001462344886</v>
      </c>
      <c r="M11" s="14">
        <f t="shared" si="6"/>
        <v>-0.004480448646</v>
      </c>
      <c r="N11" s="14">
        <f t="shared" si="6"/>
        <v>0.003404132644</v>
      </c>
      <c r="O11" s="14">
        <f t="shared" si="6"/>
        <v>-0.02543143789</v>
      </c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1">
        <v>43770.0</v>
      </c>
      <c r="C12" s="12">
        <v>53.37</v>
      </c>
      <c r="D12" s="12">
        <v>60.01</v>
      </c>
      <c r="E12" s="12">
        <v>20.92</v>
      </c>
      <c r="F12" s="12">
        <v>29.23</v>
      </c>
      <c r="G12" s="12">
        <v>66.5</v>
      </c>
      <c r="H12" s="12">
        <v>6.43</v>
      </c>
      <c r="I12" s="13"/>
      <c r="J12" s="14">
        <f t="shared" ref="J12:O12" si="7">LN(C12/C11)</f>
        <v>0.0126333348</v>
      </c>
      <c r="K12" s="14">
        <f t="shared" si="7"/>
        <v>-0.00249646464</v>
      </c>
      <c r="L12" s="14">
        <f t="shared" si="7"/>
        <v>0.01881840817</v>
      </c>
      <c r="M12" s="14">
        <f t="shared" si="7"/>
        <v>0.009625375104</v>
      </c>
      <c r="N12" s="14">
        <f t="shared" si="7"/>
        <v>-0.01758876764</v>
      </c>
      <c r="O12" s="14">
        <f t="shared" si="7"/>
        <v>-0.02609511078</v>
      </c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15" t="s">
        <v>10</v>
      </c>
      <c r="C13" s="12">
        <v>53.12</v>
      </c>
      <c r="D13" s="12">
        <v>58.66</v>
      </c>
      <c r="E13" s="12">
        <v>20.91</v>
      </c>
      <c r="F13" s="12">
        <v>29.01</v>
      </c>
      <c r="G13" s="12">
        <v>66.96</v>
      </c>
      <c r="H13" s="12">
        <v>6.32</v>
      </c>
      <c r="I13" s="13"/>
      <c r="J13" s="14">
        <f t="shared" ref="J13:O13" si="8">LN(C13/C12)</f>
        <v>-0.004695285178</v>
      </c>
      <c r="K13" s="14">
        <f t="shared" si="8"/>
        <v>-0.02275315145</v>
      </c>
      <c r="L13" s="14">
        <f t="shared" si="8"/>
        <v>-0.0004781257562</v>
      </c>
      <c r="M13" s="14">
        <f t="shared" si="8"/>
        <v>-0.00755498099</v>
      </c>
      <c r="N13" s="14">
        <f t="shared" si="8"/>
        <v>0.006893478519</v>
      </c>
      <c r="O13" s="14">
        <f t="shared" si="8"/>
        <v>-0.01725533009</v>
      </c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5" t="s">
        <v>11</v>
      </c>
      <c r="C14" s="12">
        <v>54.13</v>
      </c>
      <c r="D14" s="12">
        <v>59.63</v>
      </c>
      <c r="E14" s="12">
        <v>21.27</v>
      </c>
      <c r="F14" s="12">
        <v>29.71</v>
      </c>
      <c r="G14" s="12">
        <v>68.4</v>
      </c>
      <c r="H14" s="12">
        <v>6.39</v>
      </c>
      <c r="I14" s="13"/>
      <c r="J14" s="14">
        <f t="shared" ref="J14:O14" si="9">LN(C14/C13)</f>
        <v>0.01883505564</v>
      </c>
      <c r="K14" s="14">
        <f t="shared" si="9"/>
        <v>0.01640073959</v>
      </c>
      <c r="L14" s="14">
        <f t="shared" si="9"/>
        <v>0.01707011577</v>
      </c>
      <c r="M14" s="14">
        <f t="shared" si="9"/>
        <v>0.02384309134</v>
      </c>
      <c r="N14" s="14">
        <f t="shared" si="9"/>
        <v>0.02127739845</v>
      </c>
      <c r="O14" s="14">
        <f t="shared" si="9"/>
        <v>0.01101506023</v>
      </c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5" t="s">
        <v>12</v>
      </c>
      <c r="C15" s="12">
        <v>54.4</v>
      </c>
      <c r="D15" s="12">
        <v>59.81</v>
      </c>
      <c r="E15" s="12">
        <v>21.69</v>
      </c>
      <c r="F15" s="12">
        <v>30.25</v>
      </c>
      <c r="G15" s="12">
        <v>67.93</v>
      </c>
      <c r="H15" s="12">
        <v>6.47</v>
      </c>
      <c r="I15" s="13"/>
      <c r="J15" s="14">
        <f t="shared" ref="J15:O15" si="10">LN(C15/C14)</f>
        <v>0.004975593053</v>
      </c>
      <c r="K15" s="14">
        <f t="shared" si="10"/>
        <v>0.003014067921</v>
      </c>
      <c r="L15" s="14">
        <f t="shared" si="10"/>
        <v>0.01955369563</v>
      </c>
      <c r="M15" s="14">
        <f t="shared" si="10"/>
        <v>0.018012495</v>
      </c>
      <c r="N15" s="14">
        <f t="shared" si="10"/>
        <v>-0.006895061425</v>
      </c>
      <c r="O15" s="14">
        <f t="shared" si="10"/>
        <v>0.01244184012</v>
      </c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5" t="s">
        <v>13</v>
      </c>
      <c r="C16" s="12">
        <v>56.17</v>
      </c>
      <c r="D16" s="12">
        <v>60.38</v>
      </c>
      <c r="E16" s="12">
        <v>21.95</v>
      </c>
      <c r="F16" s="12">
        <v>31.1</v>
      </c>
      <c r="G16" s="12">
        <v>68.05</v>
      </c>
      <c r="H16" s="12">
        <v>6.61</v>
      </c>
      <c r="I16" s="13"/>
      <c r="J16" s="14">
        <f t="shared" ref="J16:O16" si="11">LN(C16/C15)</f>
        <v>0.03201865268</v>
      </c>
      <c r="K16" s="14">
        <f t="shared" si="11"/>
        <v>0.009485053222</v>
      </c>
      <c r="L16" s="14">
        <f t="shared" si="11"/>
        <v>0.01191581468</v>
      </c>
      <c r="M16" s="14">
        <f t="shared" si="11"/>
        <v>0.02771163471</v>
      </c>
      <c r="N16" s="14">
        <f t="shared" si="11"/>
        <v>0.001764965894</v>
      </c>
      <c r="O16" s="14">
        <f t="shared" si="11"/>
        <v>0.02140754535</v>
      </c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5" t="s">
        <v>14</v>
      </c>
      <c r="C17" s="12">
        <v>57.34</v>
      </c>
      <c r="D17" s="12">
        <v>60.36</v>
      </c>
      <c r="E17" s="12">
        <v>22.12</v>
      </c>
      <c r="F17" s="12">
        <v>30.93</v>
      </c>
      <c r="G17" s="12">
        <v>69.57</v>
      </c>
      <c r="H17" s="12">
        <v>6.68</v>
      </c>
      <c r="I17" s="13"/>
      <c r="J17" s="14">
        <f t="shared" ref="J17:O17" si="12">LN(C17/C16)</f>
        <v>0.02061565391</v>
      </c>
      <c r="K17" s="14">
        <f t="shared" si="12"/>
        <v>-0.000331290379</v>
      </c>
      <c r="L17" s="14">
        <f t="shared" si="12"/>
        <v>0.007715037133</v>
      </c>
      <c r="M17" s="14">
        <f t="shared" si="12"/>
        <v>-0.005481232488</v>
      </c>
      <c r="N17" s="14">
        <f t="shared" si="12"/>
        <v>0.02209071084</v>
      </c>
      <c r="O17" s="14">
        <f t="shared" si="12"/>
        <v>0.01053433368</v>
      </c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5" t="s">
        <v>15</v>
      </c>
      <c r="C18" s="12">
        <v>56.85</v>
      </c>
      <c r="D18" s="12">
        <v>60.17</v>
      </c>
      <c r="E18" s="12">
        <v>21.71</v>
      </c>
      <c r="F18" s="12">
        <v>31.52</v>
      </c>
      <c r="G18" s="12">
        <v>67.19</v>
      </c>
      <c r="H18" s="12">
        <v>6.57</v>
      </c>
      <c r="I18" s="13"/>
      <c r="J18" s="14">
        <f t="shared" ref="J18:O18" si="13">LN(C18/C17)</f>
        <v>-0.008582240259</v>
      </c>
      <c r="K18" s="14">
        <f t="shared" si="13"/>
        <v>-0.003152744667</v>
      </c>
      <c r="L18" s="14">
        <f t="shared" si="13"/>
        <v>-0.01870919276</v>
      </c>
      <c r="M18" s="14">
        <f t="shared" si="13"/>
        <v>0.01889567829</v>
      </c>
      <c r="N18" s="14">
        <f t="shared" si="13"/>
        <v>-0.034809013</v>
      </c>
      <c r="O18" s="14">
        <f t="shared" si="13"/>
        <v>-0.01660415505</v>
      </c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5" t="s">
        <v>16</v>
      </c>
      <c r="C19" s="12">
        <v>55.64</v>
      </c>
      <c r="D19" s="12">
        <v>61.18</v>
      </c>
      <c r="E19" s="12">
        <v>21.56</v>
      </c>
      <c r="F19" s="12">
        <v>31.45</v>
      </c>
      <c r="G19" s="12">
        <v>66.96</v>
      </c>
      <c r="H19" s="12">
        <v>6.56</v>
      </c>
      <c r="I19" s="13"/>
      <c r="J19" s="14">
        <f t="shared" ref="J19:O19" si="14">LN(C19/C18)</f>
        <v>-0.02151385314</v>
      </c>
      <c r="K19" s="14">
        <f t="shared" si="14"/>
        <v>0.01664644949</v>
      </c>
      <c r="L19" s="14">
        <f t="shared" si="14"/>
        <v>-0.006933237849</v>
      </c>
      <c r="M19" s="14">
        <f t="shared" si="14"/>
        <v>-0.002223281843</v>
      </c>
      <c r="N19" s="14">
        <f t="shared" si="14"/>
        <v>-0.003429000751</v>
      </c>
      <c r="O19" s="14">
        <f t="shared" si="14"/>
        <v>-0.001523229541</v>
      </c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5" t="s">
        <v>17</v>
      </c>
      <c r="C20" s="12">
        <v>50.94</v>
      </c>
      <c r="D20" s="12">
        <v>61.6</v>
      </c>
      <c r="E20" s="12">
        <v>21.5</v>
      </c>
      <c r="F20" s="12">
        <v>30.84</v>
      </c>
      <c r="G20" s="12">
        <v>68.52</v>
      </c>
      <c r="H20" s="12">
        <v>6.72</v>
      </c>
      <c r="I20" s="13"/>
      <c r="J20" s="14">
        <f t="shared" ref="J20:O20" si="15">LN(C20/C19)</f>
        <v>-0.0882538975</v>
      </c>
      <c r="K20" s="14">
        <f t="shared" si="15"/>
        <v>0.006841531817</v>
      </c>
      <c r="L20" s="14">
        <f t="shared" si="15"/>
        <v>-0.002786810907</v>
      </c>
      <c r="M20" s="14">
        <f t="shared" si="15"/>
        <v>-0.01958643445</v>
      </c>
      <c r="N20" s="14">
        <f t="shared" si="15"/>
        <v>0.02303024727</v>
      </c>
      <c r="O20" s="14">
        <f t="shared" si="15"/>
        <v>0.02409755158</v>
      </c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15" t="s">
        <v>18</v>
      </c>
      <c r="C21" s="12">
        <v>54.14</v>
      </c>
      <c r="D21" s="12">
        <v>60.04</v>
      </c>
      <c r="E21" s="12">
        <v>21.8</v>
      </c>
      <c r="F21" s="12">
        <v>31.25</v>
      </c>
      <c r="G21" s="12">
        <v>70.84</v>
      </c>
      <c r="H21" s="12">
        <v>6.88</v>
      </c>
      <c r="I21" s="13"/>
      <c r="J21" s="14">
        <f t="shared" ref="J21:O21" si="16">LN(C21/C20)</f>
        <v>0.06092481463</v>
      </c>
      <c r="K21" s="14">
        <f t="shared" si="16"/>
        <v>-0.02565086377</v>
      </c>
      <c r="L21" s="14">
        <f t="shared" si="16"/>
        <v>0.01385703466</v>
      </c>
      <c r="M21" s="14">
        <f t="shared" si="16"/>
        <v>0.01320682749</v>
      </c>
      <c r="N21" s="14">
        <f t="shared" si="16"/>
        <v>0.03329813946</v>
      </c>
      <c r="O21" s="14">
        <f t="shared" si="16"/>
        <v>0.02353049741</v>
      </c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15" t="s">
        <v>19</v>
      </c>
      <c r="C22" s="12">
        <v>54.13</v>
      </c>
      <c r="D22" s="12">
        <v>59.64</v>
      </c>
      <c r="E22" s="12">
        <v>21.86</v>
      </c>
      <c r="F22" s="12">
        <v>30.84</v>
      </c>
      <c r="G22" s="12">
        <v>72.08</v>
      </c>
      <c r="H22" s="12">
        <v>7.02</v>
      </c>
      <c r="I22" s="13"/>
      <c r="J22" s="14">
        <f t="shared" ref="J22:O22" si="17">LN(C22/C21)</f>
        <v>-0.0001847233773</v>
      </c>
      <c r="K22" s="14">
        <f t="shared" si="17"/>
        <v>-0.006684516869</v>
      </c>
      <c r="L22" s="14">
        <f t="shared" si="17"/>
        <v>0.002748512953</v>
      </c>
      <c r="M22" s="14">
        <f t="shared" si="17"/>
        <v>-0.01320682749</v>
      </c>
      <c r="N22" s="14">
        <f t="shared" si="17"/>
        <v>0.01735280039</v>
      </c>
      <c r="O22" s="14">
        <f t="shared" si="17"/>
        <v>0.02014456609</v>
      </c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15" t="s">
        <v>20</v>
      </c>
      <c r="C23" s="12">
        <v>54.33</v>
      </c>
      <c r="D23" s="12">
        <v>60.04</v>
      </c>
      <c r="E23" s="12">
        <v>21.41</v>
      </c>
      <c r="F23" s="12">
        <v>30.71</v>
      </c>
      <c r="G23" s="12">
        <v>67.9</v>
      </c>
      <c r="H23" s="12">
        <v>7.11</v>
      </c>
      <c r="I23" s="13"/>
      <c r="J23" s="14">
        <f t="shared" ref="J23:O23" si="18">LN(C23/C22)</f>
        <v>0.003687999755</v>
      </c>
      <c r="K23" s="14">
        <f t="shared" si="18"/>
        <v>0.006684516869</v>
      </c>
      <c r="L23" s="14">
        <f t="shared" si="18"/>
        <v>-0.02080038015</v>
      </c>
      <c r="M23" s="14">
        <f t="shared" si="18"/>
        <v>-0.004224214242</v>
      </c>
      <c r="N23" s="14">
        <f t="shared" si="18"/>
        <v>-0.05974057874</v>
      </c>
      <c r="O23" s="14">
        <f t="shared" si="18"/>
        <v>0.01273902578</v>
      </c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15" t="s">
        <v>21</v>
      </c>
      <c r="C24" s="12">
        <v>53.79</v>
      </c>
      <c r="D24" s="12">
        <v>60.5</v>
      </c>
      <c r="E24" s="12">
        <v>22.64</v>
      </c>
      <c r="F24" s="12">
        <v>32.33</v>
      </c>
      <c r="G24" s="12">
        <v>69.34</v>
      </c>
      <c r="H24" s="12">
        <v>7.27</v>
      </c>
      <c r="I24" s="13"/>
      <c r="J24" s="14">
        <f t="shared" ref="J24:O24" si="19">LN(C24/C23)</f>
        <v>-0.009988984278</v>
      </c>
      <c r="K24" s="14">
        <f t="shared" si="19"/>
        <v>0.007632358272</v>
      </c>
      <c r="L24" s="14">
        <f t="shared" si="19"/>
        <v>0.05586015073</v>
      </c>
      <c r="M24" s="14">
        <f t="shared" si="19"/>
        <v>0.05140725728</v>
      </c>
      <c r="N24" s="14">
        <f t="shared" si="19"/>
        <v>0.02098590569</v>
      </c>
      <c r="O24" s="14">
        <f t="shared" si="19"/>
        <v>0.02225404773</v>
      </c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15" t="s">
        <v>22</v>
      </c>
      <c r="C25" s="12">
        <v>54.34</v>
      </c>
      <c r="D25" s="12">
        <v>61.69</v>
      </c>
      <c r="E25" s="12">
        <v>22.19</v>
      </c>
      <c r="F25" s="12">
        <v>32.38</v>
      </c>
      <c r="G25" s="12">
        <v>69.86</v>
      </c>
      <c r="H25" s="12">
        <v>7.13</v>
      </c>
      <c r="I25" s="13"/>
      <c r="J25" s="14">
        <f t="shared" ref="J25:O25" si="20">LN(C25/C24)</f>
        <v>0.01017302771</v>
      </c>
      <c r="K25" s="14">
        <f t="shared" si="20"/>
        <v>0.01947847818</v>
      </c>
      <c r="L25" s="14">
        <f t="shared" si="20"/>
        <v>-0.02007651639</v>
      </c>
      <c r="M25" s="14">
        <f t="shared" si="20"/>
        <v>0.001545356512</v>
      </c>
      <c r="N25" s="14">
        <f t="shared" si="20"/>
        <v>0.007471299122</v>
      </c>
      <c r="O25" s="14">
        <f t="shared" si="20"/>
        <v>-0.01944505712</v>
      </c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11">
        <v>43467.0</v>
      </c>
      <c r="C26" s="12">
        <v>53.31</v>
      </c>
      <c r="D26" s="12">
        <v>60.47</v>
      </c>
      <c r="E26" s="12">
        <v>22.34</v>
      </c>
      <c r="F26" s="12">
        <v>32.81</v>
      </c>
      <c r="G26" s="12">
        <v>68.7</v>
      </c>
      <c r="H26" s="12">
        <v>7.12</v>
      </c>
      <c r="I26" s="13"/>
      <c r="J26" s="14">
        <f t="shared" ref="J26:O26" si="21">LN(C26/C25)</f>
        <v>-0.01913667316</v>
      </c>
      <c r="K26" s="14">
        <f t="shared" si="21"/>
        <v>-0.01997446894</v>
      </c>
      <c r="L26" s="14">
        <f t="shared" si="21"/>
        <v>0.006737056697</v>
      </c>
      <c r="M26" s="14">
        <f t="shared" si="21"/>
        <v>0.01319239872</v>
      </c>
      <c r="N26" s="14">
        <f t="shared" si="21"/>
        <v>-0.01674404015</v>
      </c>
      <c r="O26" s="14">
        <f t="shared" si="21"/>
        <v>-0.001403509002</v>
      </c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11">
        <v>43557.0</v>
      </c>
      <c r="C27" s="12">
        <v>53.91</v>
      </c>
      <c r="D27" s="12">
        <v>60.78</v>
      </c>
      <c r="E27" s="12">
        <v>22.57</v>
      </c>
      <c r="F27" s="12">
        <v>33.4</v>
      </c>
      <c r="G27" s="12">
        <v>67.81</v>
      </c>
      <c r="H27" s="12">
        <v>7.25</v>
      </c>
      <c r="I27" s="13"/>
      <c r="J27" s="14">
        <f t="shared" ref="J27:O27" si="22">LN(C27/C26)</f>
        <v>0.01119205863</v>
      </c>
      <c r="K27" s="14">
        <f t="shared" si="22"/>
        <v>0.005113413204</v>
      </c>
      <c r="L27" s="14">
        <f t="shared" si="22"/>
        <v>0.01024279719</v>
      </c>
      <c r="M27" s="14">
        <f t="shared" si="22"/>
        <v>0.01782255301</v>
      </c>
      <c r="N27" s="14">
        <f t="shared" si="22"/>
        <v>-0.01303952253</v>
      </c>
      <c r="O27" s="14">
        <f t="shared" si="22"/>
        <v>0.01809374344</v>
      </c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11">
        <v>43587.0</v>
      </c>
      <c r="C28" s="12">
        <v>53.39</v>
      </c>
      <c r="D28" s="12">
        <v>61.05</v>
      </c>
      <c r="E28" s="12">
        <v>22.68</v>
      </c>
      <c r="F28" s="12">
        <v>33.77</v>
      </c>
      <c r="G28" s="12">
        <v>67.74</v>
      </c>
      <c r="H28" s="12">
        <v>7.31</v>
      </c>
      <c r="I28" s="13"/>
      <c r="J28" s="14">
        <f t="shared" ref="J28:O28" si="23">LN(C28/C27)</f>
        <v>-0.009692526951</v>
      </c>
      <c r="K28" s="14">
        <f t="shared" si="23"/>
        <v>0.004432413068</v>
      </c>
      <c r="L28" s="14">
        <f t="shared" si="23"/>
        <v>0.00486188803</v>
      </c>
      <c r="M28" s="14">
        <f t="shared" si="23"/>
        <v>0.01101693441</v>
      </c>
      <c r="N28" s="14">
        <f t="shared" si="23"/>
        <v>-0.001032829306</v>
      </c>
      <c r="O28" s="14">
        <f t="shared" si="23"/>
        <v>0.008241804895</v>
      </c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11">
        <v>43618.0</v>
      </c>
      <c r="C29" s="12">
        <v>52.84</v>
      </c>
      <c r="D29" s="12">
        <v>60.85</v>
      </c>
      <c r="E29" s="12">
        <v>22.62</v>
      </c>
      <c r="F29" s="12">
        <v>33.75</v>
      </c>
      <c r="G29" s="12">
        <v>68.22</v>
      </c>
      <c r="H29" s="12">
        <v>7.25</v>
      </c>
      <c r="I29" s="13"/>
      <c r="J29" s="14">
        <f t="shared" ref="J29:O29" si="24">LN(C29/C28)</f>
        <v>-0.01035498286</v>
      </c>
      <c r="K29" s="14">
        <f t="shared" si="24"/>
        <v>-0.003281381123</v>
      </c>
      <c r="L29" s="14">
        <f t="shared" si="24"/>
        <v>-0.002649008172</v>
      </c>
      <c r="M29" s="14">
        <f t="shared" si="24"/>
        <v>-0.0005924170789</v>
      </c>
      <c r="N29" s="14">
        <f t="shared" si="24"/>
        <v>0.007060929601</v>
      </c>
      <c r="O29" s="14">
        <f t="shared" si="24"/>
        <v>-0.008241804895</v>
      </c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11">
        <v>43648.0</v>
      </c>
      <c r="C30" s="12">
        <v>51.51</v>
      </c>
      <c r="D30" s="12">
        <v>61.88</v>
      </c>
      <c r="E30" s="12">
        <v>22.45</v>
      </c>
      <c r="F30" s="12">
        <v>33.25</v>
      </c>
      <c r="G30" s="12">
        <v>65.94</v>
      </c>
      <c r="H30" s="12">
        <v>6.9</v>
      </c>
      <c r="I30" s="13"/>
      <c r="J30" s="14">
        <f t="shared" ref="J30:O30" si="25">LN(C30/C29)</f>
        <v>-0.02549251608</v>
      </c>
      <c r="K30" s="14">
        <f t="shared" si="25"/>
        <v>0.01678520627</v>
      </c>
      <c r="L30" s="14">
        <f t="shared" si="25"/>
        <v>-0.0075438565</v>
      </c>
      <c r="M30" s="14">
        <f t="shared" si="25"/>
        <v>-0.01492565022</v>
      </c>
      <c r="N30" s="14">
        <f t="shared" si="25"/>
        <v>-0.03399253935</v>
      </c>
      <c r="O30" s="14">
        <f t="shared" si="25"/>
        <v>-0.04948005726</v>
      </c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11">
        <v>43679.0</v>
      </c>
      <c r="C31" s="12">
        <v>51.74</v>
      </c>
      <c r="D31" s="12">
        <v>63.58</v>
      </c>
      <c r="E31" s="12">
        <v>22.5</v>
      </c>
      <c r="F31" s="12">
        <v>33.71</v>
      </c>
      <c r="G31" s="12">
        <v>64.5</v>
      </c>
      <c r="H31" s="12">
        <v>6.82</v>
      </c>
      <c r="I31" s="13"/>
      <c r="J31" s="14">
        <f t="shared" ref="J31:O31" si="26">LN(C31/C30)</f>
        <v>0.00445521318</v>
      </c>
      <c r="K31" s="14">
        <f t="shared" si="26"/>
        <v>0.02710192978</v>
      </c>
      <c r="L31" s="14">
        <f t="shared" si="26"/>
        <v>0.002224695022</v>
      </c>
      <c r="M31" s="14">
        <f t="shared" si="26"/>
        <v>0.01373976214</v>
      </c>
      <c r="N31" s="14">
        <f t="shared" si="26"/>
        <v>-0.02208001384</v>
      </c>
      <c r="O31" s="14">
        <f t="shared" si="26"/>
        <v>-0.01166193975</v>
      </c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11">
        <v>43771.0</v>
      </c>
      <c r="C32" s="12">
        <v>51.86</v>
      </c>
      <c r="D32" s="12">
        <v>61.86</v>
      </c>
      <c r="E32" s="12">
        <v>22.49</v>
      </c>
      <c r="F32" s="12">
        <v>33.55</v>
      </c>
      <c r="G32" s="12">
        <v>64.53</v>
      </c>
      <c r="H32" s="12">
        <v>6.87</v>
      </c>
      <c r="I32" s="13"/>
      <c r="J32" s="14">
        <f t="shared" ref="J32:O32" si="27">LN(C32/C31)</f>
        <v>0.002316603353</v>
      </c>
      <c r="K32" s="14">
        <f t="shared" si="27"/>
        <v>-0.02742518823</v>
      </c>
      <c r="L32" s="14">
        <f t="shared" si="27"/>
        <v>-0.0004445432392</v>
      </c>
      <c r="M32" s="14">
        <f t="shared" si="27"/>
        <v>-0.004757665828</v>
      </c>
      <c r="N32" s="14">
        <f t="shared" si="27"/>
        <v>0.000465008146</v>
      </c>
      <c r="O32" s="14">
        <f t="shared" si="27"/>
        <v>0.007304634379</v>
      </c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11">
        <v>43801.0</v>
      </c>
      <c r="C33" s="12">
        <v>53.36</v>
      </c>
      <c r="D33" s="12">
        <v>61.71</v>
      </c>
      <c r="E33" s="12">
        <v>22.83</v>
      </c>
      <c r="F33" s="12">
        <v>33.99</v>
      </c>
      <c r="G33" s="12">
        <v>66.32</v>
      </c>
      <c r="H33" s="12">
        <v>7.08</v>
      </c>
      <c r="I33" s="13"/>
      <c r="J33" s="14">
        <f t="shared" ref="J33:O33" si="28">LN(C33/C32)</f>
        <v>0.0285136215</v>
      </c>
      <c r="K33" s="14">
        <f t="shared" si="28"/>
        <v>-0.002427774924</v>
      </c>
      <c r="L33" s="14">
        <f t="shared" si="28"/>
        <v>0.01500469457</v>
      </c>
      <c r="M33" s="14">
        <f t="shared" si="28"/>
        <v>0.01302950029</v>
      </c>
      <c r="N33" s="14">
        <f t="shared" si="28"/>
        <v>0.02736127888</v>
      </c>
      <c r="O33" s="14">
        <f t="shared" si="28"/>
        <v>0.03010980147</v>
      </c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15" t="s">
        <v>23</v>
      </c>
      <c r="C34" s="12">
        <v>53.66</v>
      </c>
      <c r="D34" s="12">
        <v>61.88</v>
      </c>
      <c r="E34" s="12">
        <v>22.83</v>
      </c>
      <c r="F34" s="12">
        <v>33.94</v>
      </c>
      <c r="G34" s="12">
        <v>66.83</v>
      </c>
      <c r="H34" s="12">
        <v>7.02</v>
      </c>
      <c r="I34" s="13"/>
      <c r="J34" s="14">
        <f t="shared" ref="J34:O34" si="29">LN(C34/C33)</f>
        <v>0.00560644339</v>
      </c>
      <c r="K34" s="14">
        <f t="shared" si="29"/>
        <v>0.002751033372</v>
      </c>
      <c r="L34" s="14">
        <f t="shared" si="29"/>
        <v>0</v>
      </c>
      <c r="M34" s="14">
        <f t="shared" si="29"/>
        <v>-0.001472103902</v>
      </c>
      <c r="N34" s="14">
        <f t="shared" si="29"/>
        <v>0.007660570696</v>
      </c>
      <c r="O34" s="14">
        <f t="shared" si="29"/>
        <v>-0.008510689668</v>
      </c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15" t="s">
        <v>24</v>
      </c>
      <c r="C35" s="12">
        <v>53.51</v>
      </c>
      <c r="D35" s="12">
        <v>62.98</v>
      </c>
      <c r="E35" s="12">
        <v>22.64</v>
      </c>
      <c r="F35" s="12">
        <v>34.16</v>
      </c>
      <c r="G35" s="12">
        <v>66.63</v>
      </c>
      <c r="H35" s="12">
        <v>7.19</v>
      </c>
      <c r="I35" s="13"/>
      <c r="J35" s="14">
        <f t="shared" ref="J35:O35" si="30">LN(C35/C34)</f>
        <v>-0.002799292674</v>
      </c>
      <c r="K35" s="14">
        <f t="shared" si="30"/>
        <v>0.01762018997</v>
      </c>
      <c r="L35" s="14">
        <f t="shared" si="30"/>
        <v>-0.008357207207</v>
      </c>
      <c r="M35" s="14">
        <f t="shared" si="30"/>
        <v>0.006461109114</v>
      </c>
      <c r="N35" s="14">
        <f t="shared" si="30"/>
        <v>-0.002997154949</v>
      </c>
      <c r="O35" s="14">
        <f t="shared" si="30"/>
        <v>0.0239279537</v>
      </c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15" t="s">
        <v>25</v>
      </c>
      <c r="C36" s="12">
        <v>53.63</v>
      </c>
      <c r="D36" s="12">
        <v>64.14</v>
      </c>
      <c r="E36" s="12">
        <v>23.0</v>
      </c>
      <c r="F36" s="12">
        <v>34.64</v>
      </c>
      <c r="G36" s="12">
        <v>68.45</v>
      </c>
      <c r="H36" s="12">
        <v>7.4</v>
      </c>
      <c r="I36" s="13"/>
      <c r="J36" s="14">
        <f t="shared" ref="J36:O36" si="31">LN(C36/C35)</f>
        <v>0.002240060672</v>
      </c>
      <c r="K36" s="14">
        <f t="shared" si="31"/>
        <v>0.01825097859</v>
      </c>
      <c r="L36" s="14">
        <f t="shared" si="31"/>
        <v>0.01577596259</v>
      </c>
      <c r="M36" s="14">
        <f t="shared" si="31"/>
        <v>0.01395371477</v>
      </c>
      <c r="N36" s="14">
        <f t="shared" si="31"/>
        <v>0.02694862516</v>
      </c>
      <c r="O36" s="14">
        <f t="shared" si="31"/>
        <v>0.02878882848</v>
      </c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15" t="s">
        <v>26</v>
      </c>
      <c r="C37" s="12">
        <v>54.72</v>
      </c>
      <c r="D37" s="12">
        <v>64.54</v>
      </c>
      <c r="E37" s="12">
        <v>23.15</v>
      </c>
      <c r="F37" s="12">
        <v>34.28</v>
      </c>
      <c r="G37" s="12">
        <v>69.82</v>
      </c>
      <c r="H37" s="12">
        <v>7.6</v>
      </c>
      <c r="I37" s="13"/>
      <c r="J37" s="14">
        <f t="shared" ref="J37:O37" si="32">LN(C37/C36)</f>
        <v>0.02012066032</v>
      </c>
      <c r="K37" s="14">
        <f t="shared" si="32"/>
        <v>0.006216992359</v>
      </c>
      <c r="L37" s="14">
        <f t="shared" si="32"/>
        <v>0.006500564603</v>
      </c>
      <c r="M37" s="14">
        <f t="shared" si="32"/>
        <v>-0.01044698996</v>
      </c>
      <c r="N37" s="14">
        <f t="shared" si="32"/>
        <v>0.01981694994</v>
      </c>
      <c r="O37" s="14">
        <f t="shared" si="32"/>
        <v>0.02666824708</v>
      </c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15" t="s">
        <v>27</v>
      </c>
      <c r="C38" s="12">
        <v>56.01</v>
      </c>
      <c r="D38" s="12">
        <v>64.81</v>
      </c>
      <c r="E38" s="12">
        <v>23.14</v>
      </c>
      <c r="F38" s="12">
        <v>34.13</v>
      </c>
      <c r="G38" s="12">
        <v>72.42</v>
      </c>
      <c r="H38" s="12">
        <v>7.47</v>
      </c>
      <c r="I38" s="13"/>
      <c r="J38" s="14">
        <f t="shared" ref="J38:O38" si="33">LN(C38/C37)</f>
        <v>0.02330097291</v>
      </c>
      <c r="K38" s="14">
        <f t="shared" si="33"/>
        <v>0.004174725816</v>
      </c>
      <c r="L38" s="14">
        <f t="shared" si="33"/>
        <v>-0.0004320587667</v>
      </c>
      <c r="M38" s="14">
        <f t="shared" si="33"/>
        <v>-0.004385330811</v>
      </c>
      <c r="N38" s="14">
        <f t="shared" si="33"/>
        <v>0.03656200266</v>
      </c>
      <c r="O38" s="14">
        <f t="shared" si="33"/>
        <v>-0.01725324815</v>
      </c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15" t="s">
        <v>28</v>
      </c>
      <c r="C39" s="12">
        <v>55.65</v>
      </c>
      <c r="D39" s="12">
        <v>65.71</v>
      </c>
      <c r="E39" s="12">
        <v>23.0</v>
      </c>
      <c r="F39" s="12">
        <v>33.55</v>
      </c>
      <c r="G39" s="12">
        <v>69.92</v>
      </c>
      <c r="H39" s="12">
        <v>7.37</v>
      </c>
      <c r="I39" s="13"/>
      <c r="J39" s="14">
        <f t="shared" ref="J39:O39" si="34">LN(C39/C38)</f>
        <v>-0.0064481685</v>
      </c>
      <c r="K39" s="14">
        <f t="shared" si="34"/>
        <v>0.01379120847</v>
      </c>
      <c r="L39" s="14">
        <f t="shared" si="34"/>
        <v>-0.006068505836</v>
      </c>
      <c r="M39" s="14">
        <f t="shared" si="34"/>
        <v>-0.0171398995</v>
      </c>
      <c r="N39" s="14">
        <f t="shared" si="34"/>
        <v>-0.03513077299</v>
      </c>
      <c r="O39" s="14">
        <f t="shared" si="34"/>
        <v>-0.01347729294</v>
      </c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15" t="s">
        <v>29</v>
      </c>
      <c r="C40" s="12">
        <v>55.68</v>
      </c>
      <c r="D40" s="12">
        <v>66.5</v>
      </c>
      <c r="E40" s="12">
        <v>22.95</v>
      </c>
      <c r="F40" s="12">
        <v>33.08</v>
      </c>
      <c r="G40" s="12">
        <v>71.61</v>
      </c>
      <c r="H40" s="12">
        <v>7.2</v>
      </c>
      <c r="I40" s="13"/>
      <c r="J40" s="14">
        <f t="shared" ref="J40:O40" si="35">LN(C40/C39)</f>
        <v>0.0005389383046</v>
      </c>
      <c r="K40" s="14">
        <f t="shared" si="35"/>
        <v>0.01195082675</v>
      </c>
      <c r="L40" s="14">
        <f t="shared" si="35"/>
        <v>-0.002176279423</v>
      </c>
      <c r="M40" s="14">
        <f t="shared" si="35"/>
        <v>-0.01410799326</v>
      </c>
      <c r="N40" s="14">
        <f t="shared" si="35"/>
        <v>0.02388299767</v>
      </c>
      <c r="O40" s="14">
        <f t="shared" si="35"/>
        <v>-0.02333668018</v>
      </c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15" t="s">
        <v>30</v>
      </c>
      <c r="C41" s="12">
        <v>55.75</v>
      </c>
      <c r="D41" s="12">
        <v>65.91</v>
      </c>
      <c r="E41" s="12">
        <v>22.51</v>
      </c>
      <c r="F41" s="12">
        <v>32.79</v>
      </c>
      <c r="G41" s="12">
        <v>72.65</v>
      </c>
      <c r="H41" s="12">
        <v>7.17</v>
      </c>
      <c r="I41" s="13"/>
      <c r="J41" s="14">
        <f t="shared" ref="J41:O41" si="36">LN(C41/C40)</f>
        <v>0.001256394314</v>
      </c>
      <c r="K41" s="14">
        <f t="shared" si="36"/>
        <v>-0.008911772597</v>
      </c>
      <c r="L41" s="14">
        <f t="shared" si="36"/>
        <v>-0.01935828159</v>
      </c>
      <c r="M41" s="14">
        <f t="shared" si="36"/>
        <v>-0.008805279299</v>
      </c>
      <c r="N41" s="14">
        <f t="shared" si="36"/>
        <v>0.014418661</v>
      </c>
      <c r="O41" s="14">
        <f t="shared" si="36"/>
        <v>-0.00417537141</v>
      </c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15" t="s">
        <v>31</v>
      </c>
      <c r="C42" s="12">
        <v>55.13</v>
      </c>
      <c r="D42" s="12">
        <v>65.86</v>
      </c>
      <c r="E42" s="12">
        <v>22.75</v>
      </c>
      <c r="F42" s="12">
        <v>35.25</v>
      </c>
      <c r="G42" s="12">
        <v>72.88</v>
      </c>
      <c r="H42" s="12">
        <v>7.05</v>
      </c>
      <c r="I42" s="13"/>
      <c r="J42" s="14">
        <f t="shared" ref="J42:O42" si="37">LN(C42/C41)</f>
        <v>-0.01118337774</v>
      </c>
      <c r="K42" s="14">
        <f t="shared" si="37"/>
        <v>-0.0007588981164</v>
      </c>
      <c r="L42" s="14">
        <f t="shared" si="37"/>
        <v>0.01060549048</v>
      </c>
      <c r="M42" s="14">
        <f t="shared" si="37"/>
        <v>0.0723419384</v>
      </c>
      <c r="N42" s="14">
        <f t="shared" si="37"/>
        <v>0.003160862935</v>
      </c>
      <c r="O42" s="14">
        <f t="shared" si="37"/>
        <v>-0.01687803779</v>
      </c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15" t="s">
        <v>32</v>
      </c>
      <c r="C43" s="12">
        <v>54.54</v>
      </c>
      <c r="D43" s="12">
        <v>65.88</v>
      </c>
      <c r="E43" s="12">
        <v>22.68</v>
      </c>
      <c r="F43" s="12">
        <v>34.69</v>
      </c>
      <c r="G43" s="12">
        <v>73.4</v>
      </c>
      <c r="H43" s="12">
        <v>6.93</v>
      </c>
      <c r="I43" s="13"/>
      <c r="J43" s="14">
        <f t="shared" ref="J43:O43" si="38">LN(C43/C42)</f>
        <v>-0.01075965518</v>
      </c>
      <c r="K43" s="14">
        <f t="shared" si="38"/>
        <v>0.0003036283612</v>
      </c>
      <c r="L43" s="14">
        <f t="shared" si="38"/>
        <v>-0.003081666537</v>
      </c>
      <c r="M43" s="14">
        <f t="shared" si="38"/>
        <v>-0.01601406828</v>
      </c>
      <c r="N43" s="14">
        <f t="shared" si="38"/>
        <v>0.007109682669</v>
      </c>
      <c r="O43" s="14">
        <f t="shared" si="38"/>
        <v>-0.01716780362</v>
      </c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15" t="s">
        <v>33</v>
      </c>
      <c r="C44" s="12">
        <v>53.83</v>
      </c>
      <c r="D44" s="12">
        <v>65.49</v>
      </c>
      <c r="E44" s="12">
        <v>23.07</v>
      </c>
      <c r="F44" s="12">
        <v>35.46</v>
      </c>
      <c r="G44" s="12">
        <v>72.12</v>
      </c>
      <c r="H44" s="12">
        <v>6.78</v>
      </c>
      <c r="I44" s="13"/>
      <c r="J44" s="14">
        <f t="shared" ref="J44:O44" si="39">LN(C44/C43)</f>
        <v>-0.01310344484</v>
      </c>
      <c r="K44" s="14">
        <f t="shared" si="39"/>
        <v>-0.005937446079</v>
      </c>
      <c r="L44" s="14">
        <f t="shared" si="39"/>
        <v>0.01704959333</v>
      </c>
      <c r="M44" s="14">
        <f t="shared" si="39"/>
        <v>0.02195383966</v>
      </c>
      <c r="N44" s="14">
        <f t="shared" si="39"/>
        <v>-0.01759253729</v>
      </c>
      <c r="O44" s="14">
        <f t="shared" si="39"/>
        <v>-0.02188271125</v>
      </c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11">
        <v>43468.0</v>
      </c>
      <c r="C45" s="12">
        <v>54.46</v>
      </c>
      <c r="D45" s="12">
        <v>65.99</v>
      </c>
      <c r="E45" s="12">
        <v>23.02</v>
      </c>
      <c r="F45" s="12">
        <v>36.48</v>
      </c>
      <c r="G45" s="12">
        <v>72.96</v>
      </c>
      <c r="H45" s="12">
        <v>6.77</v>
      </c>
      <c r="I45" s="13"/>
      <c r="J45" s="14">
        <f t="shared" ref="J45:O45" si="40">LN(C45/C44)</f>
        <v>0.01163555467</v>
      </c>
      <c r="K45" s="14">
        <f t="shared" si="40"/>
        <v>0.007605756165</v>
      </c>
      <c r="L45" s="14">
        <f t="shared" si="40"/>
        <v>-0.002169668892</v>
      </c>
      <c r="M45" s="14">
        <f t="shared" si="40"/>
        <v>0.02835886456</v>
      </c>
      <c r="N45" s="14">
        <f t="shared" si="40"/>
        <v>0.01157994743</v>
      </c>
      <c r="O45" s="14">
        <f t="shared" si="40"/>
        <v>-0.001476015028</v>
      </c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11">
        <v>43558.0</v>
      </c>
      <c r="C46" s="12">
        <v>54.01</v>
      </c>
      <c r="D46" s="12">
        <v>67.09</v>
      </c>
      <c r="E46" s="12">
        <v>22.94</v>
      </c>
      <c r="F46" s="12">
        <v>36.13</v>
      </c>
      <c r="G46" s="12">
        <v>73.05</v>
      </c>
      <c r="H46" s="12">
        <v>6.72</v>
      </c>
      <c r="I46" s="13"/>
      <c r="J46" s="14">
        <f t="shared" ref="J46:O46" si="41">LN(C46/C45)</f>
        <v>-0.008297272641</v>
      </c>
      <c r="K46" s="14">
        <f t="shared" si="41"/>
        <v>0.01653178618</v>
      </c>
      <c r="L46" s="14">
        <f t="shared" si="41"/>
        <v>-0.003481291593</v>
      </c>
      <c r="M46" s="14">
        <f t="shared" si="41"/>
        <v>-0.009640620047</v>
      </c>
      <c r="N46" s="14">
        <f t="shared" si="41"/>
        <v>0.001232792431</v>
      </c>
      <c r="O46" s="14">
        <f t="shared" si="41"/>
        <v>-0.007412932389</v>
      </c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11">
        <v>43588.0</v>
      </c>
      <c r="C47" s="12">
        <v>54.01</v>
      </c>
      <c r="D47" s="12">
        <v>65.96</v>
      </c>
      <c r="E47" s="12">
        <v>22.74</v>
      </c>
      <c r="F47" s="12">
        <v>35.61</v>
      </c>
      <c r="G47" s="12">
        <v>73.04</v>
      </c>
      <c r="H47" s="12">
        <v>6.7</v>
      </c>
      <c r="I47" s="13"/>
      <c r="J47" s="14">
        <f t="shared" ref="J47:O47" si="42">LN(C47/C46)</f>
        <v>0</v>
      </c>
      <c r="K47" s="14">
        <f t="shared" si="42"/>
        <v>-0.01698650388</v>
      </c>
      <c r="L47" s="14">
        <f t="shared" si="42"/>
        <v>-0.008756623379</v>
      </c>
      <c r="M47" s="14">
        <f t="shared" si="42"/>
        <v>-0.01449704787</v>
      </c>
      <c r="N47" s="14">
        <f t="shared" si="42"/>
        <v>-0.00013690191</v>
      </c>
      <c r="O47" s="14">
        <f t="shared" si="42"/>
        <v>-0.002980628138</v>
      </c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11">
        <v>43619.0</v>
      </c>
      <c r="C48" s="12">
        <v>52.79</v>
      </c>
      <c r="D48" s="12">
        <v>66.26</v>
      </c>
      <c r="E48" s="12">
        <v>22.54</v>
      </c>
      <c r="F48" s="12">
        <v>35.5</v>
      </c>
      <c r="G48" s="12">
        <v>70.88</v>
      </c>
      <c r="H48" s="12">
        <v>6.65</v>
      </c>
      <c r="I48" s="13"/>
      <c r="J48" s="14">
        <f t="shared" ref="J48:O48" si="43">LN(C48/C47)</f>
        <v>-0.02284743577</v>
      </c>
      <c r="K48" s="14">
        <f t="shared" si="43"/>
        <v>0.00453789918</v>
      </c>
      <c r="L48" s="14">
        <f t="shared" si="43"/>
        <v>-0.008833979711</v>
      </c>
      <c r="M48" s="14">
        <f t="shared" si="43"/>
        <v>-0.003093800808</v>
      </c>
      <c r="N48" s="14">
        <f t="shared" si="43"/>
        <v>-0.03001892999</v>
      </c>
      <c r="O48" s="14">
        <f t="shared" si="43"/>
        <v>-0.007490671729</v>
      </c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11">
        <v>43649.0</v>
      </c>
      <c r="C49" s="12">
        <v>52.0</v>
      </c>
      <c r="D49" s="12">
        <v>66.75</v>
      </c>
      <c r="E49" s="12">
        <v>22.25</v>
      </c>
      <c r="F49" s="12">
        <v>36.1</v>
      </c>
      <c r="G49" s="12">
        <v>68.95</v>
      </c>
      <c r="H49" s="12">
        <v>6.63</v>
      </c>
      <c r="I49" s="13"/>
      <c r="J49" s="14">
        <f t="shared" ref="J49:O49" si="44">LN(C49/C48)</f>
        <v>-0.01507806025</v>
      </c>
      <c r="K49" s="14">
        <f t="shared" si="44"/>
        <v>0.007367900409</v>
      </c>
      <c r="L49" s="14">
        <f t="shared" si="44"/>
        <v>-0.0129495</v>
      </c>
      <c r="M49" s="14">
        <f t="shared" si="44"/>
        <v>0.01676016886</v>
      </c>
      <c r="N49" s="14">
        <f t="shared" si="44"/>
        <v>-0.02760670206</v>
      </c>
      <c r="O49" s="14">
        <f t="shared" si="44"/>
        <v>-0.00301205047</v>
      </c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11">
        <v>43680.0</v>
      </c>
      <c r="C50" s="12">
        <v>52.81</v>
      </c>
      <c r="D50" s="12">
        <v>66.67</v>
      </c>
      <c r="E50" s="12">
        <v>22.1</v>
      </c>
      <c r="F50" s="12">
        <v>36.0</v>
      </c>
      <c r="G50" s="12">
        <v>67.67</v>
      </c>
      <c r="H50" s="12">
        <v>6.43</v>
      </c>
      <c r="I50" s="13"/>
      <c r="J50" s="14">
        <f t="shared" ref="J50:O50" si="45">LN(C50/C49)</f>
        <v>0.01545684814</v>
      </c>
      <c r="K50" s="14">
        <f t="shared" si="45"/>
        <v>-0.00119922065</v>
      </c>
      <c r="L50" s="14">
        <f t="shared" si="45"/>
        <v>-0.006764400089</v>
      </c>
      <c r="M50" s="14">
        <f t="shared" si="45"/>
        <v>-0.002773926883</v>
      </c>
      <c r="N50" s="14">
        <f t="shared" si="45"/>
        <v>-0.018738654</v>
      </c>
      <c r="O50" s="14">
        <f t="shared" si="45"/>
        <v>-0.03063026595</v>
      </c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11">
        <v>43772.0</v>
      </c>
      <c r="C51" s="12">
        <v>53.62</v>
      </c>
      <c r="D51" s="12">
        <v>67.44</v>
      </c>
      <c r="E51" s="12">
        <v>22.51</v>
      </c>
      <c r="F51" s="12">
        <v>37.8</v>
      </c>
      <c r="G51" s="12">
        <v>68.94</v>
      </c>
      <c r="H51" s="12">
        <v>6.56</v>
      </c>
      <c r="I51" s="13"/>
      <c r="J51" s="14">
        <f t="shared" ref="J51:O51" si="46">LN(C51/C50)</f>
        <v>0.01522156609</v>
      </c>
      <c r="K51" s="14">
        <f t="shared" si="46"/>
        <v>0.01148323706</v>
      </c>
      <c r="L51" s="14">
        <f t="shared" si="46"/>
        <v>0.01838204639</v>
      </c>
      <c r="M51" s="14">
        <f t="shared" si="46"/>
        <v>0.04879016417</v>
      </c>
      <c r="N51" s="14">
        <f t="shared" si="46"/>
        <v>0.01859361084</v>
      </c>
      <c r="O51" s="14">
        <f t="shared" si="46"/>
        <v>0.02001606471</v>
      </c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11">
        <v>43802.0</v>
      </c>
      <c r="C52" s="12">
        <v>53.82</v>
      </c>
      <c r="D52" s="12">
        <v>67.73</v>
      </c>
      <c r="E52" s="12">
        <v>22.62</v>
      </c>
      <c r="F52" s="12">
        <v>38.53</v>
      </c>
      <c r="G52" s="12">
        <v>68.39</v>
      </c>
      <c r="H52" s="12">
        <v>6.66</v>
      </c>
      <c r="I52" s="13"/>
      <c r="J52" s="14">
        <f t="shared" ref="J52:O52" si="47">LN(C52/C51)</f>
        <v>0.003723012491</v>
      </c>
      <c r="K52" s="14">
        <f t="shared" si="47"/>
        <v>0.004290899533</v>
      </c>
      <c r="L52" s="14">
        <f t="shared" si="47"/>
        <v>0.004874815769</v>
      </c>
      <c r="M52" s="14">
        <f t="shared" si="47"/>
        <v>0.01912805601</v>
      </c>
      <c r="N52" s="14">
        <f t="shared" si="47"/>
        <v>-0.008009945979</v>
      </c>
      <c r="O52" s="14">
        <f t="shared" si="47"/>
        <v>0.0151288816</v>
      </c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15" t="s">
        <v>34</v>
      </c>
      <c r="C53" s="12">
        <v>54.42</v>
      </c>
      <c r="D53" s="12">
        <v>67.25</v>
      </c>
      <c r="E53" s="12">
        <v>22.86</v>
      </c>
      <c r="F53" s="12">
        <v>38.56</v>
      </c>
      <c r="G53" s="12">
        <v>68.52</v>
      </c>
      <c r="H53" s="12">
        <v>6.49</v>
      </c>
      <c r="I53" s="13"/>
      <c r="J53" s="14">
        <f t="shared" ref="J53:O53" si="48">LN(C53/C52)</f>
        <v>0.01108658806</v>
      </c>
      <c r="K53" s="14">
        <f t="shared" si="48"/>
        <v>-0.007112194745</v>
      </c>
      <c r="L53" s="14">
        <f t="shared" si="48"/>
        <v>0.01055418768</v>
      </c>
      <c r="M53" s="14">
        <f t="shared" si="48"/>
        <v>0.0007783111043</v>
      </c>
      <c r="N53" s="14">
        <f t="shared" si="48"/>
        <v>0.001899058346</v>
      </c>
      <c r="O53" s="14">
        <f t="shared" si="48"/>
        <v>-0.02585695384</v>
      </c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15" t="s">
        <v>35</v>
      </c>
      <c r="C54" s="12">
        <v>53.83</v>
      </c>
      <c r="D54" s="12">
        <v>66.87</v>
      </c>
      <c r="E54" s="12">
        <v>22.76</v>
      </c>
      <c r="F54" s="12">
        <v>38.27</v>
      </c>
      <c r="G54" s="12">
        <v>67.6</v>
      </c>
      <c r="H54" s="12">
        <v>6.95</v>
      </c>
      <c r="I54" s="13"/>
      <c r="J54" s="14">
        <f t="shared" ref="J54:O54" si="49">LN(C54/C53)</f>
        <v>-0.01090080078</v>
      </c>
      <c r="K54" s="14">
        <f t="shared" si="49"/>
        <v>-0.005666582416</v>
      </c>
      <c r="L54" s="14">
        <f t="shared" si="49"/>
        <v>-0.004384049109</v>
      </c>
      <c r="M54" s="14">
        <f t="shared" si="49"/>
        <v>-0.007549170305</v>
      </c>
      <c r="N54" s="14">
        <f t="shared" si="49"/>
        <v>-0.01351769041</v>
      </c>
      <c r="O54" s="14">
        <f t="shared" si="49"/>
        <v>0.06847912886</v>
      </c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15" t="s">
        <v>36</v>
      </c>
      <c r="C55" s="12">
        <v>53.75</v>
      </c>
      <c r="D55" s="12">
        <v>67.41</v>
      </c>
      <c r="E55" s="12">
        <v>23.0</v>
      </c>
      <c r="F55" s="12">
        <v>39.02</v>
      </c>
      <c r="G55" s="12">
        <v>69.35</v>
      </c>
      <c r="H55" s="12">
        <v>6.98</v>
      </c>
      <c r="I55" s="13"/>
      <c r="J55" s="14">
        <f t="shared" ref="J55:O55" si="50">LN(C55/C54)</f>
        <v>-0.001487265565</v>
      </c>
      <c r="K55" s="14">
        <f t="shared" si="50"/>
        <v>0.008042938799</v>
      </c>
      <c r="L55" s="14">
        <f t="shared" si="50"/>
        <v>0.01048960667</v>
      </c>
      <c r="M55" s="14">
        <f t="shared" si="50"/>
        <v>0.01940803576</v>
      </c>
      <c r="N55" s="14">
        <f t="shared" si="50"/>
        <v>0.02555816371</v>
      </c>
      <c r="O55" s="14">
        <f t="shared" si="50"/>
        <v>0.004307257198</v>
      </c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15" t="s">
        <v>37</v>
      </c>
      <c r="C56" s="12">
        <v>54.23</v>
      </c>
      <c r="D56" s="12">
        <v>67.18</v>
      </c>
      <c r="E56" s="12">
        <v>23.26</v>
      </c>
      <c r="F56" s="12">
        <v>38.26</v>
      </c>
      <c r="G56" s="12">
        <v>69.27</v>
      </c>
      <c r="H56" s="12">
        <v>7.25</v>
      </c>
      <c r="I56" s="13"/>
      <c r="J56" s="14">
        <f t="shared" ref="J56:O56" si="51">LN(C56/C55)</f>
        <v>0.008890593845</v>
      </c>
      <c r="K56" s="14">
        <f t="shared" si="51"/>
        <v>-0.003417790681</v>
      </c>
      <c r="L56" s="14">
        <f t="shared" si="51"/>
        <v>0.01124093116</v>
      </c>
      <c r="M56" s="14">
        <f t="shared" si="51"/>
        <v>-0.01966937118</v>
      </c>
      <c r="N56" s="14">
        <f t="shared" si="51"/>
        <v>-0.001154234726</v>
      </c>
      <c r="O56" s="14">
        <f t="shared" si="51"/>
        <v>0.03795255209</v>
      </c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15" t="s">
        <v>38</v>
      </c>
      <c r="C57" s="12">
        <v>53.89</v>
      </c>
      <c r="D57" s="12">
        <v>66.11</v>
      </c>
      <c r="E57" s="12">
        <v>22.87</v>
      </c>
      <c r="F57" s="12">
        <v>37.7</v>
      </c>
      <c r="G57" s="12">
        <v>69.41</v>
      </c>
      <c r="H57" s="12">
        <v>7.33</v>
      </c>
      <c r="I57" s="13"/>
      <c r="J57" s="14">
        <f t="shared" ref="J57:O57" si="52">LN(C57/C56)</f>
        <v>-0.006289328908</v>
      </c>
      <c r="K57" s="14">
        <f t="shared" si="52"/>
        <v>-0.01605556284</v>
      </c>
      <c r="L57" s="14">
        <f t="shared" si="52"/>
        <v>-0.01690913906</v>
      </c>
      <c r="M57" s="14">
        <f t="shared" si="52"/>
        <v>-0.01474486956</v>
      </c>
      <c r="N57" s="14">
        <f t="shared" si="52"/>
        <v>0.002019037317</v>
      </c>
      <c r="O57" s="14">
        <f t="shared" si="52"/>
        <v>0.01097404703</v>
      </c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15" t="s">
        <v>39</v>
      </c>
      <c r="C58" s="12">
        <v>53.8</v>
      </c>
      <c r="D58" s="12">
        <v>65.81</v>
      </c>
      <c r="E58" s="12">
        <v>22.56</v>
      </c>
      <c r="F58" s="12">
        <v>37.37</v>
      </c>
      <c r="G58" s="12">
        <v>67.74</v>
      </c>
      <c r="H58" s="12">
        <v>7.26</v>
      </c>
      <c r="I58" s="13"/>
      <c r="J58" s="14">
        <f t="shared" ref="J58:O58" si="53">LN(C58/C57)</f>
        <v>-0.001671464778</v>
      </c>
      <c r="K58" s="14">
        <f t="shared" si="53"/>
        <v>-0.004548218877</v>
      </c>
      <c r="L58" s="14">
        <f t="shared" si="53"/>
        <v>-0.0136475814</v>
      </c>
      <c r="M58" s="14">
        <f t="shared" si="53"/>
        <v>-0.008791850957</v>
      </c>
      <c r="N58" s="14">
        <f t="shared" si="53"/>
        <v>-0.02435410196</v>
      </c>
      <c r="O58" s="14">
        <f t="shared" si="53"/>
        <v>-0.009595687062</v>
      </c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15" t="s">
        <v>40</v>
      </c>
      <c r="C59" s="12">
        <v>54.95</v>
      </c>
      <c r="D59" s="12">
        <v>66.53</v>
      </c>
      <c r="E59" s="12">
        <v>22.63</v>
      </c>
      <c r="F59" s="12">
        <v>38.11</v>
      </c>
      <c r="G59" s="12">
        <v>68.16</v>
      </c>
      <c r="H59" s="12">
        <v>7.17</v>
      </c>
      <c r="I59" s="13"/>
      <c r="J59" s="14">
        <f t="shared" ref="J59:O59" si="54">LN(C59/C58)</f>
        <v>0.02115021368</v>
      </c>
      <c r="K59" s="14">
        <f t="shared" si="54"/>
        <v>0.01088117129</v>
      </c>
      <c r="L59" s="14">
        <f t="shared" si="54"/>
        <v>0.003098033016</v>
      </c>
      <c r="M59" s="14">
        <f t="shared" si="54"/>
        <v>0.01960847139</v>
      </c>
      <c r="N59" s="14">
        <f t="shared" si="54"/>
        <v>0.006181035131</v>
      </c>
      <c r="O59" s="14">
        <f t="shared" si="54"/>
        <v>-0.01247417423</v>
      </c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15" t="s">
        <v>41</v>
      </c>
      <c r="C60" s="12">
        <v>51.96</v>
      </c>
      <c r="D60" s="12">
        <v>66.44</v>
      </c>
      <c r="E60" s="12">
        <v>22.2</v>
      </c>
      <c r="F60" s="12">
        <v>36.19</v>
      </c>
      <c r="G60" s="12">
        <v>65.17</v>
      </c>
      <c r="H60" s="12">
        <v>7.06</v>
      </c>
      <c r="I60" s="13"/>
      <c r="J60" s="14">
        <f t="shared" ref="J60:O60" si="55">LN(C60/C59)</f>
        <v>-0.05594948905</v>
      </c>
      <c r="K60" s="14">
        <f t="shared" si="55"/>
        <v>-0.001353689009</v>
      </c>
      <c r="L60" s="14">
        <f t="shared" si="55"/>
        <v>-0.01918417077</v>
      </c>
      <c r="M60" s="14">
        <f t="shared" si="55"/>
        <v>-0.05169387731</v>
      </c>
      <c r="N60" s="14">
        <f t="shared" si="55"/>
        <v>-0.04485864218</v>
      </c>
      <c r="O60" s="14">
        <f t="shared" si="55"/>
        <v>-0.01546060311</v>
      </c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15" t="s">
        <v>42</v>
      </c>
      <c r="C61" s="12">
        <v>52.47</v>
      </c>
      <c r="D61" s="12">
        <v>66.8</v>
      </c>
      <c r="E61" s="12">
        <v>22.24</v>
      </c>
      <c r="F61" s="12">
        <v>36.56</v>
      </c>
      <c r="G61" s="12">
        <v>65.4</v>
      </c>
      <c r="H61" s="12">
        <v>7.07</v>
      </c>
      <c r="I61" s="13"/>
      <c r="J61" s="14">
        <f t="shared" ref="J61:O61" si="56">LN(C61/C60)</f>
        <v>0.009767385896</v>
      </c>
      <c r="K61" s="14">
        <f t="shared" si="56"/>
        <v>0.005403795798</v>
      </c>
      <c r="L61" s="14">
        <f t="shared" si="56"/>
        <v>0.001800180504</v>
      </c>
      <c r="M61" s="14">
        <f t="shared" si="56"/>
        <v>0.01017190901</v>
      </c>
      <c r="N61" s="14">
        <f t="shared" si="56"/>
        <v>0.003523018119</v>
      </c>
      <c r="O61" s="14">
        <f t="shared" si="56"/>
        <v>0.001415428403</v>
      </c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15" t="s">
        <v>43</v>
      </c>
      <c r="C62" s="12">
        <v>53.11</v>
      </c>
      <c r="D62" s="12">
        <v>67.32</v>
      </c>
      <c r="E62" s="12">
        <v>22.61</v>
      </c>
      <c r="F62" s="12">
        <v>37.35</v>
      </c>
      <c r="G62" s="12">
        <v>65.4</v>
      </c>
      <c r="H62" s="12">
        <v>7.04</v>
      </c>
      <c r="I62" s="13"/>
      <c r="J62" s="14">
        <f t="shared" ref="J62:O62" si="57">LN(C62/C61)</f>
        <v>0.01212365674</v>
      </c>
      <c r="K62" s="14">
        <f t="shared" si="57"/>
        <v>0.00775428878</v>
      </c>
      <c r="L62" s="14">
        <f t="shared" si="57"/>
        <v>0.01649981691</v>
      </c>
      <c r="M62" s="14">
        <f t="shared" si="57"/>
        <v>0.02137816499</v>
      </c>
      <c r="N62" s="14">
        <f t="shared" si="57"/>
        <v>0</v>
      </c>
      <c r="O62" s="14">
        <f t="shared" si="57"/>
        <v>-0.004252309739</v>
      </c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15" t="s">
        <v>44</v>
      </c>
      <c r="C63" s="12">
        <v>53.39</v>
      </c>
      <c r="D63" s="12">
        <v>66.9</v>
      </c>
      <c r="E63" s="12">
        <v>22.94</v>
      </c>
      <c r="F63" s="12">
        <v>37.21</v>
      </c>
      <c r="G63" s="12">
        <v>64.66</v>
      </c>
      <c r="H63" s="12">
        <v>7.08</v>
      </c>
      <c r="I63" s="13"/>
      <c r="J63" s="14">
        <f t="shared" ref="J63:O63" si="58">LN(C63/C62)</f>
        <v>0.005258228078</v>
      </c>
      <c r="K63" s="14">
        <f t="shared" si="58"/>
        <v>-0.006258402188</v>
      </c>
      <c r="L63" s="14">
        <f t="shared" si="58"/>
        <v>0.01448982541</v>
      </c>
      <c r="M63" s="14">
        <f t="shared" si="58"/>
        <v>-0.00375536922</v>
      </c>
      <c r="N63" s="14">
        <f t="shared" si="58"/>
        <v>-0.01137948617</v>
      </c>
      <c r="O63" s="14">
        <f t="shared" si="58"/>
        <v>0.005665737536</v>
      </c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15" t="s">
        <v>45</v>
      </c>
      <c r="C64" s="12">
        <v>54.06</v>
      </c>
      <c r="D64" s="12">
        <v>66.23</v>
      </c>
      <c r="E64" s="12">
        <v>23.23</v>
      </c>
      <c r="F64" s="12">
        <v>37.46</v>
      </c>
      <c r="G64" s="12">
        <v>64.77</v>
      </c>
      <c r="H64" s="12">
        <v>7.16</v>
      </c>
      <c r="I64" s="13"/>
      <c r="J64" s="14">
        <f t="shared" ref="J64:O64" si="59">LN(C64/C63)</f>
        <v>0.01247107834</v>
      </c>
      <c r="K64" s="14">
        <f t="shared" si="59"/>
        <v>-0.01006543464</v>
      </c>
      <c r="L64" s="14">
        <f t="shared" si="59"/>
        <v>0.01256243508</v>
      </c>
      <c r="M64" s="14">
        <f t="shared" si="59"/>
        <v>0.006696154657</v>
      </c>
      <c r="N64" s="14">
        <f t="shared" si="59"/>
        <v>0.001699760898</v>
      </c>
      <c r="O64" s="14">
        <f t="shared" si="59"/>
        <v>0.01123607327</v>
      </c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B65" s="15" t="s">
        <v>46</v>
      </c>
      <c r="C65" s="12">
        <v>55.06</v>
      </c>
      <c r="D65" s="12">
        <v>66.44</v>
      </c>
      <c r="E65" s="12">
        <v>23.41</v>
      </c>
      <c r="F65" s="12">
        <v>36.81</v>
      </c>
      <c r="G65" s="12">
        <v>64.82</v>
      </c>
      <c r="H65" s="12">
        <v>7.32</v>
      </c>
      <c r="I65" s="13"/>
      <c r="J65" s="14">
        <f t="shared" ref="J65:O65" si="60">LN(C65/C64)</f>
        <v>0.01832895887</v>
      </c>
      <c r="K65" s="14">
        <f t="shared" si="60"/>
        <v>0.003165752248</v>
      </c>
      <c r="L65" s="14">
        <f t="shared" si="60"/>
        <v>0.007718734721</v>
      </c>
      <c r="M65" s="14">
        <f t="shared" si="60"/>
        <v>-0.01750414963</v>
      </c>
      <c r="N65" s="14">
        <f t="shared" si="60"/>
        <v>0.0007716645186</v>
      </c>
      <c r="O65" s="14">
        <f t="shared" si="60"/>
        <v>0.022100347</v>
      </c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11">
        <v>43469.0</v>
      </c>
      <c r="C66" s="12">
        <v>55.46</v>
      </c>
      <c r="D66" s="12">
        <v>66.11</v>
      </c>
      <c r="E66" s="12">
        <v>24.11</v>
      </c>
      <c r="F66" s="12">
        <v>38.03</v>
      </c>
      <c r="G66" s="12">
        <v>67.75</v>
      </c>
      <c r="H66" s="12">
        <v>7.6</v>
      </c>
      <c r="I66" s="13"/>
      <c r="J66" s="14">
        <f t="shared" ref="J66:O66" si="61">LN(C66/C65)</f>
        <v>0.007238540473</v>
      </c>
      <c r="K66" s="14">
        <f t="shared" si="61"/>
        <v>-0.0049792634</v>
      </c>
      <c r="L66" s="14">
        <f t="shared" si="61"/>
        <v>0.02946341069</v>
      </c>
      <c r="M66" s="14">
        <f t="shared" si="61"/>
        <v>0.03260577455</v>
      </c>
      <c r="N66" s="14">
        <f t="shared" si="61"/>
        <v>0.04421026205</v>
      </c>
      <c r="O66" s="14">
        <f t="shared" si="61"/>
        <v>0.03753791932</v>
      </c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11">
        <v>43500.0</v>
      </c>
      <c r="C67" s="12">
        <v>54.31</v>
      </c>
      <c r="D67" s="12">
        <v>65.94</v>
      </c>
      <c r="E67" s="12">
        <v>24.29</v>
      </c>
      <c r="F67" s="12">
        <v>39.47</v>
      </c>
      <c r="G67" s="12">
        <v>67.8</v>
      </c>
      <c r="H67" s="12">
        <v>7.48</v>
      </c>
      <c r="I67" s="13"/>
      <c r="J67" s="14">
        <f t="shared" ref="J67:O67" si="62">LN(C67/C66)</f>
        <v>-0.02095366814</v>
      </c>
      <c r="K67" s="14">
        <f t="shared" si="62"/>
        <v>-0.002574783702</v>
      </c>
      <c r="L67" s="14">
        <f t="shared" si="62"/>
        <v>0.007438050821</v>
      </c>
      <c r="M67" s="14">
        <f t="shared" si="62"/>
        <v>0.03716556773</v>
      </c>
      <c r="N67" s="14">
        <f t="shared" si="62"/>
        <v>0.0007377351865</v>
      </c>
      <c r="O67" s="14">
        <f t="shared" si="62"/>
        <v>-0.01591545531</v>
      </c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11">
        <v>43528.0</v>
      </c>
      <c r="C68" s="12">
        <v>54.96</v>
      </c>
      <c r="D68" s="12">
        <v>66.17</v>
      </c>
      <c r="E68" s="12">
        <v>24.48</v>
      </c>
      <c r="F68" s="12">
        <v>38.88</v>
      </c>
      <c r="G68" s="12">
        <v>69.65</v>
      </c>
      <c r="H68" s="12">
        <v>7.47</v>
      </c>
      <c r="I68" s="13"/>
      <c r="J68" s="14">
        <f t="shared" ref="J68:O68" si="63">LN(C68/C67)</f>
        <v>0.01189727587</v>
      </c>
      <c r="K68" s="14">
        <f t="shared" si="63"/>
        <v>0.00348195038</v>
      </c>
      <c r="L68" s="14">
        <f t="shared" si="63"/>
        <v>0.00779171463</v>
      </c>
      <c r="M68" s="14">
        <f t="shared" si="63"/>
        <v>-0.01506091008</v>
      </c>
      <c r="N68" s="14">
        <f t="shared" si="63"/>
        <v>0.02692050528</v>
      </c>
      <c r="O68" s="14">
        <f t="shared" si="63"/>
        <v>-0.001337792842</v>
      </c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11">
        <v>43559.0</v>
      </c>
      <c r="C69" s="12">
        <v>55.46</v>
      </c>
      <c r="D69" s="12">
        <v>66.41</v>
      </c>
      <c r="E69" s="12">
        <v>24.51</v>
      </c>
      <c r="F69" s="12">
        <v>37.8</v>
      </c>
      <c r="G69" s="12">
        <v>70.17</v>
      </c>
      <c r="H69" s="12">
        <v>7.39</v>
      </c>
      <c r="I69" s="13"/>
      <c r="J69" s="14">
        <f t="shared" ref="J69:O69" si="64">LN(C69/C68)</f>
        <v>0.009056392274</v>
      </c>
      <c r="K69" s="14">
        <f t="shared" si="64"/>
        <v>0.003620459529</v>
      </c>
      <c r="L69" s="14">
        <f t="shared" si="64"/>
        <v>0.001224739896</v>
      </c>
      <c r="M69" s="14">
        <f t="shared" si="64"/>
        <v>-0.02817087697</v>
      </c>
      <c r="N69" s="14">
        <f t="shared" si="64"/>
        <v>0.007438169038</v>
      </c>
      <c r="O69" s="14">
        <f t="shared" si="64"/>
        <v>-0.01076726418</v>
      </c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11">
        <v>43589.0</v>
      </c>
      <c r="C70" s="12">
        <v>56.38</v>
      </c>
      <c r="D70" s="12">
        <v>67.36</v>
      </c>
      <c r="E70" s="12">
        <v>24.57</v>
      </c>
      <c r="F70" s="12">
        <v>37.56</v>
      </c>
      <c r="G70" s="12">
        <v>69.33</v>
      </c>
      <c r="H70" s="12">
        <v>7.52</v>
      </c>
      <c r="I70" s="13"/>
      <c r="J70" s="14">
        <f t="shared" ref="J70:O70" si="65">LN(C70/C69)</f>
        <v>0.0164524455</v>
      </c>
      <c r="K70" s="14">
        <f t="shared" si="65"/>
        <v>0.01420372238</v>
      </c>
      <c r="L70" s="14">
        <f t="shared" si="65"/>
        <v>0.002444988993</v>
      </c>
      <c r="M70" s="14">
        <f t="shared" si="65"/>
        <v>-0.006369448285</v>
      </c>
      <c r="N70" s="14">
        <f t="shared" si="65"/>
        <v>-0.01204315631</v>
      </c>
      <c r="O70" s="14">
        <f t="shared" si="65"/>
        <v>0.017438403</v>
      </c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11">
        <v>43681.0</v>
      </c>
      <c r="C71" s="12">
        <v>55.96</v>
      </c>
      <c r="D71" s="12">
        <v>66.57</v>
      </c>
      <c r="E71" s="12">
        <v>24.68</v>
      </c>
      <c r="F71" s="12">
        <v>37.07</v>
      </c>
      <c r="G71" s="12">
        <v>70.3</v>
      </c>
      <c r="H71" s="12">
        <v>7.57</v>
      </c>
      <c r="I71" s="13"/>
      <c r="J71" s="14">
        <f t="shared" ref="J71:O71" si="66">LN(C71/C70)</f>
        <v>-0.007477335889</v>
      </c>
      <c r="K71" s="14">
        <f t="shared" si="66"/>
        <v>-0.01179734432</v>
      </c>
      <c r="L71" s="14">
        <f t="shared" si="66"/>
        <v>0.004467012504</v>
      </c>
      <c r="M71" s="14">
        <f t="shared" si="66"/>
        <v>-0.01313163718</v>
      </c>
      <c r="N71" s="14">
        <f t="shared" si="66"/>
        <v>0.01389408586</v>
      </c>
      <c r="O71" s="14">
        <f t="shared" si="66"/>
        <v>0.006626929488</v>
      </c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11">
        <v>43712.0</v>
      </c>
      <c r="C72" s="12">
        <v>54.82</v>
      </c>
      <c r="D72" s="12">
        <v>66.37</v>
      </c>
      <c r="E72" s="12">
        <v>24.45</v>
      </c>
      <c r="F72" s="12">
        <v>36.58</v>
      </c>
      <c r="G72" s="12">
        <v>69.39</v>
      </c>
      <c r="H72" s="12">
        <v>7.4</v>
      </c>
      <c r="I72" s="13"/>
      <c r="J72" s="14">
        <f t="shared" ref="J72:O72" si="67">LN(C72/C71)</f>
        <v>-0.02058205892</v>
      </c>
      <c r="K72" s="14">
        <f t="shared" si="67"/>
        <v>-0.003008878455</v>
      </c>
      <c r="L72" s="14">
        <f t="shared" si="67"/>
        <v>-0.009362983116</v>
      </c>
      <c r="M72" s="14">
        <f t="shared" si="67"/>
        <v>-0.0133063742</v>
      </c>
      <c r="N72" s="14">
        <f t="shared" si="67"/>
        <v>-0.01302903391</v>
      </c>
      <c r="O72" s="14">
        <f t="shared" si="67"/>
        <v>-0.02271306724</v>
      </c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11">
        <v>43742.0</v>
      </c>
      <c r="C73" s="12">
        <v>56.05</v>
      </c>
      <c r="D73" s="12">
        <v>65.54</v>
      </c>
      <c r="E73" s="12">
        <v>24.83</v>
      </c>
      <c r="F73" s="12">
        <v>36.77</v>
      </c>
      <c r="G73" s="12">
        <v>70.75</v>
      </c>
      <c r="H73" s="12">
        <v>7.3</v>
      </c>
      <c r="I73" s="13"/>
      <c r="J73" s="14">
        <f t="shared" ref="J73:O73" si="68">LN(C73/C72)</f>
        <v>0.02218905864</v>
      </c>
      <c r="K73" s="14">
        <f t="shared" si="68"/>
        <v>-0.01258450389</v>
      </c>
      <c r="L73" s="14">
        <f t="shared" si="68"/>
        <v>0.0154223836</v>
      </c>
      <c r="M73" s="14">
        <f t="shared" si="68"/>
        <v>0.00518065235</v>
      </c>
      <c r="N73" s="14">
        <f t="shared" si="68"/>
        <v>0.01940977161</v>
      </c>
      <c r="O73" s="14">
        <f t="shared" si="68"/>
        <v>-0.01360565206</v>
      </c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11">
        <v>43773.0</v>
      </c>
      <c r="C74" s="12">
        <v>56.6</v>
      </c>
      <c r="D74" s="12">
        <v>65.73</v>
      </c>
      <c r="E74" s="12">
        <v>24.68</v>
      </c>
      <c r="F74" s="12">
        <v>36.6</v>
      </c>
      <c r="G74" s="12">
        <v>71.62</v>
      </c>
      <c r="H74" s="12">
        <v>7.45</v>
      </c>
      <c r="I74" s="13"/>
      <c r="J74" s="14">
        <f t="shared" ref="J74:O74" si="69">LN(C74/C73)</f>
        <v>0.009764835691</v>
      </c>
      <c r="K74" s="14">
        <f t="shared" si="69"/>
        <v>0.002894799005</v>
      </c>
      <c r="L74" s="14">
        <f t="shared" si="69"/>
        <v>-0.006059400483</v>
      </c>
      <c r="M74" s="14">
        <f t="shared" si="69"/>
        <v>-0.004634054906</v>
      </c>
      <c r="N74" s="14">
        <f t="shared" si="69"/>
        <v>0.01222182805</v>
      </c>
      <c r="O74" s="14">
        <f t="shared" si="69"/>
        <v>0.02033968424</v>
      </c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11">
        <v>43803.0</v>
      </c>
      <c r="C75" s="12">
        <v>57.24</v>
      </c>
      <c r="D75" s="12">
        <v>65.88</v>
      </c>
      <c r="E75" s="12">
        <v>25.13</v>
      </c>
      <c r="F75" s="12">
        <v>36.51</v>
      </c>
      <c r="G75" s="12">
        <v>73.84</v>
      </c>
      <c r="H75" s="12">
        <v>7.58</v>
      </c>
      <c r="I75" s="13"/>
      <c r="J75" s="14">
        <f t="shared" ref="J75:O75" si="70">LN(C75/C74)</f>
        <v>0.01124396948</v>
      </c>
      <c r="K75" s="14">
        <f t="shared" si="70"/>
        <v>0.002279463034</v>
      </c>
      <c r="L75" s="14">
        <f t="shared" si="70"/>
        <v>0.01806915252</v>
      </c>
      <c r="M75" s="14">
        <f t="shared" si="70"/>
        <v>-0.00246204474</v>
      </c>
      <c r="N75" s="14">
        <f t="shared" si="70"/>
        <v>0.03052622562</v>
      </c>
      <c r="O75" s="14">
        <f t="shared" si="70"/>
        <v>0.01729916726</v>
      </c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15" t="s">
        <v>47</v>
      </c>
      <c r="C76" s="12">
        <v>57.28</v>
      </c>
      <c r="D76" s="12">
        <v>66.1</v>
      </c>
      <c r="E76" s="12">
        <v>25.09</v>
      </c>
      <c r="F76" s="12">
        <v>36.36</v>
      </c>
      <c r="G76" s="12">
        <v>73.63</v>
      </c>
      <c r="H76" s="12">
        <v>7.52</v>
      </c>
      <c r="I76" s="13"/>
      <c r="J76" s="14">
        <f t="shared" ref="J76:O76" si="71">LN(C76/C75)</f>
        <v>0.0006985679641</v>
      </c>
      <c r="K76" s="14">
        <f t="shared" si="71"/>
        <v>0.003333841548</v>
      </c>
      <c r="L76" s="14">
        <f t="shared" si="71"/>
        <v>-0.001592991177</v>
      </c>
      <c r="M76" s="14">
        <f t="shared" si="71"/>
        <v>-0.004116926358</v>
      </c>
      <c r="N76" s="14">
        <f t="shared" si="71"/>
        <v>-0.002848038814</v>
      </c>
      <c r="O76" s="14">
        <f t="shared" si="71"/>
        <v>-0.007947061693</v>
      </c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15" t="s">
        <v>48</v>
      </c>
      <c r="C77" s="12">
        <v>56.96</v>
      </c>
      <c r="D77" s="12">
        <v>64.78</v>
      </c>
      <c r="E77" s="12">
        <v>24.92</v>
      </c>
      <c r="F77" s="12">
        <v>36.97</v>
      </c>
      <c r="G77" s="12">
        <v>72.99</v>
      </c>
      <c r="H77" s="12">
        <v>7.5</v>
      </c>
      <c r="I77" s="13"/>
      <c r="J77" s="14">
        <f t="shared" ref="J77:O77" si="72">LN(C77/C76)</f>
        <v>-0.005602255549</v>
      </c>
      <c r="K77" s="14">
        <f t="shared" si="72"/>
        <v>-0.02017183311</v>
      </c>
      <c r="L77" s="14">
        <f t="shared" si="72"/>
        <v>-0.006798666459</v>
      </c>
      <c r="M77" s="14">
        <f t="shared" si="72"/>
        <v>0.01663750364</v>
      </c>
      <c r="N77" s="14">
        <f t="shared" si="72"/>
        <v>-0.008730105917</v>
      </c>
      <c r="O77" s="14">
        <f t="shared" si="72"/>
        <v>-0.002663117419</v>
      </c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15" t="s">
        <v>49</v>
      </c>
      <c r="C78" s="12">
        <v>57.85</v>
      </c>
      <c r="D78" s="12">
        <v>64.47</v>
      </c>
      <c r="E78" s="12">
        <v>25.26</v>
      </c>
      <c r="F78" s="12">
        <v>36.71</v>
      </c>
      <c r="G78" s="12">
        <v>75.37</v>
      </c>
      <c r="H78" s="12">
        <v>7.32</v>
      </c>
      <c r="I78" s="13"/>
      <c r="J78" s="14">
        <f t="shared" ref="J78:O78" si="73">LN(C78/C77)</f>
        <v>0.01550418654</v>
      </c>
      <c r="K78" s="14">
        <f t="shared" si="73"/>
        <v>-0.004796914421</v>
      </c>
      <c r="L78" s="14">
        <f t="shared" si="73"/>
        <v>0.013551423</v>
      </c>
      <c r="M78" s="14">
        <f t="shared" si="73"/>
        <v>-0.00705757544</v>
      </c>
      <c r="N78" s="14">
        <f t="shared" si="73"/>
        <v>0.03208687239</v>
      </c>
      <c r="O78" s="14">
        <f t="shared" si="73"/>
        <v>-0.02429269257</v>
      </c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15" t="s">
        <v>50</v>
      </c>
      <c r="C79" s="12">
        <v>58.05</v>
      </c>
      <c r="D79" s="12">
        <v>64.26</v>
      </c>
      <c r="E79" s="12">
        <v>25.32</v>
      </c>
      <c r="F79" s="12">
        <v>36.79</v>
      </c>
      <c r="G79" s="12">
        <v>76.47</v>
      </c>
      <c r="H79" s="12">
        <v>7.25</v>
      </c>
      <c r="I79" s="13"/>
      <c r="J79" s="14">
        <f t="shared" ref="J79:O79" si="74">LN(C79/C78)</f>
        <v>0.003451254504</v>
      </c>
      <c r="K79" s="14">
        <f t="shared" si="74"/>
        <v>-0.003262645635</v>
      </c>
      <c r="L79" s="14">
        <f t="shared" si="74"/>
        <v>0.002372480354</v>
      </c>
      <c r="M79" s="14">
        <f t="shared" si="74"/>
        <v>0.002176871608</v>
      </c>
      <c r="N79" s="14">
        <f t="shared" si="74"/>
        <v>0.0144891892</v>
      </c>
      <c r="O79" s="14">
        <f t="shared" si="74"/>
        <v>-0.009608859107</v>
      </c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15" t="s">
        <v>51</v>
      </c>
      <c r="C80" s="12">
        <v>57.98</v>
      </c>
      <c r="D80" s="12">
        <v>64.2</v>
      </c>
      <c r="E80" s="12">
        <v>25.5</v>
      </c>
      <c r="F80" s="12">
        <v>38.03</v>
      </c>
      <c r="G80" s="12">
        <v>75.25</v>
      </c>
      <c r="H80" s="12">
        <v>7.18</v>
      </c>
      <c r="I80" s="13"/>
      <c r="J80" s="14">
        <f t="shared" ref="J80:O80" si="75">LN(C80/C79)</f>
        <v>-0.00120658465</v>
      </c>
      <c r="K80" s="14">
        <f t="shared" si="75"/>
        <v>-0.0009341429918</v>
      </c>
      <c r="L80" s="14">
        <f t="shared" si="75"/>
        <v>0.007083854888</v>
      </c>
      <c r="M80" s="14">
        <f t="shared" si="75"/>
        <v>0.03314925282</v>
      </c>
      <c r="N80" s="14">
        <f t="shared" si="75"/>
        <v>-0.01608260343</v>
      </c>
      <c r="O80" s="14">
        <f t="shared" si="75"/>
        <v>-0.009702085806</v>
      </c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15" t="s">
        <v>52</v>
      </c>
      <c r="C81" s="12">
        <v>58.78</v>
      </c>
      <c r="D81" s="12">
        <v>64.42</v>
      </c>
      <c r="E81" s="12">
        <v>25.34</v>
      </c>
      <c r="F81" s="12">
        <v>38.81</v>
      </c>
      <c r="G81" s="12">
        <v>74.59</v>
      </c>
      <c r="H81" s="12">
        <v>7.17</v>
      </c>
      <c r="I81" s="13"/>
      <c r="J81" s="14">
        <f t="shared" ref="J81:O81" si="76">LN(C81/C80)</f>
        <v>0.0137035375</v>
      </c>
      <c r="K81" s="14">
        <f t="shared" si="76"/>
        <v>0.003420933207</v>
      </c>
      <c r="L81" s="14">
        <f t="shared" si="76"/>
        <v>-0.006294277271</v>
      </c>
      <c r="M81" s="14">
        <f t="shared" si="76"/>
        <v>0.02030262344</v>
      </c>
      <c r="N81" s="14">
        <f t="shared" si="76"/>
        <v>-0.008809453662</v>
      </c>
      <c r="O81" s="14">
        <f t="shared" si="76"/>
        <v>-0.001393728449</v>
      </c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15" t="s">
        <v>53</v>
      </c>
      <c r="C82" s="12">
        <v>58.79</v>
      </c>
      <c r="D82" s="12">
        <v>64.68</v>
      </c>
      <c r="E82" s="12">
        <v>25.47</v>
      </c>
      <c r="F82" s="12">
        <v>38.99</v>
      </c>
      <c r="G82" s="12">
        <v>74.0</v>
      </c>
      <c r="H82" s="12">
        <v>7.09</v>
      </c>
      <c r="I82" s="13"/>
      <c r="J82" s="14">
        <f t="shared" ref="J82:O82" si="77">LN(C82/C81)</f>
        <v>0.0001701114234</v>
      </c>
      <c r="K82" s="14">
        <f t="shared" si="77"/>
        <v>0.004027890806</v>
      </c>
      <c r="L82" s="14">
        <f t="shared" si="77"/>
        <v>0.005117114098</v>
      </c>
      <c r="M82" s="14">
        <f t="shared" si="77"/>
        <v>0.004627257614</v>
      </c>
      <c r="N82" s="14">
        <f t="shared" si="77"/>
        <v>-0.007941356763</v>
      </c>
      <c r="O82" s="14">
        <f t="shared" si="77"/>
        <v>-0.01122031407</v>
      </c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15" t="s">
        <v>54</v>
      </c>
      <c r="C83" s="12">
        <v>57.04</v>
      </c>
      <c r="D83" s="12">
        <v>64.68</v>
      </c>
      <c r="E83" s="12">
        <v>25.36</v>
      </c>
      <c r="F83" s="12">
        <v>38.15</v>
      </c>
      <c r="G83" s="12">
        <v>70.27</v>
      </c>
      <c r="H83" s="12">
        <v>6.94</v>
      </c>
      <c r="I83" s="13"/>
      <c r="J83" s="14">
        <f t="shared" ref="J83:O83" si="78">LN(C83/C82)</f>
        <v>-0.03021899631</v>
      </c>
      <c r="K83" s="14">
        <f t="shared" si="78"/>
        <v>0</v>
      </c>
      <c r="L83" s="14">
        <f t="shared" si="78"/>
        <v>-0.004328159422</v>
      </c>
      <c r="M83" s="14">
        <f t="shared" si="78"/>
        <v>-0.02177944526</v>
      </c>
      <c r="N83" s="14">
        <f t="shared" si="78"/>
        <v>-0.051720128</v>
      </c>
      <c r="O83" s="14">
        <f t="shared" si="78"/>
        <v>-0.02138356603</v>
      </c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15" t="s">
        <v>55</v>
      </c>
      <c r="C84" s="12">
        <v>54.87</v>
      </c>
      <c r="D84" s="12">
        <v>64.95</v>
      </c>
      <c r="E84" s="12">
        <v>25.65</v>
      </c>
      <c r="F84" s="12">
        <v>38.42</v>
      </c>
      <c r="G84" s="12">
        <v>72.79</v>
      </c>
      <c r="H84" s="12">
        <v>6.88</v>
      </c>
      <c r="I84" s="13"/>
      <c r="J84" s="14">
        <f t="shared" ref="J84:O84" si="79">LN(C84/C83)</f>
        <v>-0.03878602504</v>
      </c>
      <c r="K84" s="14">
        <f t="shared" si="79"/>
        <v>0.004165708408</v>
      </c>
      <c r="L84" s="14">
        <f t="shared" si="79"/>
        <v>0.01137044205</v>
      </c>
      <c r="M84" s="14">
        <f t="shared" si="79"/>
        <v>0.00705239961</v>
      </c>
      <c r="N84" s="14">
        <f t="shared" si="79"/>
        <v>0.03523361793</v>
      </c>
      <c r="O84" s="14">
        <f t="shared" si="79"/>
        <v>-0.008683122573</v>
      </c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15" t="s">
        <v>56</v>
      </c>
      <c r="C85" s="12">
        <v>55.58</v>
      </c>
      <c r="D85" s="12">
        <v>64.78</v>
      </c>
      <c r="E85" s="12">
        <v>25.53</v>
      </c>
      <c r="F85" s="12">
        <v>38.99</v>
      </c>
      <c r="G85" s="12">
        <v>71.87</v>
      </c>
      <c r="H85" s="12">
        <v>6.84</v>
      </c>
      <c r="I85" s="13"/>
      <c r="J85" s="14">
        <f t="shared" ref="J85:O85" si="80">LN(C85/C84)</f>
        <v>0.01285667324</v>
      </c>
      <c r="K85" s="14">
        <f t="shared" si="80"/>
        <v>-0.002620829373</v>
      </c>
      <c r="L85" s="14">
        <f t="shared" si="80"/>
        <v>-0.004689340363</v>
      </c>
      <c r="M85" s="14">
        <f t="shared" si="80"/>
        <v>0.01472704565</v>
      </c>
      <c r="N85" s="14">
        <f t="shared" si="80"/>
        <v>-0.01271965165</v>
      </c>
      <c r="O85" s="14">
        <f t="shared" si="80"/>
        <v>-0.005830920311</v>
      </c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15" t="s">
        <v>57</v>
      </c>
      <c r="C86" s="12">
        <v>55.49</v>
      </c>
      <c r="D86" s="12">
        <v>65.81</v>
      </c>
      <c r="E86" s="12">
        <v>25.44</v>
      </c>
      <c r="F86" s="12">
        <v>39.44</v>
      </c>
      <c r="G86" s="12">
        <v>69.19</v>
      </c>
      <c r="H86" s="12">
        <v>6.63</v>
      </c>
      <c r="I86" s="13"/>
      <c r="J86" s="14">
        <f t="shared" ref="J86:O86" si="81">LN(C86/C85)</f>
        <v>-0.001620599977</v>
      </c>
      <c r="K86" s="14">
        <f t="shared" si="81"/>
        <v>0.01577488872</v>
      </c>
      <c r="L86" s="14">
        <f t="shared" si="81"/>
        <v>-0.003531492781</v>
      </c>
      <c r="M86" s="14">
        <f t="shared" si="81"/>
        <v>0.01147532674</v>
      </c>
      <c r="N86" s="14">
        <f t="shared" si="81"/>
        <v>-0.03800258797</v>
      </c>
      <c r="O86" s="14">
        <f t="shared" si="81"/>
        <v>-0.03118292744</v>
      </c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11">
        <v>43470.0</v>
      </c>
      <c r="C87" s="12">
        <v>55.04</v>
      </c>
      <c r="D87" s="12">
        <v>64.96</v>
      </c>
      <c r="E87" s="12">
        <v>25.46</v>
      </c>
      <c r="F87" s="12">
        <v>37.71</v>
      </c>
      <c r="G87" s="12">
        <v>68.33</v>
      </c>
      <c r="H87" s="12">
        <v>6.54</v>
      </c>
      <c r="I87" s="13"/>
      <c r="J87" s="14">
        <f t="shared" ref="J87:O87" si="82">LN(C87/C86)</f>
        <v>-0.008142630713</v>
      </c>
      <c r="K87" s="14">
        <f t="shared" si="82"/>
        <v>-0.01300010661</v>
      </c>
      <c r="L87" s="14">
        <f t="shared" si="82"/>
        <v>0.0007858546573</v>
      </c>
      <c r="M87" s="14">
        <f t="shared" si="82"/>
        <v>-0.04485521846</v>
      </c>
      <c r="N87" s="14">
        <f t="shared" si="82"/>
        <v>-0.01250743472</v>
      </c>
      <c r="O87" s="14">
        <f t="shared" si="82"/>
        <v>-0.01366763873</v>
      </c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11">
        <v>43501.0</v>
      </c>
      <c r="C88" s="12">
        <v>54.46</v>
      </c>
      <c r="D88" s="12">
        <v>64.88</v>
      </c>
      <c r="E88" s="12">
        <v>25.39</v>
      </c>
      <c r="F88" s="12">
        <v>36.93</v>
      </c>
      <c r="G88" s="12">
        <v>69.23</v>
      </c>
      <c r="H88" s="12">
        <v>6.68</v>
      </c>
      <c r="I88" s="13"/>
      <c r="J88" s="14">
        <f t="shared" ref="J88:O88" si="83">LN(C88/C87)</f>
        <v>-0.01059370638</v>
      </c>
      <c r="K88" s="14">
        <f t="shared" si="83"/>
        <v>-0.001232286046</v>
      </c>
      <c r="L88" s="14">
        <f t="shared" si="83"/>
        <v>-0.002753197413</v>
      </c>
      <c r="M88" s="14">
        <f t="shared" si="83"/>
        <v>-0.02090108241</v>
      </c>
      <c r="N88" s="14">
        <f t="shared" si="83"/>
        <v>0.0130853859</v>
      </c>
      <c r="O88" s="14">
        <f t="shared" si="83"/>
        <v>0.02118082208</v>
      </c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11">
        <v>43529.0</v>
      </c>
      <c r="C89" s="12">
        <v>55.83</v>
      </c>
      <c r="D89" s="12">
        <v>66.29</v>
      </c>
      <c r="E89" s="12">
        <v>25.61</v>
      </c>
      <c r="F89" s="12">
        <v>37.29</v>
      </c>
      <c r="G89" s="12">
        <v>69.39</v>
      </c>
      <c r="H89" s="12">
        <v>6.63</v>
      </c>
      <c r="I89" s="13"/>
      <c r="J89" s="14">
        <f t="shared" ref="J89:O89" si="84">LN(C89/C88)</f>
        <v>0.02484487208</v>
      </c>
      <c r="K89" s="14">
        <f t="shared" si="84"/>
        <v>0.02149964645</v>
      </c>
      <c r="L89" s="14">
        <f t="shared" si="84"/>
        <v>0.008627504495</v>
      </c>
      <c r="M89" s="14">
        <f t="shared" si="84"/>
        <v>0.009700965326</v>
      </c>
      <c r="N89" s="14">
        <f t="shared" si="84"/>
        <v>0.002308470222</v>
      </c>
      <c r="O89" s="14">
        <f t="shared" si="84"/>
        <v>-0.007513183351</v>
      </c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11">
        <v>43621.0</v>
      </c>
      <c r="C90" s="12">
        <v>55.54</v>
      </c>
      <c r="D90" s="12">
        <v>67.05</v>
      </c>
      <c r="E90" s="12">
        <v>25.54</v>
      </c>
      <c r="F90" s="12">
        <v>37.59</v>
      </c>
      <c r="G90" s="12">
        <v>68.32</v>
      </c>
      <c r="H90" s="12">
        <v>6.56</v>
      </c>
      <c r="I90" s="13"/>
      <c r="J90" s="14">
        <f t="shared" ref="J90:O90" si="85">LN(C90/C89)</f>
        <v>-0.005207877444</v>
      </c>
      <c r="K90" s="14">
        <f t="shared" si="85"/>
        <v>0.01139955347</v>
      </c>
      <c r="L90" s="14">
        <f t="shared" si="85"/>
        <v>-0.002737049607</v>
      </c>
      <c r="M90" s="14">
        <f t="shared" si="85"/>
        <v>0.008012863385</v>
      </c>
      <c r="N90" s="14">
        <f t="shared" si="85"/>
        <v>-0.01554021543</v>
      </c>
      <c r="O90" s="14">
        <f t="shared" si="85"/>
        <v>-0.01061420124</v>
      </c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11">
        <v>43651.0</v>
      </c>
      <c r="C91" s="12">
        <v>53.94</v>
      </c>
      <c r="D91" s="12">
        <v>66.41</v>
      </c>
      <c r="E91" s="12">
        <v>25.29</v>
      </c>
      <c r="F91" s="12">
        <v>37.11</v>
      </c>
      <c r="G91" s="12">
        <v>66.4</v>
      </c>
      <c r="H91" s="12">
        <v>6.7</v>
      </c>
      <c r="I91" s="13"/>
      <c r="J91" s="14">
        <f t="shared" ref="J91:O91" si="86">LN(C91/C90)</f>
        <v>-0.02923116417</v>
      </c>
      <c r="K91" s="14">
        <f t="shared" si="86"/>
        <v>-0.009590962175</v>
      </c>
      <c r="L91" s="14">
        <f t="shared" si="86"/>
        <v>-0.009836789923</v>
      </c>
      <c r="M91" s="14">
        <f t="shared" si="86"/>
        <v>-0.0128515825</v>
      </c>
      <c r="N91" s="14">
        <f t="shared" si="86"/>
        <v>-0.028505493</v>
      </c>
      <c r="O91" s="14">
        <f t="shared" si="86"/>
        <v>0.02111692344</v>
      </c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11">
        <v>43682.0</v>
      </c>
      <c r="C92" s="12">
        <v>53.45</v>
      </c>
      <c r="D92" s="12">
        <v>65.3</v>
      </c>
      <c r="E92" s="12">
        <v>25.09</v>
      </c>
      <c r="F92" s="12">
        <v>37.53</v>
      </c>
      <c r="G92" s="12">
        <v>67.26</v>
      </c>
      <c r="H92" s="12">
        <v>6.66</v>
      </c>
      <c r="I92" s="13"/>
      <c r="J92" s="14">
        <f t="shared" ref="J92:O92" si="87">LN(C92/C91)</f>
        <v>-0.009125680241</v>
      </c>
      <c r="K92" s="14">
        <f t="shared" si="87"/>
        <v>-0.01685561127</v>
      </c>
      <c r="L92" s="14">
        <f t="shared" si="87"/>
        <v>-0.007939700304</v>
      </c>
      <c r="M92" s="14">
        <f t="shared" si="87"/>
        <v>0.01125413807</v>
      </c>
      <c r="N92" s="14">
        <f t="shared" si="87"/>
        <v>0.01286864983</v>
      </c>
      <c r="O92" s="14">
        <f t="shared" si="87"/>
        <v>-0.005988041845</v>
      </c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11">
        <v>43713.0</v>
      </c>
      <c r="C93" s="12">
        <v>52.96</v>
      </c>
      <c r="D93" s="12">
        <v>65.56</v>
      </c>
      <c r="E93" s="12">
        <v>25.17</v>
      </c>
      <c r="F93" s="12">
        <v>37.17</v>
      </c>
      <c r="G93" s="12">
        <v>65.15</v>
      </c>
      <c r="H93" s="12">
        <v>6.65</v>
      </c>
      <c r="I93" s="13"/>
      <c r="J93" s="14">
        <f t="shared" ref="J93:O93" si="88">LN(C93/C92)</f>
        <v>-0.009209725842</v>
      </c>
      <c r="K93" s="14">
        <f t="shared" si="88"/>
        <v>0.003973717593</v>
      </c>
      <c r="L93" s="14">
        <f t="shared" si="88"/>
        <v>0.003183448769</v>
      </c>
      <c r="M93" s="14">
        <f t="shared" si="88"/>
        <v>-0.009638628838</v>
      </c>
      <c r="N93" s="14">
        <f t="shared" si="88"/>
        <v>-0.03187340274</v>
      </c>
      <c r="O93" s="14">
        <f t="shared" si="88"/>
        <v>-0.001502629885</v>
      </c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11">
        <v>43743.0</v>
      </c>
      <c r="C94" s="12">
        <v>52.67</v>
      </c>
      <c r="D94" s="12">
        <v>66.38</v>
      </c>
      <c r="E94" s="12">
        <v>25.61</v>
      </c>
      <c r="F94" s="12">
        <v>35.99</v>
      </c>
      <c r="G94" s="12">
        <v>65.81</v>
      </c>
      <c r="H94" s="12">
        <v>7.06</v>
      </c>
      <c r="I94" s="13"/>
      <c r="J94" s="14">
        <f t="shared" ref="J94:O94" si="89">LN(C94/C93)</f>
        <v>-0.005490878133</v>
      </c>
      <c r="K94" s="14">
        <f t="shared" si="89"/>
        <v>0.01243005242</v>
      </c>
      <c r="L94" s="14">
        <f t="shared" si="89"/>
        <v>0.01733009106</v>
      </c>
      <c r="M94" s="14">
        <f t="shared" si="89"/>
        <v>-0.03226086222</v>
      </c>
      <c r="N94" s="14">
        <f t="shared" si="89"/>
        <v>0.0100794989</v>
      </c>
      <c r="O94" s="14">
        <f t="shared" si="89"/>
        <v>0.05982819684</v>
      </c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15" t="s">
        <v>58</v>
      </c>
      <c r="C95" s="12">
        <v>50.58</v>
      </c>
      <c r="D95" s="12">
        <v>67.05</v>
      </c>
      <c r="E95" s="12">
        <v>24.61</v>
      </c>
      <c r="F95" s="12">
        <v>34.05</v>
      </c>
      <c r="G95" s="12">
        <v>62.8</v>
      </c>
      <c r="H95" s="12">
        <v>6.96</v>
      </c>
      <c r="I95" s="13"/>
      <c r="J95" s="14">
        <f t="shared" ref="J95:O95" si="90">LN(C95/C94)</f>
        <v>-0.04048979225</v>
      </c>
      <c r="K95" s="14">
        <f t="shared" si="90"/>
        <v>0.01004280344</v>
      </c>
      <c r="L95" s="14">
        <f t="shared" si="90"/>
        <v>-0.03983003581</v>
      </c>
      <c r="M95" s="14">
        <f t="shared" si="90"/>
        <v>-0.0554110895</v>
      </c>
      <c r="N95" s="14">
        <f t="shared" si="90"/>
        <v>-0.04681672899</v>
      </c>
      <c r="O95" s="14">
        <f t="shared" si="90"/>
        <v>-0.01426557716</v>
      </c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15" t="s">
        <v>59</v>
      </c>
      <c r="C96" s="12">
        <v>51.0</v>
      </c>
      <c r="D96" s="12">
        <v>66.2</v>
      </c>
      <c r="E96" s="12">
        <v>25.13</v>
      </c>
      <c r="F96" s="12">
        <v>34.36</v>
      </c>
      <c r="G96" s="12">
        <v>63.26</v>
      </c>
      <c r="H96" s="12">
        <v>7.05</v>
      </c>
      <c r="I96" s="13"/>
      <c r="J96" s="14">
        <f t="shared" ref="J96:O96" si="91">LN(C96/C95)</f>
        <v>0.008269391483</v>
      </c>
      <c r="K96" s="14">
        <f t="shared" si="91"/>
        <v>-0.01275814678</v>
      </c>
      <c r="L96" s="14">
        <f t="shared" si="91"/>
        <v>0.02090948715</v>
      </c>
      <c r="M96" s="14">
        <f t="shared" si="91"/>
        <v>0.009063064521</v>
      </c>
      <c r="N96" s="14">
        <f t="shared" si="91"/>
        <v>0.007298144403</v>
      </c>
      <c r="O96" s="14">
        <f t="shared" si="91"/>
        <v>0.01284814248</v>
      </c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15" t="s">
        <v>60</v>
      </c>
      <c r="C97" s="12">
        <v>50.86</v>
      </c>
      <c r="D97" s="12">
        <v>66.17</v>
      </c>
      <c r="E97" s="12">
        <v>24.96</v>
      </c>
      <c r="F97" s="12">
        <v>35.95</v>
      </c>
      <c r="G97" s="12">
        <v>63.04</v>
      </c>
      <c r="H97" s="12">
        <v>7.25</v>
      </c>
      <c r="I97" s="13"/>
      <c r="J97" s="14">
        <f t="shared" ref="J97:O97" si="92">LN(C97/C96)</f>
        <v>-0.00274887273</v>
      </c>
      <c r="K97" s="14">
        <f t="shared" si="92"/>
        <v>-0.000453274919</v>
      </c>
      <c r="L97" s="14">
        <f t="shared" si="92"/>
        <v>-0.006787808054</v>
      </c>
      <c r="M97" s="14">
        <f t="shared" si="92"/>
        <v>0.04523598705</v>
      </c>
      <c r="N97" s="14">
        <f t="shared" si="92"/>
        <v>-0.003483772328</v>
      </c>
      <c r="O97" s="14">
        <f t="shared" si="92"/>
        <v>0.02797385204</v>
      </c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15" t="s">
        <v>61</v>
      </c>
      <c r="C98" s="12">
        <v>51.37</v>
      </c>
      <c r="D98" s="12">
        <v>66.51</v>
      </c>
      <c r="E98" s="12">
        <v>25.44</v>
      </c>
      <c r="F98" s="12">
        <v>36.41</v>
      </c>
      <c r="G98" s="12">
        <v>62.05</v>
      </c>
      <c r="H98" s="12">
        <v>7.38</v>
      </c>
      <c r="I98" s="13"/>
      <c r="J98" s="14">
        <f t="shared" ref="J98:O98" si="93">LN(C98/C97)</f>
        <v>0.009977584485</v>
      </c>
      <c r="K98" s="14">
        <f t="shared" si="93"/>
        <v>0.005125124272</v>
      </c>
      <c r="L98" s="14">
        <f t="shared" si="93"/>
        <v>0.01904819497</v>
      </c>
      <c r="M98" s="14">
        <f t="shared" si="93"/>
        <v>0.01271437802</v>
      </c>
      <c r="N98" s="14">
        <f t="shared" si="93"/>
        <v>-0.0158289339</v>
      </c>
      <c r="O98" s="14">
        <f t="shared" si="93"/>
        <v>0.01777216975</v>
      </c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15" t="s">
        <v>62</v>
      </c>
      <c r="C99" s="12">
        <v>51.25</v>
      </c>
      <c r="D99" s="12">
        <v>66.82</v>
      </c>
      <c r="E99" s="12">
        <v>25.19</v>
      </c>
      <c r="F99" s="12">
        <v>36.0</v>
      </c>
      <c r="G99" s="12">
        <v>60.51</v>
      </c>
      <c r="H99" s="12">
        <v>7.24</v>
      </c>
      <c r="I99" s="13"/>
      <c r="J99" s="14">
        <f t="shared" ref="J99:O99" si="94">LN(C99/C98)</f>
        <v>-0.002338726461</v>
      </c>
      <c r="K99" s="14">
        <f t="shared" si="94"/>
        <v>0.004650124632</v>
      </c>
      <c r="L99" s="14">
        <f t="shared" si="94"/>
        <v>-0.009875648107</v>
      </c>
      <c r="M99" s="14">
        <f t="shared" si="94"/>
        <v>-0.01132452373</v>
      </c>
      <c r="N99" s="14">
        <f t="shared" si="94"/>
        <v>-0.02513187102</v>
      </c>
      <c r="O99" s="14">
        <f t="shared" si="94"/>
        <v>-0.01915243221</v>
      </c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15" t="s">
        <v>63</v>
      </c>
      <c r="C100" s="12">
        <v>51.94</v>
      </c>
      <c r="D100" s="12">
        <v>66.6</v>
      </c>
      <c r="E100" s="12">
        <v>25.35</v>
      </c>
      <c r="F100" s="12">
        <v>35.55</v>
      </c>
      <c r="G100" s="12">
        <v>59.27</v>
      </c>
      <c r="H100" s="12">
        <v>7.23</v>
      </c>
      <c r="I100" s="13"/>
      <c r="J100" s="14">
        <f t="shared" ref="J100:O100" si="95">LN(C100/C99)</f>
        <v>0.01337358822</v>
      </c>
      <c r="K100" s="14">
        <f t="shared" si="95"/>
        <v>-0.003297859382</v>
      </c>
      <c r="L100" s="14">
        <f t="shared" si="95"/>
        <v>0.006331639673</v>
      </c>
      <c r="M100" s="14">
        <f t="shared" si="95"/>
        <v>-0.01257878221</v>
      </c>
      <c r="N100" s="14">
        <f t="shared" si="95"/>
        <v>-0.02070536483</v>
      </c>
      <c r="O100" s="14">
        <f t="shared" si="95"/>
        <v>-0.001382170227</v>
      </c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15" t="s">
        <v>64</v>
      </c>
      <c r="C101" s="12">
        <v>52.62</v>
      </c>
      <c r="D101" s="12">
        <v>66.68</v>
      </c>
      <c r="E101" s="12">
        <v>25.49</v>
      </c>
      <c r="F101" s="12">
        <v>36.76</v>
      </c>
      <c r="G101" s="12">
        <v>59.91</v>
      </c>
      <c r="H101" s="12">
        <v>7.21</v>
      </c>
      <c r="I101" s="13"/>
      <c r="J101" s="14">
        <f t="shared" ref="J101:O101" si="96">LN(C101/C100)</f>
        <v>0.01300706938</v>
      </c>
      <c r="K101" s="14">
        <f t="shared" si="96"/>
        <v>0.001200480336</v>
      </c>
      <c r="L101" s="14">
        <f t="shared" si="96"/>
        <v>0.005507488351</v>
      </c>
      <c r="M101" s="14">
        <f t="shared" si="96"/>
        <v>0.03347014124</v>
      </c>
      <c r="N101" s="14">
        <f t="shared" si="96"/>
        <v>0.0107401603</v>
      </c>
      <c r="O101" s="14">
        <f t="shared" si="96"/>
        <v>-0.002770084874</v>
      </c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15" t="s">
        <v>65</v>
      </c>
      <c r="C102" s="12">
        <v>51.54</v>
      </c>
      <c r="D102" s="12">
        <v>67.12</v>
      </c>
      <c r="E102" s="12">
        <v>25.52</v>
      </c>
      <c r="F102" s="12">
        <v>37.3</v>
      </c>
      <c r="G102" s="12">
        <v>57.57</v>
      </c>
      <c r="H102" s="12">
        <v>7.3</v>
      </c>
      <c r="I102" s="13"/>
      <c r="J102" s="14">
        <f t="shared" ref="J102:O102" si="97">LN(C102/C101)</f>
        <v>-0.02073807039</v>
      </c>
      <c r="K102" s="14">
        <f t="shared" si="97"/>
        <v>0.006577004276</v>
      </c>
      <c r="L102" s="14">
        <f t="shared" si="97"/>
        <v>0.001176240089</v>
      </c>
      <c r="M102" s="14">
        <f t="shared" si="97"/>
        <v>0.01458302916</v>
      </c>
      <c r="N102" s="14">
        <f t="shared" si="97"/>
        <v>-0.03984183741</v>
      </c>
      <c r="O102" s="14">
        <f t="shared" si="97"/>
        <v>0.01240539686</v>
      </c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15" t="s">
        <v>66</v>
      </c>
      <c r="C103" s="12">
        <v>50.98</v>
      </c>
      <c r="D103" s="12">
        <v>67.29</v>
      </c>
      <c r="E103" s="12">
        <v>24.84</v>
      </c>
      <c r="F103" s="12">
        <v>37.01</v>
      </c>
      <c r="G103" s="12">
        <v>57.38</v>
      </c>
      <c r="H103" s="12">
        <v>7.09</v>
      </c>
      <c r="I103" s="13"/>
      <c r="J103" s="14">
        <f t="shared" ref="J103:O103" si="98">LN(C103/C102)</f>
        <v>-0.01092480628</v>
      </c>
      <c r="K103" s="14">
        <f t="shared" si="98"/>
        <v>0.002529575041</v>
      </c>
      <c r="L103" s="14">
        <f t="shared" si="98"/>
        <v>-0.02700720141</v>
      </c>
      <c r="M103" s="14">
        <f t="shared" si="98"/>
        <v>-0.007805180252</v>
      </c>
      <c r="N103" s="14">
        <f t="shared" si="98"/>
        <v>-0.003305788134</v>
      </c>
      <c r="O103" s="14">
        <f t="shared" si="98"/>
        <v>-0.02918900761</v>
      </c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15" t="s">
        <v>67</v>
      </c>
      <c r="C104" s="12">
        <v>51.53</v>
      </c>
      <c r="D104" s="12">
        <v>67.12</v>
      </c>
      <c r="E104" s="12">
        <v>25.2</v>
      </c>
      <c r="F104" s="12">
        <v>37.32</v>
      </c>
      <c r="G104" s="12">
        <v>58.72</v>
      </c>
      <c r="H104" s="12">
        <v>7.01</v>
      </c>
      <c r="I104" s="13"/>
      <c r="J104" s="14">
        <f t="shared" ref="J104:O104" si="99">LN(C104/C103)</f>
        <v>0.01073076339</v>
      </c>
      <c r="K104" s="14">
        <f t="shared" si="99"/>
        <v>-0.002529575041</v>
      </c>
      <c r="L104" s="14">
        <f t="shared" si="99"/>
        <v>0.01438873745</v>
      </c>
      <c r="M104" s="14">
        <f t="shared" si="99"/>
        <v>0.008341229581</v>
      </c>
      <c r="N104" s="14">
        <f t="shared" si="99"/>
        <v>0.02308457375</v>
      </c>
      <c r="O104" s="14">
        <f t="shared" si="99"/>
        <v>-0.0113476395</v>
      </c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15" t="s">
        <v>68</v>
      </c>
      <c r="C105" s="12">
        <v>51.54</v>
      </c>
      <c r="D105" s="12">
        <v>66.42</v>
      </c>
      <c r="E105" s="12">
        <v>25.1</v>
      </c>
      <c r="F105" s="12">
        <v>38.06</v>
      </c>
      <c r="G105" s="12">
        <v>59.21</v>
      </c>
      <c r="H105" s="12">
        <v>6.85</v>
      </c>
      <c r="I105" s="13"/>
      <c r="J105" s="14">
        <f t="shared" ref="J105:O105" si="100">LN(C105/C104)</f>
        <v>0.0001940428841</v>
      </c>
      <c r="K105" s="14">
        <f t="shared" si="100"/>
        <v>-0.01048384621</v>
      </c>
      <c r="L105" s="14">
        <f t="shared" si="100"/>
        <v>-0.00397614838</v>
      </c>
      <c r="M105" s="14">
        <f t="shared" si="100"/>
        <v>0.01963448589</v>
      </c>
      <c r="N105" s="14">
        <f t="shared" si="100"/>
        <v>0.008310062237</v>
      </c>
      <c r="O105" s="14">
        <f t="shared" si="100"/>
        <v>-0.02308904877</v>
      </c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15" t="s">
        <v>69</v>
      </c>
      <c r="C106" s="12">
        <v>51.47</v>
      </c>
      <c r="D106" s="12">
        <v>65.99</v>
      </c>
      <c r="E106" s="12">
        <v>25.03</v>
      </c>
      <c r="F106" s="12">
        <v>37.78</v>
      </c>
      <c r="G106" s="12">
        <v>57.98</v>
      </c>
      <c r="H106" s="12">
        <v>6.74</v>
      </c>
      <c r="I106" s="13"/>
      <c r="J106" s="14">
        <f t="shared" ref="J106:O106" si="101">LN(C106/C105)</f>
        <v>-0.00135909156</v>
      </c>
      <c r="K106" s="14">
        <f t="shared" si="101"/>
        <v>-0.006495000553</v>
      </c>
      <c r="L106" s="14">
        <f t="shared" si="101"/>
        <v>-0.002792740694</v>
      </c>
      <c r="M106" s="14">
        <f t="shared" si="101"/>
        <v>-0.007383999795</v>
      </c>
      <c r="N106" s="14">
        <f t="shared" si="101"/>
        <v>-0.02099232305</v>
      </c>
      <c r="O106" s="14">
        <f t="shared" si="101"/>
        <v>-0.01618872735</v>
      </c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15" t="s">
        <v>70</v>
      </c>
      <c r="C107" s="12">
        <v>51.09</v>
      </c>
      <c r="D107" s="12">
        <v>65.74</v>
      </c>
      <c r="E107" s="12">
        <v>25.0</v>
      </c>
      <c r="F107" s="12">
        <v>38.4</v>
      </c>
      <c r="G107" s="12">
        <v>57.19</v>
      </c>
      <c r="H107" s="12">
        <v>6.67</v>
      </c>
      <c r="I107" s="13"/>
      <c r="J107" s="14">
        <f t="shared" ref="J107:O107" si="102">LN(C107/C106)</f>
        <v>-0.007410330322</v>
      </c>
      <c r="K107" s="14">
        <f t="shared" si="102"/>
        <v>-0.003795647159</v>
      </c>
      <c r="L107" s="14">
        <f t="shared" si="102"/>
        <v>-0.001199280575</v>
      </c>
      <c r="M107" s="14">
        <f t="shared" si="102"/>
        <v>0.01627759752</v>
      </c>
      <c r="N107" s="14">
        <f t="shared" si="102"/>
        <v>-0.01371906557</v>
      </c>
      <c r="O107" s="14">
        <f t="shared" si="102"/>
        <v>-0.010440065</v>
      </c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15" t="s">
        <v>71</v>
      </c>
      <c r="C108" s="12">
        <v>50.59</v>
      </c>
      <c r="D108" s="12">
        <v>66.64</v>
      </c>
      <c r="E108" s="12">
        <v>24.72</v>
      </c>
      <c r="F108" s="12">
        <v>38.11</v>
      </c>
      <c r="G108" s="12">
        <v>54.78</v>
      </c>
      <c r="H108" s="12">
        <v>6.64</v>
      </c>
      <c r="I108" s="13"/>
      <c r="J108" s="14">
        <f t="shared" ref="J108:O108" si="103">LN(C108/C107)</f>
        <v>-0.009834855039</v>
      </c>
      <c r="K108" s="14">
        <f t="shared" si="103"/>
        <v>0.01359742962</v>
      </c>
      <c r="L108" s="14">
        <f t="shared" si="103"/>
        <v>-0.01126319228</v>
      </c>
      <c r="M108" s="14">
        <f t="shared" si="103"/>
        <v>-0.007580744708</v>
      </c>
      <c r="N108" s="14">
        <f t="shared" si="103"/>
        <v>-0.04305389409</v>
      </c>
      <c r="O108" s="14">
        <f t="shared" si="103"/>
        <v>-0.004507896439</v>
      </c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11">
        <v>43530.0</v>
      </c>
      <c r="C109" s="12">
        <v>51.53</v>
      </c>
      <c r="D109" s="12">
        <v>67.25</v>
      </c>
      <c r="E109" s="12">
        <v>24.75</v>
      </c>
      <c r="F109" s="12">
        <v>36.82</v>
      </c>
      <c r="G109" s="12">
        <v>56.44</v>
      </c>
      <c r="H109" s="12">
        <v>6.74</v>
      </c>
      <c r="I109" s="13"/>
      <c r="J109" s="14">
        <f t="shared" ref="J109:O109" si="104">LN(C109/C108)</f>
        <v>0.01841023404</v>
      </c>
      <c r="K109" s="14">
        <f t="shared" si="104"/>
        <v>0.009112020623</v>
      </c>
      <c r="L109" s="14">
        <f t="shared" si="104"/>
        <v>0.001212856425</v>
      </c>
      <c r="M109" s="14">
        <f t="shared" si="104"/>
        <v>-0.03443553908</v>
      </c>
      <c r="N109" s="14">
        <f t="shared" si="104"/>
        <v>0.02985296315</v>
      </c>
      <c r="O109" s="14">
        <f t="shared" si="104"/>
        <v>0.01494796144</v>
      </c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11">
        <v>43561.0</v>
      </c>
      <c r="C110" s="12">
        <v>53.7</v>
      </c>
      <c r="D110" s="12">
        <v>67.34</v>
      </c>
      <c r="E110" s="12">
        <v>25.55</v>
      </c>
      <c r="F110" s="12">
        <v>38.14</v>
      </c>
      <c r="G110" s="12">
        <v>58.76</v>
      </c>
      <c r="H110" s="12">
        <v>6.91</v>
      </c>
      <c r="I110" s="13"/>
      <c r="J110" s="14">
        <f t="shared" ref="J110:O110" si="105">LN(C110/C109)</f>
        <v>0.04124883917</v>
      </c>
      <c r="K110" s="14">
        <f t="shared" si="105"/>
        <v>0.001337395251</v>
      </c>
      <c r="L110" s="14">
        <f t="shared" si="105"/>
        <v>0.03181182764</v>
      </c>
      <c r="M110" s="14">
        <f t="shared" si="105"/>
        <v>0.03522242437</v>
      </c>
      <c r="N110" s="14">
        <f t="shared" si="105"/>
        <v>0.04028322432</v>
      </c>
      <c r="O110" s="14">
        <f t="shared" si="105"/>
        <v>0.02490971286</v>
      </c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11">
        <v>43591.0</v>
      </c>
      <c r="C111" s="12">
        <v>53.39</v>
      </c>
      <c r="D111" s="12">
        <v>69.08</v>
      </c>
      <c r="E111" s="12">
        <v>25.55</v>
      </c>
      <c r="F111" s="12">
        <v>35.77</v>
      </c>
      <c r="G111" s="12">
        <v>58.21</v>
      </c>
      <c r="H111" s="12">
        <v>6.91</v>
      </c>
      <c r="I111" s="13"/>
      <c r="J111" s="14">
        <f t="shared" ref="J111:O111" si="106">LN(C111/C110)</f>
        <v>-0.005789539003</v>
      </c>
      <c r="K111" s="14">
        <f t="shared" si="106"/>
        <v>0.02551083955</v>
      </c>
      <c r="L111" s="14">
        <f t="shared" si="106"/>
        <v>0</v>
      </c>
      <c r="M111" s="14">
        <f t="shared" si="106"/>
        <v>-0.0641540469</v>
      </c>
      <c r="N111" s="14">
        <f t="shared" si="106"/>
        <v>-0.009404190022</v>
      </c>
      <c r="O111" s="14">
        <f t="shared" si="106"/>
        <v>0</v>
      </c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11">
        <v>43622.0</v>
      </c>
      <c r="C112" s="12">
        <v>53.05</v>
      </c>
      <c r="D112" s="12">
        <v>69.38</v>
      </c>
      <c r="E112" s="12">
        <v>25.55</v>
      </c>
      <c r="F112" s="12">
        <v>34.8</v>
      </c>
      <c r="G112" s="12">
        <v>58.7</v>
      </c>
      <c r="H112" s="12">
        <v>6.94</v>
      </c>
      <c r="I112" s="13"/>
      <c r="J112" s="14">
        <f t="shared" ref="J112:O112" si="107">LN(C112/C111)</f>
        <v>-0.006388597452</v>
      </c>
      <c r="K112" s="14">
        <f t="shared" si="107"/>
        <v>0.004333388263</v>
      </c>
      <c r="L112" s="14">
        <f t="shared" si="107"/>
        <v>0</v>
      </c>
      <c r="M112" s="14">
        <f t="shared" si="107"/>
        <v>-0.02749216649</v>
      </c>
      <c r="N112" s="14">
        <f t="shared" si="107"/>
        <v>0.00838256555</v>
      </c>
      <c r="O112" s="14">
        <f t="shared" si="107"/>
        <v>0.004332136739</v>
      </c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11">
        <v>43652.0</v>
      </c>
      <c r="C113" s="12">
        <v>53.35</v>
      </c>
      <c r="D113" s="12">
        <v>69.16</v>
      </c>
      <c r="E113" s="12">
        <v>25.56</v>
      </c>
      <c r="F113" s="12">
        <v>35.3</v>
      </c>
      <c r="G113" s="12">
        <v>59.07</v>
      </c>
      <c r="H113" s="12">
        <v>6.96</v>
      </c>
      <c r="I113" s="13"/>
      <c r="J113" s="14">
        <f t="shared" ref="J113:O113" si="108">LN(C113/C112)</f>
        <v>0.005639112688</v>
      </c>
      <c r="K113" s="14">
        <f t="shared" si="108"/>
        <v>-0.003175980727</v>
      </c>
      <c r="L113" s="14">
        <f t="shared" si="108"/>
        <v>0.0003913128596</v>
      </c>
      <c r="M113" s="14">
        <f t="shared" si="108"/>
        <v>0.01426557716</v>
      </c>
      <c r="N113" s="14">
        <f t="shared" si="108"/>
        <v>0.006283454485</v>
      </c>
      <c r="O113" s="14">
        <f t="shared" si="108"/>
        <v>0.002877699828</v>
      </c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11">
        <v>43744.0</v>
      </c>
      <c r="C114" s="12">
        <v>53.99</v>
      </c>
      <c r="D114" s="12">
        <v>68.92</v>
      </c>
      <c r="E114" s="12">
        <v>25.37</v>
      </c>
      <c r="F114" s="12">
        <v>35.08</v>
      </c>
      <c r="G114" s="12">
        <v>61.17</v>
      </c>
      <c r="H114" s="12">
        <v>6.93</v>
      </c>
      <c r="I114" s="13"/>
      <c r="J114" s="14">
        <f t="shared" ref="J114:O114" si="109">LN(C114/C113)</f>
        <v>0.01192486648</v>
      </c>
      <c r="K114" s="14">
        <f t="shared" si="109"/>
        <v>-0.003476249155</v>
      </c>
      <c r="L114" s="14">
        <f t="shared" si="109"/>
        <v>-0.007461255898</v>
      </c>
      <c r="M114" s="14">
        <f t="shared" si="109"/>
        <v>-0.006251796435</v>
      </c>
      <c r="N114" s="14">
        <f t="shared" si="109"/>
        <v>0.03493369194</v>
      </c>
      <c r="O114" s="14">
        <f t="shared" si="109"/>
        <v>-0.004319661145</v>
      </c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11">
        <v>43775.0</v>
      </c>
      <c r="C115" s="12">
        <v>52.9</v>
      </c>
      <c r="D115" s="12">
        <v>68.48</v>
      </c>
      <c r="E115" s="12">
        <v>25.46</v>
      </c>
      <c r="F115" s="12">
        <v>35.54</v>
      </c>
      <c r="G115" s="12">
        <v>60.72</v>
      </c>
      <c r="H115" s="12">
        <v>6.91</v>
      </c>
      <c r="I115" s="13"/>
      <c r="J115" s="14">
        <f t="shared" ref="J115:O115" si="110">LN(C115/C114)</f>
        <v>-0.02039550537</v>
      </c>
      <c r="K115" s="14">
        <f t="shared" si="110"/>
        <v>-0.006404679826</v>
      </c>
      <c r="L115" s="14">
        <f t="shared" si="110"/>
        <v>0.003541219518</v>
      </c>
      <c r="M115" s="14">
        <f t="shared" si="110"/>
        <v>0.01302765522</v>
      </c>
      <c r="N115" s="14">
        <f t="shared" si="110"/>
        <v>-0.007383740167</v>
      </c>
      <c r="O115" s="14">
        <f t="shared" si="110"/>
        <v>-0.002890175422</v>
      </c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11">
        <v>43805.0</v>
      </c>
      <c r="C116" s="12">
        <v>53.18</v>
      </c>
      <c r="D116" s="12">
        <v>68.91</v>
      </c>
      <c r="E116" s="12">
        <v>25.11</v>
      </c>
      <c r="F116" s="12">
        <v>35.5</v>
      </c>
      <c r="G116" s="12">
        <v>59.19</v>
      </c>
      <c r="H116" s="12">
        <v>6.59</v>
      </c>
      <c r="I116" s="13"/>
      <c r="J116" s="14">
        <f t="shared" ref="J116:O116" si="111">LN(C116/C115)</f>
        <v>0.005279046951</v>
      </c>
      <c r="K116" s="14">
        <f t="shared" si="111"/>
        <v>0.006259573536</v>
      </c>
      <c r="L116" s="14">
        <f t="shared" si="111"/>
        <v>-0.01384241996</v>
      </c>
      <c r="M116" s="14">
        <f t="shared" si="111"/>
        <v>-0.001126126245</v>
      </c>
      <c r="N116" s="14">
        <f t="shared" si="111"/>
        <v>-0.02552052438</v>
      </c>
      <c r="O116" s="14">
        <f t="shared" si="111"/>
        <v>-0.04741628927</v>
      </c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15" t="s">
        <v>72</v>
      </c>
      <c r="C117" s="12">
        <v>53.56</v>
      </c>
      <c r="D117" s="12">
        <v>68.95</v>
      </c>
      <c r="E117" s="12">
        <v>25.21</v>
      </c>
      <c r="F117" s="12">
        <v>35.75</v>
      </c>
      <c r="G117" s="12">
        <v>59.32</v>
      </c>
      <c r="H117" s="12">
        <v>6.63</v>
      </c>
      <c r="I117" s="13"/>
      <c r="J117" s="14">
        <f t="shared" ref="J117:O117" si="112">LN(C117/C116)</f>
        <v>0.007120135008</v>
      </c>
      <c r="K117" s="14">
        <f t="shared" si="112"/>
        <v>0.0005802988702</v>
      </c>
      <c r="L117" s="14">
        <f t="shared" si="112"/>
        <v>0.00397456803</v>
      </c>
      <c r="M117" s="14">
        <f t="shared" si="112"/>
        <v>0.007017572659</v>
      </c>
      <c r="N117" s="14">
        <f t="shared" si="112"/>
        <v>0.002193908567</v>
      </c>
      <c r="O117" s="14">
        <f t="shared" si="112"/>
        <v>0.006051455683</v>
      </c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15" t="s">
        <v>73</v>
      </c>
      <c r="C118" s="12">
        <v>52.9</v>
      </c>
      <c r="D118" s="12">
        <v>69.11</v>
      </c>
      <c r="E118" s="12">
        <v>25.01</v>
      </c>
      <c r="F118" s="12">
        <v>36.97</v>
      </c>
      <c r="G118" s="12">
        <v>58.7</v>
      </c>
      <c r="H118" s="12">
        <v>6.29</v>
      </c>
      <c r="I118" s="13"/>
      <c r="J118" s="14">
        <f t="shared" ref="J118:O118" si="113">LN(C118/C117)</f>
        <v>-0.01239918196</v>
      </c>
      <c r="K118" s="14">
        <f t="shared" si="113"/>
        <v>0.002317833864</v>
      </c>
      <c r="L118" s="14">
        <f t="shared" si="113"/>
        <v>-0.00796499631</v>
      </c>
      <c r="M118" s="14">
        <f t="shared" si="113"/>
        <v>0.03355650381</v>
      </c>
      <c r="N118" s="14">
        <f t="shared" si="113"/>
        <v>-0.01050679044</v>
      </c>
      <c r="O118" s="14">
        <f t="shared" si="113"/>
        <v>-0.05264373349</v>
      </c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15" t="s">
        <v>74</v>
      </c>
      <c r="C119" s="12">
        <v>52.33</v>
      </c>
      <c r="D119" s="12">
        <v>68.87</v>
      </c>
      <c r="E119" s="12">
        <v>25.17</v>
      </c>
      <c r="F119" s="12">
        <v>37.52</v>
      </c>
      <c r="G119" s="12">
        <v>57.57</v>
      </c>
      <c r="H119" s="12">
        <v>6.38</v>
      </c>
      <c r="I119" s="13"/>
      <c r="J119" s="14">
        <f t="shared" ref="J119:O119" si="114">LN(C119/C118)</f>
        <v>-0.01083351848</v>
      </c>
      <c r="K119" s="14">
        <f t="shared" si="114"/>
        <v>-0.003478768547</v>
      </c>
      <c r="L119" s="14">
        <f t="shared" si="114"/>
        <v>0.006377064258</v>
      </c>
      <c r="M119" s="14">
        <f t="shared" si="114"/>
        <v>0.01476735119</v>
      </c>
      <c r="N119" s="14">
        <f t="shared" si="114"/>
        <v>-0.01943812815</v>
      </c>
      <c r="O119" s="14">
        <f t="shared" si="114"/>
        <v>0.01420702664</v>
      </c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15" t="s">
        <v>75</v>
      </c>
      <c r="C120" s="12">
        <v>53.19</v>
      </c>
      <c r="D120" s="12">
        <v>68.67</v>
      </c>
      <c r="E120" s="12">
        <v>25.55</v>
      </c>
      <c r="F120" s="12">
        <v>37.8</v>
      </c>
      <c r="G120" s="12">
        <v>59.52</v>
      </c>
      <c r="H120" s="12">
        <v>6.48</v>
      </c>
      <c r="I120" s="13"/>
      <c r="J120" s="14">
        <f t="shared" ref="J120:O120" si="115">LN(C120/C119)</f>
        <v>0.01630058837</v>
      </c>
      <c r="K120" s="14">
        <f t="shared" si="115"/>
        <v>-0.002908246924</v>
      </c>
      <c r="L120" s="14">
        <f t="shared" si="115"/>
        <v>0.0149845075</v>
      </c>
      <c r="M120" s="14">
        <f t="shared" si="115"/>
        <v>0.007434978488</v>
      </c>
      <c r="N120" s="14">
        <f t="shared" si="115"/>
        <v>0.03331079184</v>
      </c>
      <c r="O120" s="14">
        <f t="shared" si="115"/>
        <v>0.01555241301</v>
      </c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15" t="s">
        <v>76</v>
      </c>
      <c r="C121" s="12">
        <v>54.11</v>
      </c>
      <c r="D121" s="12">
        <v>69.41</v>
      </c>
      <c r="E121" s="12">
        <v>25.48</v>
      </c>
      <c r="F121" s="12">
        <v>39.25</v>
      </c>
      <c r="G121" s="12">
        <v>59.12</v>
      </c>
      <c r="H121" s="12">
        <v>6.34</v>
      </c>
      <c r="I121" s="13"/>
      <c r="J121" s="14">
        <f t="shared" ref="J121:O121" si="116">LN(C121/C120)</f>
        <v>0.0171486029</v>
      </c>
      <c r="K121" s="14">
        <f t="shared" si="116"/>
        <v>0.01071852672</v>
      </c>
      <c r="L121" s="14">
        <f t="shared" si="116"/>
        <v>-0.002743485946</v>
      </c>
      <c r="M121" s="14">
        <f t="shared" si="116"/>
        <v>0.0376423416</v>
      </c>
      <c r="N121" s="14">
        <f t="shared" si="116"/>
        <v>-0.006743113885</v>
      </c>
      <c r="O121" s="14">
        <f t="shared" si="116"/>
        <v>-0.02184174192</v>
      </c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15" t="s">
        <v>77</v>
      </c>
      <c r="C122" s="12">
        <v>55.19</v>
      </c>
      <c r="D122" s="12">
        <v>69.82</v>
      </c>
      <c r="E122" s="12">
        <v>25.68</v>
      </c>
      <c r="F122" s="12">
        <v>39.94</v>
      </c>
      <c r="G122" s="12">
        <v>60.51</v>
      </c>
      <c r="H122" s="12">
        <v>6.39</v>
      </c>
      <c r="I122" s="13"/>
      <c r="J122" s="14">
        <f t="shared" ref="J122:O122" si="117">LN(C122/C121)</f>
        <v>0.0197627658</v>
      </c>
      <c r="K122" s="14">
        <f t="shared" si="117"/>
        <v>0.005889552325</v>
      </c>
      <c r="L122" s="14">
        <f t="shared" si="117"/>
        <v>0.007818648118</v>
      </c>
      <c r="M122" s="14">
        <f t="shared" si="117"/>
        <v>0.01742688376</v>
      </c>
      <c r="N122" s="14">
        <f t="shared" si="117"/>
        <v>0.02323936399</v>
      </c>
      <c r="O122" s="14">
        <f t="shared" si="117"/>
        <v>0.00785549994</v>
      </c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15" t="s">
        <v>78</v>
      </c>
      <c r="C123" s="12">
        <v>54.5</v>
      </c>
      <c r="D123" s="12">
        <v>69.09</v>
      </c>
      <c r="E123" s="12">
        <v>25.61</v>
      </c>
      <c r="F123" s="12">
        <v>40.1</v>
      </c>
      <c r="G123" s="12">
        <v>59.88</v>
      </c>
      <c r="H123" s="12">
        <v>6.36</v>
      </c>
      <c r="I123" s="13"/>
      <c r="J123" s="14">
        <f t="shared" ref="J123:O123" si="118">LN(C123/C122)</f>
        <v>-0.01258107578</v>
      </c>
      <c r="K123" s="14">
        <f t="shared" si="118"/>
        <v>-0.01051049918</v>
      </c>
      <c r="L123" s="14">
        <f t="shared" si="118"/>
        <v>-0.00272957861</v>
      </c>
      <c r="M123" s="14">
        <f t="shared" si="118"/>
        <v>0.003998006325</v>
      </c>
      <c r="N123" s="14">
        <f t="shared" si="118"/>
        <v>-0.01046608108</v>
      </c>
      <c r="O123" s="14">
        <f t="shared" si="118"/>
        <v>-0.004705891037</v>
      </c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15" t="s">
        <v>79</v>
      </c>
      <c r="C124" s="12">
        <v>54.47</v>
      </c>
      <c r="D124" s="12">
        <v>68.63</v>
      </c>
      <c r="E124" s="12">
        <v>25.34</v>
      </c>
      <c r="F124" s="12">
        <v>38.96</v>
      </c>
      <c r="G124" s="12">
        <v>60.22</v>
      </c>
      <c r="H124" s="12">
        <v>6.15</v>
      </c>
      <c r="I124" s="13"/>
      <c r="J124" s="14">
        <f t="shared" ref="J124:O124" si="119">LN(C124/C123)</f>
        <v>-0.0005506102736</v>
      </c>
      <c r="K124" s="14">
        <f t="shared" si="119"/>
        <v>-0.00668024558</v>
      </c>
      <c r="L124" s="14">
        <f t="shared" si="119"/>
        <v>-0.01059872532</v>
      </c>
      <c r="M124" s="14">
        <f t="shared" si="119"/>
        <v>-0.02884085554</v>
      </c>
      <c r="N124" s="14">
        <f t="shared" si="119"/>
        <v>0.005661963502</v>
      </c>
      <c r="O124" s="14">
        <f t="shared" si="119"/>
        <v>-0.03357629553</v>
      </c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15" t="s">
        <v>80</v>
      </c>
      <c r="C125" s="12">
        <v>54.8</v>
      </c>
      <c r="D125" s="12">
        <v>68.57</v>
      </c>
      <c r="E125" s="12">
        <v>25.55</v>
      </c>
      <c r="F125" s="12">
        <v>38.78</v>
      </c>
      <c r="G125" s="12">
        <v>60.12</v>
      </c>
      <c r="H125" s="12">
        <v>5.98</v>
      </c>
      <c r="I125" s="13"/>
      <c r="J125" s="14">
        <f t="shared" ref="J125:O125" si="120">LN(C125/C124)</f>
        <v>0.006040102558</v>
      </c>
      <c r="K125" s="14">
        <f t="shared" si="120"/>
        <v>-0.0008746356243</v>
      </c>
      <c r="L125" s="14">
        <f t="shared" si="120"/>
        <v>0.008253141757</v>
      </c>
      <c r="M125" s="14">
        <f t="shared" si="120"/>
        <v>-0.00463082896</v>
      </c>
      <c r="N125" s="14">
        <f t="shared" si="120"/>
        <v>-0.001661958169</v>
      </c>
      <c r="O125" s="14">
        <f t="shared" si="120"/>
        <v>-0.02803151386</v>
      </c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15" t="s">
        <v>81</v>
      </c>
      <c r="C126" s="12">
        <v>55.09</v>
      </c>
      <c r="D126" s="12">
        <v>66.85</v>
      </c>
      <c r="E126" s="12">
        <v>25.73</v>
      </c>
      <c r="F126" s="12">
        <v>39.44</v>
      </c>
      <c r="G126" s="12">
        <v>61.45</v>
      </c>
      <c r="H126" s="12">
        <v>6.05</v>
      </c>
      <c r="I126" s="13"/>
      <c r="J126" s="14">
        <f t="shared" ref="J126:O126" si="121">LN(C126/C125)</f>
        <v>0.005278017531</v>
      </c>
      <c r="K126" s="14">
        <f t="shared" si="121"/>
        <v>-0.02540381775</v>
      </c>
      <c r="L126" s="14">
        <f t="shared" si="121"/>
        <v>0.007020309644</v>
      </c>
      <c r="M126" s="14">
        <f t="shared" si="121"/>
        <v>0.01687587992</v>
      </c>
      <c r="N126" s="14">
        <f t="shared" si="121"/>
        <v>0.02188127113</v>
      </c>
      <c r="O126" s="14">
        <f t="shared" si="121"/>
        <v>0.01163770408</v>
      </c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15" t="s">
        <v>82</v>
      </c>
      <c r="C127" s="12">
        <v>56.59</v>
      </c>
      <c r="D127" s="12">
        <v>66.82</v>
      </c>
      <c r="E127" s="12">
        <v>25.98</v>
      </c>
      <c r="F127" s="12">
        <v>40.2</v>
      </c>
      <c r="G127" s="12">
        <v>62.73</v>
      </c>
      <c r="H127" s="12">
        <v>6.14</v>
      </c>
      <c r="I127" s="13"/>
      <c r="J127" s="14">
        <f t="shared" ref="J127:O127" si="122">LN(C127/C126)</f>
        <v>0.02686407967</v>
      </c>
      <c r="K127" s="14">
        <f t="shared" si="122"/>
        <v>-0.0004488666193</v>
      </c>
      <c r="L127" s="14">
        <f t="shared" si="122"/>
        <v>0.009669384949</v>
      </c>
      <c r="M127" s="14">
        <f t="shared" si="122"/>
        <v>0.01908646589</v>
      </c>
      <c r="N127" s="14">
        <f t="shared" si="122"/>
        <v>0.0206159661</v>
      </c>
      <c r="O127" s="14">
        <f t="shared" si="122"/>
        <v>0.01476647012</v>
      </c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15" t="s">
        <v>83</v>
      </c>
      <c r="C128" s="12">
        <v>57.29</v>
      </c>
      <c r="D128" s="12">
        <v>67.71</v>
      </c>
      <c r="E128" s="12">
        <v>26.54</v>
      </c>
      <c r="F128" s="12">
        <v>40.39</v>
      </c>
      <c r="G128" s="12">
        <v>62.74</v>
      </c>
      <c r="H128" s="12">
        <v>6.23</v>
      </c>
      <c r="I128" s="13"/>
      <c r="J128" s="14">
        <f t="shared" ref="J128:O128" si="123">LN(C128/C127)</f>
        <v>0.01229379727</v>
      </c>
      <c r="K128" s="14">
        <f t="shared" si="123"/>
        <v>0.01323144257</v>
      </c>
      <c r="L128" s="14">
        <f t="shared" si="123"/>
        <v>0.02132601766</v>
      </c>
      <c r="M128" s="14">
        <f t="shared" si="123"/>
        <v>0.00471523395</v>
      </c>
      <c r="N128" s="14">
        <f t="shared" si="123"/>
        <v>0.0001594006539</v>
      </c>
      <c r="O128" s="14">
        <f t="shared" si="123"/>
        <v>0.01455159064</v>
      </c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11">
        <v>43472.0</v>
      </c>
      <c r="C129" s="12">
        <v>56.81</v>
      </c>
      <c r="D129" s="12">
        <v>67.53</v>
      </c>
      <c r="E129" s="12">
        <v>26.86</v>
      </c>
      <c r="F129" s="12">
        <v>40.93</v>
      </c>
      <c r="G129" s="12">
        <v>61.7</v>
      </c>
      <c r="H129" s="12">
        <v>6.36</v>
      </c>
      <c r="I129" s="13"/>
      <c r="J129" s="14">
        <f t="shared" ref="J129:O129" si="124">LN(C129/C128)</f>
        <v>-0.008413721851</v>
      </c>
      <c r="K129" s="14">
        <f t="shared" si="124"/>
        <v>-0.002661935911</v>
      </c>
      <c r="L129" s="14">
        <f t="shared" si="124"/>
        <v>0.01198516219</v>
      </c>
      <c r="M129" s="14">
        <f t="shared" si="124"/>
        <v>0.01328106093</v>
      </c>
      <c r="N129" s="14">
        <f t="shared" si="124"/>
        <v>-0.01671527185</v>
      </c>
      <c r="O129" s="14">
        <f t="shared" si="124"/>
        <v>0.02065204455</v>
      </c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11">
        <v>43503.0</v>
      </c>
      <c r="C130" s="12">
        <v>56.55</v>
      </c>
      <c r="D130" s="12">
        <v>68.84</v>
      </c>
      <c r="E130" s="12">
        <v>26.74</v>
      </c>
      <c r="F130" s="12">
        <v>40.44</v>
      </c>
      <c r="G130" s="12">
        <v>60.15</v>
      </c>
      <c r="H130" s="12">
        <v>6.3</v>
      </c>
      <c r="I130" s="13"/>
      <c r="J130" s="14">
        <f t="shared" ref="J130:O130" si="125">LN(C130/C129)</f>
        <v>-0.004587164007</v>
      </c>
      <c r="K130" s="14">
        <f t="shared" si="125"/>
        <v>0.01921302776</v>
      </c>
      <c r="L130" s="14">
        <f t="shared" si="125"/>
        <v>-0.004477619421</v>
      </c>
      <c r="M130" s="14">
        <f t="shared" si="125"/>
        <v>-0.01204389635</v>
      </c>
      <c r="N130" s="14">
        <f t="shared" si="125"/>
        <v>-0.02544248849</v>
      </c>
      <c r="O130" s="14">
        <f t="shared" si="125"/>
        <v>-0.009478743955</v>
      </c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11">
        <v>43531.0</v>
      </c>
      <c r="C131" s="12">
        <v>56.86</v>
      </c>
      <c r="D131" s="12">
        <v>70.0</v>
      </c>
      <c r="E131" s="12">
        <v>26.95</v>
      </c>
      <c r="F131" s="12">
        <v>41.62</v>
      </c>
      <c r="G131" s="12">
        <v>60.21</v>
      </c>
      <c r="H131" s="12">
        <v>6.42</v>
      </c>
      <c r="I131" s="13"/>
      <c r="J131" s="14">
        <f t="shared" ref="J131:O131" si="126">LN(C131/C130)</f>
        <v>0.005466903661</v>
      </c>
      <c r="K131" s="14">
        <f t="shared" si="126"/>
        <v>0.01671027071</v>
      </c>
      <c r="L131" s="14">
        <f t="shared" si="126"/>
        <v>0.007822725681</v>
      </c>
      <c r="M131" s="14">
        <f t="shared" si="126"/>
        <v>0.02876142681</v>
      </c>
      <c r="N131" s="14">
        <f t="shared" si="126"/>
        <v>0.0009970090557</v>
      </c>
      <c r="O131" s="14">
        <f t="shared" si="126"/>
        <v>0.0188684843</v>
      </c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11">
        <v>43592.0</v>
      </c>
      <c r="C132" s="12">
        <v>57.0</v>
      </c>
      <c r="D132" s="12">
        <v>70.04</v>
      </c>
      <c r="E132" s="12">
        <v>26.98</v>
      </c>
      <c r="F132" s="12">
        <v>41.57</v>
      </c>
      <c r="G132" s="12">
        <v>60.28</v>
      </c>
      <c r="H132" s="12">
        <v>6.48</v>
      </c>
      <c r="I132" s="13"/>
      <c r="J132" s="14">
        <f t="shared" ref="J132:O132" si="127">LN(C132/C131)</f>
        <v>0.002459161612</v>
      </c>
      <c r="K132" s="14">
        <f t="shared" si="127"/>
        <v>0.0005712653683</v>
      </c>
      <c r="L132" s="14">
        <f t="shared" si="127"/>
        <v>0.001112553425</v>
      </c>
      <c r="M132" s="14">
        <f t="shared" si="127"/>
        <v>-0.001202067701</v>
      </c>
      <c r="N132" s="14">
        <f t="shared" si="127"/>
        <v>0.001161922282</v>
      </c>
      <c r="O132" s="14">
        <f t="shared" si="127"/>
        <v>0.009302392662</v>
      </c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11">
        <v>43684.0</v>
      </c>
      <c r="C133" s="12">
        <v>56.4</v>
      </c>
      <c r="D133" s="12">
        <v>70.23</v>
      </c>
      <c r="E133" s="12">
        <v>26.8</v>
      </c>
      <c r="F133" s="12">
        <v>41.59</v>
      </c>
      <c r="G133" s="12">
        <v>59.04</v>
      </c>
      <c r="H133" s="12">
        <v>6.43</v>
      </c>
      <c r="I133" s="13"/>
      <c r="J133" s="14">
        <f t="shared" ref="J133:O133" si="128">LN(C133/C132)</f>
        <v>-0.01058210933</v>
      </c>
      <c r="K133" s="14">
        <f t="shared" si="128"/>
        <v>0.002709062753</v>
      </c>
      <c r="L133" s="14">
        <f t="shared" si="128"/>
        <v>-0.006693963263</v>
      </c>
      <c r="M133" s="14">
        <f t="shared" si="128"/>
        <v>0.0004810004903</v>
      </c>
      <c r="N133" s="14">
        <f t="shared" si="128"/>
        <v>-0.02078519347</v>
      </c>
      <c r="O133" s="14">
        <f t="shared" si="128"/>
        <v>-0.007745972115</v>
      </c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11">
        <v>43715.0</v>
      </c>
      <c r="C134" s="12">
        <v>55.56</v>
      </c>
      <c r="D134" s="12">
        <v>70.16</v>
      </c>
      <c r="E134" s="12">
        <v>26.89</v>
      </c>
      <c r="F134" s="12">
        <v>42.31</v>
      </c>
      <c r="G134" s="12">
        <v>58.79</v>
      </c>
      <c r="H134" s="12">
        <v>6.5</v>
      </c>
      <c r="I134" s="13"/>
      <c r="J134" s="14">
        <f t="shared" ref="J134:O134" si="129">LN(C134/C133)</f>
        <v>-0.01500564062</v>
      </c>
      <c r="K134" s="14">
        <f t="shared" si="129"/>
        <v>-0.000997222107</v>
      </c>
      <c r="L134" s="14">
        <f t="shared" si="129"/>
        <v>0.003352582764</v>
      </c>
      <c r="M134" s="14">
        <f t="shared" si="129"/>
        <v>0.01716371098</v>
      </c>
      <c r="N134" s="14">
        <f t="shared" si="129"/>
        <v>-0.004243407878</v>
      </c>
      <c r="O134" s="14">
        <f t="shared" si="129"/>
        <v>0.01082763865</v>
      </c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11">
        <v>43745.0</v>
      </c>
      <c r="C135" s="12">
        <v>55.19</v>
      </c>
      <c r="D135" s="12">
        <v>70.33</v>
      </c>
      <c r="E135" s="12">
        <v>26.89</v>
      </c>
      <c r="F135" s="12">
        <v>42.0</v>
      </c>
      <c r="G135" s="12">
        <v>59.27</v>
      </c>
      <c r="H135" s="12">
        <v>6.57</v>
      </c>
      <c r="I135" s="13"/>
      <c r="J135" s="14">
        <f t="shared" ref="J135:O135" si="130">LN(C135/C134)</f>
        <v>-0.006681740435</v>
      </c>
      <c r="K135" s="14">
        <f t="shared" si="130"/>
        <v>0.002420102256</v>
      </c>
      <c r="L135" s="14">
        <f t="shared" si="130"/>
        <v>0</v>
      </c>
      <c r="M135" s="14">
        <f t="shared" si="130"/>
        <v>-0.007353846449</v>
      </c>
      <c r="N135" s="14">
        <f t="shared" si="130"/>
        <v>0.008131503386</v>
      </c>
      <c r="O135" s="14">
        <f t="shared" si="130"/>
        <v>0.01071165559</v>
      </c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11">
        <v>43776.0</v>
      </c>
      <c r="C136" s="12">
        <v>54.22</v>
      </c>
      <c r="D136" s="12">
        <v>70.79</v>
      </c>
      <c r="E136" s="12">
        <v>27.13</v>
      </c>
      <c r="F136" s="12">
        <v>42.0</v>
      </c>
      <c r="G136" s="12">
        <v>58.86</v>
      </c>
      <c r="H136" s="12">
        <v>6.54</v>
      </c>
      <c r="I136" s="13"/>
      <c r="J136" s="14">
        <f t="shared" ref="J136:O136" si="131">LN(C136/C135)</f>
        <v>-0.01773193338</v>
      </c>
      <c r="K136" s="14">
        <f t="shared" si="131"/>
        <v>0.006519297466</v>
      </c>
      <c r="L136" s="14">
        <f t="shared" si="131"/>
        <v>0.00888565639</v>
      </c>
      <c r="M136" s="14">
        <f t="shared" si="131"/>
        <v>0</v>
      </c>
      <c r="N136" s="14">
        <f t="shared" si="131"/>
        <v>-0.006941532994</v>
      </c>
      <c r="O136" s="14">
        <f t="shared" si="131"/>
        <v>-0.004576667027</v>
      </c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11">
        <v>43806.0</v>
      </c>
      <c r="C137" s="12">
        <v>55.1</v>
      </c>
      <c r="D137" s="12">
        <v>70.68</v>
      </c>
      <c r="E137" s="12">
        <v>27.59</v>
      </c>
      <c r="F137" s="12">
        <v>41.18</v>
      </c>
      <c r="G137" s="12">
        <v>60.55</v>
      </c>
      <c r="H137" s="12">
        <v>6.35</v>
      </c>
      <c r="I137" s="13"/>
      <c r="J137" s="14">
        <f t="shared" ref="J137:O137" si="132">LN(C137/C136)</f>
        <v>0.01609987209</v>
      </c>
      <c r="K137" s="14">
        <f t="shared" si="132"/>
        <v>-0.001555100335</v>
      </c>
      <c r="L137" s="14">
        <f t="shared" si="132"/>
        <v>0.01681326156</v>
      </c>
      <c r="M137" s="14">
        <f t="shared" si="132"/>
        <v>-0.01971691668</v>
      </c>
      <c r="N137" s="14">
        <f t="shared" si="132"/>
        <v>0.02830772719</v>
      </c>
      <c r="O137" s="14">
        <f t="shared" si="132"/>
        <v>-0.02948235256</v>
      </c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15" t="s">
        <v>84</v>
      </c>
      <c r="C138" s="12">
        <v>54.65</v>
      </c>
      <c r="D138" s="12">
        <v>70.7</v>
      </c>
      <c r="E138" s="12">
        <v>27.4</v>
      </c>
      <c r="F138" s="12">
        <v>41.61</v>
      </c>
      <c r="G138" s="12">
        <v>61.06</v>
      </c>
      <c r="H138" s="12">
        <v>6.27</v>
      </c>
      <c r="I138" s="13"/>
      <c r="J138" s="14">
        <f t="shared" ref="J138:O138" si="133">LN(C138/C137)</f>
        <v>-0.008200501536</v>
      </c>
      <c r="K138" s="14">
        <f t="shared" si="133"/>
        <v>0.000282925451</v>
      </c>
      <c r="L138" s="14">
        <f t="shared" si="133"/>
        <v>-0.006910374835</v>
      </c>
      <c r="M138" s="14">
        <f t="shared" si="133"/>
        <v>0.0103878214</v>
      </c>
      <c r="N138" s="14">
        <f t="shared" si="133"/>
        <v>0.008387517308</v>
      </c>
      <c r="O138" s="14">
        <f t="shared" si="133"/>
        <v>-0.01267845826</v>
      </c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15" t="s">
        <v>85</v>
      </c>
      <c r="C139" s="12">
        <v>54.72</v>
      </c>
      <c r="D139" s="12">
        <v>70.57</v>
      </c>
      <c r="E139" s="12">
        <v>27.15</v>
      </c>
      <c r="F139" s="12">
        <v>41.86</v>
      </c>
      <c r="G139" s="12">
        <v>62.28</v>
      </c>
      <c r="H139" s="12">
        <v>6.17</v>
      </c>
      <c r="I139" s="13"/>
      <c r="J139" s="14">
        <f t="shared" ref="J139:O139" si="134">LN(C139/C138)</f>
        <v>0.001280058692</v>
      </c>
      <c r="K139" s="14">
        <f t="shared" si="134"/>
        <v>-0.00184044789</v>
      </c>
      <c r="L139" s="14">
        <f t="shared" si="134"/>
        <v>-0.009165967014</v>
      </c>
      <c r="M139" s="14">
        <f t="shared" si="134"/>
        <v>0.005990194023</v>
      </c>
      <c r="N139" s="14">
        <f t="shared" si="134"/>
        <v>0.01978335966</v>
      </c>
      <c r="O139" s="14">
        <f t="shared" si="134"/>
        <v>-0.01607751673</v>
      </c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15" t="s">
        <v>86</v>
      </c>
      <c r="C140" s="12">
        <v>53.56</v>
      </c>
      <c r="D140" s="12">
        <v>70.41</v>
      </c>
      <c r="E140" s="12">
        <v>26.93</v>
      </c>
      <c r="F140" s="12">
        <v>41.59</v>
      </c>
      <c r="G140" s="12">
        <v>62.13</v>
      </c>
      <c r="H140" s="12">
        <v>6.09</v>
      </c>
      <c r="I140" s="13"/>
      <c r="J140" s="14">
        <f t="shared" ref="J140:O140" si="135">LN(C140/C139)</f>
        <v>-0.02142675249</v>
      </c>
      <c r="K140" s="14">
        <f t="shared" si="135"/>
        <v>-0.002269826482</v>
      </c>
      <c r="L140" s="14">
        <f t="shared" si="135"/>
        <v>-0.008136139556</v>
      </c>
      <c r="M140" s="14">
        <f t="shared" si="135"/>
        <v>-0.006470963263</v>
      </c>
      <c r="N140" s="14">
        <f t="shared" si="135"/>
        <v>-0.00241138289</v>
      </c>
      <c r="O140" s="14">
        <f t="shared" si="135"/>
        <v>-0.0130507562</v>
      </c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15" t="s">
        <v>87</v>
      </c>
      <c r="C141" s="12">
        <v>53.3</v>
      </c>
      <c r="D141" s="12">
        <v>71.1</v>
      </c>
      <c r="E141" s="12">
        <v>28.68</v>
      </c>
      <c r="F141" s="12">
        <v>42.08</v>
      </c>
      <c r="G141" s="12">
        <v>62.08</v>
      </c>
      <c r="H141" s="12">
        <v>5.99</v>
      </c>
      <c r="I141" s="13"/>
      <c r="J141" s="14">
        <f t="shared" ref="J141:O141" si="136">LN(C141/C140)</f>
        <v>-0.004866189651</v>
      </c>
      <c r="K141" s="14">
        <f t="shared" si="136"/>
        <v>0.009752038278</v>
      </c>
      <c r="L141" s="14">
        <f t="shared" si="136"/>
        <v>0.06295910891</v>
      </c>
      <c r="M141" s="14">
        <f t="shared" si="136"/>
        <v>0.01171281467</v>
      </c>
      <c r="N141" s="14">
        <f t="shared" si="136"/>
        <v>-0.0008050882006</v>
      </c>
      <c r="O141" s="14">
        <f t="shared" si="136"/>
        <v>-0.01655666959</v>
      </c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15" t="s">
        <v>88</v>
      </c>
      <c r="C142" s="12">
        <v>53.33</v>
      </c>
      <c r="D142" s="12">
        <v>69.92</v>
      </c>
      <c r="E142" s="12">
        <v>28.3</v>
      </c>
      <c r="F142" s="12">
        <v>41.4</v>
      </c>
      <c r="G142" s="12">
        <v>63.96</v>
      </c>
      <c r="H142" s="12">
        <v>5.97</v>
      </c>
      <c r="I142" s="13"/>
      <c r="J142" s="14">
        <f t="shared" ref="J142:O142" si="137">LN(C142/C141)</f>
        <v>0.0005626934407</v>
      </c>
      <c r="K142" s="14">
        <f t="shared" si="137"/>
        <v>-0.01673560546</v>
      </c>
      <c r="L142" s="14">
        <f t="shared" si="137"/>
        <v>-0.01333821108</v>
      </c>
      <c r="M142" s="14">
        <f t="shared" si="137"/>
        <v>-0.0162916876</v>
      </c>
      <c r="N142" s="14">
        <f t="shared" si="137"/>
        <v>0.02983401209</v>
      </c>
      <c r="O142" s="14">
        <f t="shared" si="137"/>
        <v>-0.003344484723</v>
      </c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15" t="s">
        <v>89</v>
      </c>
      <c r="C143" s="12">
        <v>53.7</v>
      </c>
      <c r="D143" s="12">
        <v>69.62</v>
      </c>
      <c r="E143" s="12">
        <v>28.43</v>
      </c>
      <c r="F143" s="12">
        <v>42.38</v>
      </c>
      <c r="G143" s="12">
        <v>64.12</v>
      </c>
      <c r="H143" s="12">
        <v>6.06</v>
      </c>
      <c r="I143" s="13"/>
      <c r="J143" s="14">
        <f t="shared" ref="J143:O143" si="138">LN(C143/C142)</f>
        <v>0.006913976902</v>
      </c>
      <c r="K143" s="14">
        <f t="shared" si="138"/>
        <v>-0.004299848964</v>
      </c>
      <c r="L143" s="14">
        <f t="shared" si="138"/>
        <v>0.004583121014</v>
      </c>
      <c r="M143" s="14">
        <f t="shared" si="138"/>
        <v>0.02339567201</v>
      </c>
      <c r="N143" s="14">
        <f t="shared" si="138"/>
        <v>0.002498439776</v>
      </c>
      <c r="O143" s="14">
        <f t="shared" si="138"/>
        <v>0.01496287268</v>
      </c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15" t="s">
        <v>90</v>
      </c>
      <c r="C144" s="12">
        <v>55.49</v>
      </c>
      <c r="D144" s="12">
        <v>69.62</v>
      </c>
      <c r="E144" s="12">
        <v>28.87</v>
      </c>
      <c r="F144" s="12">
        <v>42.19</v>
      </c>
      <c r="G144" s="12">
        <v>66.25</v>
      </c>
      <c r="H144" s="12">
        <v>5.97</v>
      </c>
      <c r="I144" s="13"/>
      <c r="J144" s="14">
        <f t="shared" ref="J144:O144" si="139">LN(C144/C143)</f>
        <v>0.03278982282</v>
      </c>
      <c r="K144" s="14">
        <f t="shared" si="139"/>
        <v>0</v>
      </c>
      <c r="L144" s="14">
        <f t="shared" si="139"/>
        <v>0.01535806801</v>
      </c>
      <c r="M144" s="14">
        <f t="shared" si="139"/>
        <v>-0.004493326704</v>
      </c>
      <c r="N144" s="14">
        <f t="shared" si="139"/>
        <v>0.03267913712</v>
      </c>
      <c r="O144" s="14">
        <f t="shared" si="139"/>
        <v>-0.01496287268</v>
      </c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15" t="s">
        <v>91</v>
      </c>
      <c r="C145" s="12">
        <v>57.18</v>
      </c>
      <c r="D145" s="12">
        <v>69.84</v>
      </c>
      <c r="E145" s="12">
        <v>29.19</v>
      </c>
      <c r="F145" s="12">
        <v>42.6</v>
      </c>
      <c r="G145" s="12">
        <v>68.54</v>
      </c>
      <c r="H145" s="12">
        <v>6.04</v>
      </c>
      <c r="I145" s="13"/>
      <c r="J145" s="14">
        <f t="shared" ref="J145:O145" si="140">LN(C145/C144)</f>
        <v>0.03000136256</v>
      </c>
      <c r="K145" s="14">
        <f t="shared" si="140"/>
        <v>0.003155029148</v>
      </c>
      <c r="L145" s="14">
        <f t="shared" si="140"/>
        <v>0.01102319119</v>
      </c>
      <c r="M145" s="14">
        <f t="shared" si="140"/>
        <v>0.009671027139</v>
      </c>
      <c r="N145" s="14">
        <f t="shared" si="140"/>
        <v>0.03398205158</v>
      </c>
      <c r="O145" s="14">
        <f t="shared" si="140"/>
        <v>0.01165708454</v>
      </c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15" t="s">
        <v>92</v>
      </c>
      <c r="C146" s="12">
        <v>56.39</v>
      </c>
      <c r="D146" s="12">
        <v>69.59</v>
      </c>
      <c r="E146" s="12">
        <v>28.89</v>
      </c>
      <c r="F146" s="12">
        <v>42.53</v>
      </c>
      <c r="G146" s="12">
        <v>66.35</v>
      </c>
      <c r="H146" s="12">
        <v>5.82</v>
      </c>
      <c r="I146" s="13"/>
      <c r="J146" s="14">
        <f t="shared" ref="J146:O146" si="141">LN(C146/C145)</f>
        <v>-0.01391234908</v>
      </c>
      <c r="K146" s="14">
        <f t="shared" si="141"/>
        <v>-0.003586032675</v>
      </c>
      <c r="L146" s="14">
        <f t="shared" si="141"/>
        <v>-0.01033067039</v>
      </c>
      <c r="M146" s="14">
        <f t="shared" si="141"/>
        <v>-0.00164454401</v>
      </c>
      <c r="N146" s="14">
        <f t="shared" si="141"/>
        <v>-0.03247375567</v>
      </c>
      <c r="O146" s="14">
        <f t="shared" si="141"/>
        <v>-0.0371037502</v>
      </c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15" t="s">
        <v>93</v>
      </c>
      <c r="C147" s="12">
        <v>56.46</v>
      </c>
      <c r="D147" s="12">
        <v>70.46</v>
      </c>
      <c r="E147" s="12">
        <v>28.89</v>
      </c>
      <c r="F147" s="12">
        <v>42.87</v>
      </c>
      <c r="G147" s="12">
        <v>66.08</v>
      </c>
      <c r="H147" s="12">
        <v>5.28</v>
      </c>
      <c r="I147" s="13"/>
      <c r="J147" s="14">
        <f t="shared" ref="J147:O147" si="142">LN(C147/C146)</f>
        <v>0.001240585006</v>
      </c>
      <c r="K147" s="14">
        <f t="shared" si="142"/>
        <v>0.01242429406</v>
      </c>
      <c r="L147" s="14">
        <f t="shared" si="142"/>
        <v>0</v>
      </c>
      <c r="M147" s="14">
        <f t="shared" si="142"/>
        <v>0.007962571344</v>
      </c>
      <c r="N147" s="14">
        <f t="shared" si="142"/>
        <v>-0.004077631565</v>
      </c>
      <c r="O147" s="14">
        <f t="shared" si="142"/>
        <v>-0.09737416403</v>
      </c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15" t="s">
        <v>94</v>
      </c>
      <c r="C148" s="12">
        <v>56.34</v>
      </c>
      <c r="D148" s="12">
        <v>70.99</v>
      </c>
      <c r="E148" s="12">
        <v>28.62</v>
      </c>
      <c r="F148" s="12">
        <v>42.73</v>
      </c>
      <c r="G148" s="12">
        <v>66.08</v>
      </c>
      <c r="H148" s="12">
        <v>4.92</v>
      </c>
      <c r="I148" s="13"/>
      <c r="J148" s="14">
        <f t="shared" ref="J148:O148" si="143">LN(C148/C147)</f>
        <v>-0.002127660377</v>
      </c>
      <c r="K148" s="14">
        <f t="shared" si="143"/>
        <v>0.007493849138</v>
      </c>
      <c r="L148" s="14">
        <f t="shared" si="143"/>
        <v>-0.00938974035</v>
      </c>
      <c r="M148" s="14">
        <f t="shared" si="143"/>
        <v>-0.003271030954</v>
      </c>
      <c r="N148" s="14">
        <f t="shared" si="143"/>
        <v>0</v>
      </c>
      <c r="O148" s="14">
        <f t="shared" si="143"/>
        <v>-0.07061756721</v>
      </c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15" t="s">
        <v>95</v>
      </c>
      <c r="C149" s="12">
        <v>57.09</v>
      </c>
      <c r="D149" s="12">
        <v>70.88</v>
      </c>
      <c r="E149" s="12">
        <v>28.92</v>
      </c>
      <c r="F149" s="12">
        <v>42.62</v>
      </c>
      <c r="G149" s="12">
        <v>64.59</v>
      </c>
      <c r="H149" s="12">
        <v>5.05</v>
      </c>
      <c r="I149" s="13"/>
      <c r="J149" s="14">
        <f t="shared" ref="J149:O149" si="144">LN(C149/C148)</f>
        <v>0.01322420753</v>
      </c>
      <c r="K149" s="14">
        <f t="shared" si="144"/>
        <v>-0.001550715754</v>
      </c>
      <c r="L149" s="14">
        <f t="shared" si="144"/>
        <v>0.01042762316</v>
      </c>
      <c r="M149" s="14">
        <f t="shared" si="144"/>
        <v>-0.002577622985</v>
      </c>
      <c r="N149" s="14">
        <f t="shared" si="144"/>
        <v>-0.02280652917</v>
      </c>
      <c r="O149" s="14">
        <f t="shared" si="144"/>
        <v>0.02607971278</v>
      </c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15" t="s">
        <v>96</v>
      </c>
      <c r="C150" s="12">
        <v>56.65</v>
      </c>
      <c r="D150" s="12">
        <v>70.75</v>
      </c>
      <c r="E150" s="12">
        <v>28.33</v>
      </c>
      <c r="F150" s="12">
        <v>41.61</v>
      </c>
      <c r="G150" s="12">
        <v>64.19</v>
      </c>
      <c r="H150" s="12">
        <v>5.1</v>
      </c>
      <c r="I150" s="13"/>
      <c r="J150" s="14">
        <f t="shared" ref="J150:O150" si="145">LN(C150/C149)</f>
        <v>-0.007736982502</v>
      </c>
      <c r="K150" s="14">
        <f t="shared" si="145"/>
        <v>-0.001835769773</v>
      </c>
      <c r="L150" s="14">
        <f t="shared" si="145"/>
        <v>-0.02061208345</v>
      </c>
      <c r="M150" s="14">
        <f t="shared" si="145"/>
        <v>-0.02398310368</v>
      </c>
      <c r="N150" s="14">
        <f t="shared" si="145"/>
        <v>-0.006212164721</v>
      </c>
      <c r="O150" s="14">
        <f t="shared" si="145"/>
        <v>0.009852296443</v>
      </c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11">
        <v>43473.0</v>
      </c>
      <c r="C151" s="12">
        <v>55.04</v>
      </c>
      <c r="D151" s="12">
        <v>70.43</v>
      </c>
      <c r="E151" s="12">
        <v>27.9</v>
      </c>
      <c r="F151" s="12">
        <v>41.34</v>
      </c>
      <c r="G151" s="12">
        <v>62.17</v>
      </c>
      <c r="H151" s="12">
        <v>4.71</v>
      </c>
      <c r="I151" s="13"/>
      <c r="J151" s="14">
        <f t="shared" ref="J151:O151" si="146">LN(C151/C150)</f>
        <v>-0.02883179385</v>
      </c>
      <c r="K151" s="14">
        <f t="shared" si="146"/>
        <v>-0.004533227766</v>
      </c>
      <c r="L151" s="14">
        <f t="shared" si="146"/>
        <v>-0.01529462502</v>
      </c>
      <c r="M151" s="14">
        <f t="shared" si="146"/>
        <v>-0.006509968741</v>
      </c>
      <c r="N151" s="14">
        <f t="shared" si="146"/>
        <v>-0.03197486704</v>
      </c>
      <c r="O151" s="14">
        <f t="shared" si="146"/>
        <v>-0.0795526317</v>
      </c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11">
        <v>43504.0</v>
      </c>
      <c r="C152" s="12">
        <v>53.9</v>
      </c>
      <c r="D152" s="12">
        <v>69.26</v>
      </c>
      <c r="E152" s="12">
        <v>27.59</v>
      </c>
      <c r="F152" s="12">
        <v>40.64</v>
      </c>
      <c r="G152" s="12">
        <v>61.82</v>
      </c>
      <c r="H152" s="12">
        <v>4.65</v>
      </c>
      <c r="I152" s="13"/>
      <c r="J152" s="14">
        <f t="shared" ref="J152:O152" si="147">LN(C152/C151)</f>
        <v>-0.02092971571</v>
      </c>
      <c r="K152" s="14">
        <f t="shared" si="147"/>
        <v>-0.01675176978</v>
      </c>
      <c r="L152" s="14">
        <f t="shared" si="147"/>
        <v>-0.0111733006</v>
      </c>
      <c r="M152" s="14">
        <f t="shared" si="147"/>
        <v>-0.01707775098</v>
      </c>
      <c r="N152" s="14">
        <f t="shared" si="147"/>
        <v>-0.005645631577</v>
      </c>
      <c r="O152" s="14">
        <f t="shared" si="147"/>
        <v>-0.01282068843</v>
      </c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11">
        <v>43593.0</v>
      </c>
      <c r="C153" s="12">
        <v>51.97</v>
      </c>
      <c r="D153" s="12">
        <v>69.17</v>
      </c>
      <c r="E153" s="12">
        <v>26.48</v>
      </c>
      <c r="F153" s="12">
        <v>39.69</v>
      </c>
      <c r="G153" s="12">
        <v>60.06</v>
      </c>
      <c r="H153" s="12">
        <v>4.42</v>
      </c>
      <c r="I153" s="13"/>
      <c r="J153" s="14">
        <f t="shared" ref="J153:O153" si="148">LN(C153/C152)</f>
        <v>-0.03646384889</v>
      </c>
      <c r="K153" s="14">
        <f t="shared" si="148"/>
        <v>-0.001300296362</v>
      </c>
      <c r="L153" s="14">
        <f t="shared" si="148"/>
        <v>-0.04106365716</v>
      </c>
      <c r="M153" s="14">
        <f t="shared" si="148"/>
        <v>-0.02365353648</v>
      </c>
      <c r="N153" s="14">
        <f t="shared" si="148"/>
        <v>-0.02888287415</v>
      </c>
      <c r="O153" s="14">
        <f t="shared" si="148"/>
        <v>-0.05072752351</v>
      </c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11">
        <v>43624.0</v>
      </c>
      <c r="C154" s="12">
        <v>52.1</v>
      </c>
      <c r="D154" s="12">
        <v>69.25</v>
      </c>
      <c r="E154" s="12">
        <v>27.07</v>
      </c>
      <c r="F154" s="12">
        <v>40.39</v>
      </c>
      <c r="G154" s="12">
        <v>60.79</v>
      </c>
      <c r="H154" s="12">
        <v>4.36</v>
      </c>
      <c r="I154" s="13"/>
      <c r="J154" s="14">
        <f t="shared" ref="J154:O154" si="149">LN(C154/C153)</f>
        <v>0.002498319739</v>
      </c>
      <c r="K154" s="14">
        <f t="shared" si="149"/>
        <v>0.001155902455</v>
      </c>
      <c r="L154" s="14">
        <f t="shared" si="149"/>
        <v>0.02203637256</v>
      </c>
      <c r="M154" s="14">
        <f t="shared" si="149"/>
        <v>0.01748296278</v>
      </c>
      <c r="N154" s="14">
        <f t="shared" si="149"/>
        <v>0.01208123921</v>
      </c>
      <c r="O154" s="14">
        <f t="shared" si="149"/>
        <v>-0.01366763873</v>
      </c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11">
        <v>43654.0</v>
      </c>
      <c r="C155" s="12">
        <v>51.21</v>
      </c>
      <c r="D155" s="12">
        <v>69.34</v>
      </c>
      <c r="E155" s="12">
        <v>27.15</v>
      </c>
      <c r="F155" s="12">
        <v>40.95</v>
      </c>
      <c r="G155" s="12">
        <v>61.04</v>
      </c>
      <c r="H155" s="12">
        <v>4.36</v>
      </c>
      <c r="I155" s="13"/>
      <c r="J155" s="14">
        <f t="shared" ref="J155:O155" si="150">LN(C155/C154)</f>
        <v>-0.01723012328</v>
      </c>
      <c r="K155" s="14">
        <f t="shared" si="150"/>
        <v>0.001298795189</v>
      </c>
      <c r="L155" s="14">
        <f t="shared" si="150"/>
        <v>0.002950942754</v>
      </c>
      <c r="M155" s="14">
        <f t="shared" si="150"/>
        <v>0.01376958072</v>
      </c>
      <c r="N155" s="14">
        <f t="shared" si="150"/>
        <v>0.004104085216</v>
      </c>
      <c r="O155" s="14">
        <f t="shared" si="150"/>
        <v>0</v>
      </c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11">
        <v>43685.0</v>
      </c>
      <c r="C156" s="12">
        <v>52.96</v>
      </c>
      <c r="D156" s="12">
        <v>70.4</v>
      </c>
      <c r="E156" s="12">
        <v>27.59</v>
      </c>
      <c r="F156" s="12">
        <v>41.99</v>
      </c>
      <c r="G156" s="12">
        <v>62.0</v>
      </c>
      <c r="H156" s="12">
        <v>4.29</v>
      </c>
      <c r="I156" s="13"/>
      <c r="J156" s="14">
        <f t="shared" ref="J156:O156" si="151">LN(C156/C155)</f>
        <v>0.03360208615</v>
      </c>
      <c r="K156" s="14">
        <f t="shared" si="151"/>
        <v>0.01517132291</v>
      </c>
      <c r="L156" s="14">
        <f t="shared" si="151"/>
        <v>0.01607634185</v>
      </c>
      <c r="M156" s="14">
        <f t="shared" si="151"/>
        <v>0.0250796844</v>
      </c>
      <c r="N156" s="14">
        <f t="shared" si="151"/>
        <v>0.01560499807</v>
      </c>
      <c r="O156" s="14">
        <f t="shared" si="151"/>
        <v>-0.01618532442</v>
      </c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11">
        <v>43716.0</v>
      </c>
      <c r="C157" s="12">
        <v>51.53</v>
      </c>
      <c r="D157" s="12">
        <v>69.64</v>
      </c>
      <c r="E157" s="12">
        <v>27.41</v>
      </c>
      <c r="F157" s="12">
        <v>35.06</v>
      </c>
      <c r="G157" s="12">
        <v>60.77</v>
      </c>
      <c r="H157" s="12">
        <v>4.05</v>
      </c>
      <c r="I157" s="13"/>
      <c r="J157" s="14">
        <f t="shared" ref="J157:O157" si="152">LN(C157/C156)</f>
        <v>-0.02737274929</v>
      </c>
      <c r="K157" s="14">
        <f t="shared" si="152"/>
        <v>-0.01085414826</v>
      </c>
      <c r="L157" s="14">
        <f t="shared" si="152"/>
        <v>-0.006545477915</v>
      </c>
      <c r="M157" s="14">
        <f t="shared" si="152"/>
        <v>-0.1803706152</v>
      </c>
      <c r="N157" s="14">
        <f t="shared" si="152"/>
        <v>-0.0200381389</v>
      </c>
      <c r="O157" s="14">
        <f t="shared" si="152"/>
        <v>-0.05756985182</v>
      </c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11">
        <v>43807.0</v>
      </c>
      <c r="C158" s="12">
        <v>50.49</v>
      </c>
      <c r="D158" s="12">
        <v>68.88</v>
      </c>
      <c r="E158" s="12">
        <v>26.74</v>
      </c>
      <c r="F158" s="12">
        <v>34.01</v>
      </c>
      <c r="G158" s="12">
        <v>59.64</v>
      </c>
      <c r="H158" s="12">
        <v>3.94</v>
      </c>
      <c r="I158" s="13"/>
      <c r="J158" s="14">
        <f t="shared" ref="J158:O158" si="153">LN(C158/C157)</f>
        <v>-0.02038886547</v>
      </c>
      <c r="K158" s="14">
        <f t="shared" si="153"/>
        <v>-0.01097325478</v>
      </c>
      <c r="L158" s="14">
        <f t="shared" si="153"/>
        <v>-0.02474733864</v>
      </c>
      <c r="M158" s="14">
        <f t="shared" si="153"/>
        <v>-0.03040628047</v>
      </c>
      <c r="N158" s="14">
        <f t="shared" si="153"/>
        <v>-0.01876975625</v>
      </c>
      <c r="O158" s="14">
        <f t="shared" si="153"/>
        <v>-0.02753615781</v>
      </c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15" t="s">
        <v>97</v>
      </c>
      <c r="C159" s="12">
        <v>50.16</v>
      </c>
      <c r="D159" s="12">
        <v>69.09</v>
      </c>
      <c r="E159" s="12">
        <v>26.97</v>
      </c>
      <c r="F159" s="12">
        <v>34.81</v>
      </c>
      <c r="G159" s="12">
        <v>60.49</v>
      </c>
      <c r="H159" s="12">
        <v>4.03</v>
      </c>
      <c r="I159" s="13"/>
      <c r="J159" s="14">
        <f t="shared" ref="J159:O159" si="154">LN(C159/C158)</f>
        <v>-0.006557400546</v>
      </c>
      <c r="K159" s="14">
        <f t="shared" si="154"/>
        <v>0.003044142381</v>
      </c>
      <c r="L159" s="14">
        <f t="shared" si="154"/>
        <v>0.008564565478</v>
      </c>
      <c r="M159" s="14">
        <f t="shared" si="154"/>
        <v>0.0232501028</v>
      </c>
      <c r="N159" s="14">
        <f t="shared" si="154"/>
        <v>0.01415157222</v>
      </c>
      <c r="O159" s="14">
        <f t="shared" si="154"/>
        <v>0.02258565265</v>
      </c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15" t="s">
        <v>98</v>
      </c>
      <c r="C160" s="12">
        <v>49.42</v>
      </c>
      <c r="D160" s="12">
        <v>68.49</v>
      </c>
      <c r="E160" s="12">
        <v>25.83</v>
      </c>
      <c r="F160" s="12">
        <v>34.1</v>
      </c>
      <c r="G160" s="12">
        <v>57.85</v>
      </c>
      <c r="H160" s="12">
        <v>3.86</v>
      </c>
      <c r="I160" s="13"/>
      <c r="J160" s="14">
        <f t="shared" ref="J160:O160" si="155">LN(C160/C159)</f>
        <v>-0.01486269576</v>
      </c>
      <c r="K160" s="14">
        <f t="shared" si="155"/>
        <v>-0.008722253291</v>
      </c>
      <c r="L160" s="14">
        <f t="shared" si="155"/>
        <v>-0.04318853004</v>
      </c>
      <c r="M160" s="14">
        <f t="shared" si="155"/>
        <v>-0.02060731753</v>
      </c>
      <c r="N160" s="14">
        <f t="shared" si="155"/>
        <v>-0.04462460848</v>
      </c>
      <c r="O160" s="14">
        <f t="shared" si="155"/>
        <v>-0.04309919248</v>
      </c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15" t="s">
        <v>99</v>
      </c>
      <c r="C161" s="12">
        <v>49.18</v>
      </c>
      <c r="D161" s="12">
        <v>69.17</v>
      </c>
      <c r="E161" s="12">
        <v>25.89</v>
      </c>
      <c r="F161" s="12">
        <v>34.0</v>
      </c>
      <c r="G161" s="12">
        <v>56.32</v>
      </c>
      <c r="H161" s="12">
        <v>4.1</v>
      </c>
      <c r="I161" s="13"/>
      <c r="J161" s="14">
        <f t="shared" ref="J161:O161" si="156">LN(C161/C160)</f>
        <v>-0.004868163772</v>
      </c>
      <c r="K161" s="14">
        <f t="shared" si="156"/>
        <v>0.009879493403</v>
      </c>
      <c r="L161" s="14">
        <f t="shared" si="156"/>
        <v>0.002320186656</v>
      </c>
      <c r="M161" s="14">
        <f t="shared" si="156"/>
        <v>-0.002936859673</v>
      </c>
      <c r="N161" s="14">
        <f t="shared" si="156"/>
        <v>-0.02680374179</v>
      </c>
      <c r="O161" s="14">
        <f t="shared" si="156"/>
        <v>0.06031979023</v>
      </c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15" t="s">
        <v>100</v>
      </c>
      <c r="C162" s="12">
        <v>49.82</v>
      </c>
      <c r="D162" s="12">
        <v>69.73</v>
      </c>
      <c r="E162" s="12">
        <v>26.48</v>
      </c>
      <c r="F162" s="12">
        <v>34.89</v>
      </c>
      <c r="G162" s="12">
        <v>58.57</v>
      </c>
      <c r="H162" s="12">
        <v>4.2</v>
      </c>
      <c r="I162" s="13"/>
      <c r="J162" s="14">
        <f t="shared" ref="J162:O162" si="157">LN(C162/C161)</f>
        <v>0.01292947305</v>
      </c>
      <c r="K162" s="14">
        <f t="shared" si="157"/>
        <v>0.00806339862</v>
      </c>
      <c r="L162" s="14">
        <f t="shared" si="157"/>
        <v>0.02253293731</v>
      </c>
      <c r="M162" s="14">
        <f t="shared" si="157"/>
        <v>0.02583973058</v>
      </c>
      <c r="N162" s="14">
        <f t="shared" si="157"/>
        <v>0.03917290825</v>
      </c>
      <c r="O162" s="14">
        <f t="shared" si="157"/>
        <v>0.02409755158</v>
      </c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15" t="s">
        <v>101</v>
      </c>
      <c r="C163" s="12">
        <v>50.44</v>
      </c>
      <c r="D163" s="12">
        <v>70.17</v>
      </c>
      <c r="E163" s="12">
        <v>26.66</v>
      </c>
      <c r="F163" s="12">
        <v>34.46</v>
      </c>
      <c r="G163" s="12">
        <v>58.89</v>
      </c>
      <c r="H163" s="12">
        <v>4.33</v>
      </c>
      <c r="I163" s="13"/>
      <c r="J163" s="14">
        <f t="shared" ref="J163:O163" si="158">LN(C163/C162)</f>
        <v>0.01236800126</v>
      </c>
      <c r="K163" s="14">
        <f t="shared" si="158"/>
        <v>0.006290228031</v>
      </c>
      <c r="L163" s="14">
        <f t="shared" si="158"/>
        <v>0.006774583682</v>
      </c>
      <c r="M163" s="14">
        <f t="shared" si="158"/>
        <v>-0.0124010241</v>
      </c>
      <c r="N163" s="14">
        <f t="shared" si="158"/>
        <v>0.005448676855</v>
      </c>
      <c r="O163" s="14">
        <f t="shared" si="158"/>
        <v>0.03048301673</v>
      </c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15" t="s">
        <v>102</v>
      </c>
      <c r="C164" s="12">
        <v>50.14</v>
      </c>
      <c r="D164" s="12">
        <v>70.01</v>
      </c>
      <c r="E164" s="12">
        <v>26.44</v>
      </c>
      <c r="F164" s="12">
        <v>33.64</v>
      </c>
      <c r="G164" s="12">
        <v>57.84</v>
      </c>
      <c r="H164" s="12">
        <v>4.33</v>
      </c>
      <c r="I164" s="13"/>
      <c r="J164" s="14">
        <f t="shared" ref="J164:O164" si="159">LN(C164/C163)</f>
        <v>-0.005965418367</v>
      </c>
      <c r="K164" s="14">
        <f t="shared" si="159"/>
        <v>-0.002282780275</v>
      </c>
      <c r="L164" s="14">
        <f t="shared" si="159"/>
        <v>-0.008286299767</v>
      </c>
      <c r="M164" s="14">
        <f t="shared" si="159"/>
        <v>-0.024083396</v>
      </c>
      <c r="N164" s="14">
        <f t="shared" si="159"/>
        <v>-0.01799071911</v>
      </c>
      <c r="O164" s="14">
        <f t="shared" si="159"/>
        <v>0</v>
      </c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15" t="s">
        <v>103</v>
      </c>
      <c r="C165" s="12">
        <v>50.41</v>
      </c>
      <c r="D165" s="12">
        <v>70.29</v>
      </c>
      <c r="E165" s="12">
        <v>26.79</v>
      </c>
      <c r="F165" s="12">
        <v>33.51</v>
      </c>
      <c r="G165" s="12">
        <v>59.72</v>
      </c>
      <c r="H165" s="12">
        <v>4.26</v>
      </c>
      <c r="I165" s="13"/>
      <c r="J165" s="14">
        <f t="shared" ref="J165:O165" si="160">LN(C165/C164)</f>
        <v>0.005370475364</v>
      </c>
      <c r="K165" s="14">
        <f t="shared" si="160"/>
        <v>0.003991452199</v>
      </c>
      <c r="L165" s="14">
        <f t="shared" si="160"/>
        <v>0.01315066857</v>
      </c>
      <c r="M165" s="14">
        <f t="shared" si="160"/>
        <v>-0.003871933356</v>
      </c>
      <c r="N165" s="14">
        <f t="shared" si="160"/>
        <v>0.03198639482</v>
      </c>
      <c r="O165" s="14">
        <f t="shared" si="160"/>
        <v>-0.01629838173</v>
      </c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15" t="s">
        <v>104</v>
      </c>
      <c r="C166" s="12">
        <v>49.9</v>
      </c>
      <c r="D166" s="12">
        <v>70.2</v>
      </c>
      <c r="E166" s="12">
        <v>26.91</v>
      </c>
      <c r="F166" s="12">
        <v>32.97</v>
      </c>
      <c r="G166" s="12">
        <v>58.96</v>
      </c>
      <c r="H166" s="12">
        <v>4.17</v>
      </c>
      <c r="I166" s="13"/>
      <c r="J166" s="14">
        <f t="shared" ref="J166:O166" si="161">LN(C166/C165)</f>
        <v>-0.01016856534</v>
      </c>
      <c r="K166" s="14">
        <f t="shared" si="161"/>
        <v>-0.001281230156</v>
      </c>
      <c r="L166" s="14">
        <f t="shared" si="161"/>
        <v>0.004469281182</v>
      </c>
      <c r="M166" s="14">
        <f t="shared" si="161"/>
        <v>-0.01624584467</v>
      </c>
      <c r="N166" s="14">
        <f t="shared" si="161"/>
        <v>-0.01280772479</v>
      </c>
      <c r="O166" s="14">
        <f t="shared" si="161"/>
        <v>-0.02135312447</v>
      </c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15" t="s">
        <v>105</v>
      </c>
      <c r="C167" s="12">
        <v>48.1</v>
      </c>
      <c r="D167" s="12">
        <v>68.85</v>
      </c>
      <c r="E167" s="12">
        <v>25.91</v>
      </c>
      <c r="F167" s="12">
        <v>32.3</v>
      </c>
      <c r="G167" s="12">
        <v>57.01</v>
      </c>
      <c r="H167" s="12">
        <v>4.02</v>
      </c>
      <c r="I167" s="13"/>
      <c r="J167" s="14">
        <f t="shared" ref="J167:O167" si="162">LN(C167/C166)</f>
        <v>-0.03673882565</v>
      </c>
      <c r="K167" s="14">
        <f t="shared" si="162"/>
        <v>-0.01941808586</v>
      </c>
      <c r="L167" s="14">
        <f t="shared" si="162"/>
        <v>-0.03786897016</v>
      </c>
      <c r="M167" s="14">
        <f t="shared" si="162"/>
        <v>-0.02053082686</v>
      </c>
      <c r="N167" s="14">
        <f t="shared" si="162"/>
        <v>-0.03363255684</v>
      </c>
      <c r="O167" s="14">
        <f t="shared" si="162"/>
        <v>-0.03663413318</v>
      </c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15" t="s">
        <v>106</v>
      </c>
      <c r="C168" s="12">
        <v>47.69</v>
      </c>
      <c r="D168" s="12">
        <v>70.3</v>
      </c>
      <c r="E168" s="12">
        <v>26.33</v>
      </c>
      <c r="F168" s="12">
        <v>32.62</v>
      </c>
      <c r="G168" s="12">
        <v>57.69</v>
      </c>
      <c r="H168" s="12">
        <v>3.96</v>
      </c>
      <c r="I168" s="13"/>
      <c r="J168" s="14">
        <f t="shared" ref="J168:O168" si="163">LN(C168/C167)</f>
        <v>-0.008560444802</v>
      </c>
      <c r="K168" s="14">
        <f t="shared" si="163"/>
        <v>0.02084157364</v>
      </c>
      <c r="L168" s="14">
        <f t="shared" si="163"/>
        <v>0.01607997893</v>
      </c>
      <c r="M168" s="14">
        <f t="shared" si="163"/>
        <v>0.009858366964</v>
      </c>
      <c r="N168" s="14">
        <f t="shared" si="163"/>
        <v>0.01185715723</v>
      </c>
      <c r="O168" s="14">
        <f t="shared" si="163"/>
        <v>-0.01503787736</v>
      </c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15" t="s">
        <v>107</v>
      </c>
      <c r="C169" s="12">
        <v>47.56</v>
      </c>
      <c r="D169" s="12">
        <v>69.8</v>
      </c>
      <c r="E169" s="12">
        <v>26.24</v>
      </c>
      <c r="F169" s="12">
        <v>32.64</v>
      </c>
      <c r="G169" s="12">
        <v>58.0</v>
      </c>
      <c r="H169" s="12">
        <v>3.8</v>
      </c>
      <c r="I169" s="13"/>
      <c r="J169" s="14">
        <f t="shared" ref="J169:O169" si="164">LN(C169/C168)</f>
        <v>-0.002729660488</v>
      </c>
      <c r="K169" s="14">
        <f t="shared" si="164"/>
        <v>-0.007137789048</v>
      </c>
      <c r="L169" s="14">
        <f t="shared" si="164"/>
        <v>-0.003424009432</v>
      </c>
      <c r="M169" s="14">
        <f t="shared" si="164"/>
        <v>0.000612932903</v>
      </c>
      <c r="N169" s="14">
        <f t="shared" si="164"/>
        <v>0.005359162278</v>
      </c>
      <c r="O169" s="14">
        <f t="shared" si="164"/>
        <v>-0.04124295853</v>
      </c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15" t="s">
        <v>108</v>
      </c>
      <c r="C170" s="12">
        <v>48.42</v>
      </c>
      <c r="D170" s="12">
        <v>69.36</v>
      </c>
      <c r="E170" s="12">
        <v>26.5</v>
      </c>
      <c r="F170" s="12">
        <v>32.38</v>
      </c>
      <c r="G170" s="12">
        <v>59.61</v>
      </c>
      <c r="H170" s="12">
        <v>3.88</v>
      </c>
      <c r="I170" s="13"/>
      <c r="J170" s="14">
        <f t="shared" ref="J170:O170" si="165">LN(C170/C169)</f>
        <v>0.01792087969</v>
      </c>
      <c r="K170" s="14">
        <f t="shared" si="165"/>
        <v>-0.006323677296</v>
      </c>
      <c r="L170" s="14">
        <f t="shared" si="165"/>
        <v>0.009859768916</v>
      </c>
      <c r="M170" s="14">
        <f t="shared" si="165"/>
        <v>-0.007997581846</v>
      </c>
      <c r="N170" s="14">
        <f t="shared" si="165"/>
        <v>0.02738033469</v>
      </c>
      <c r="O170" s="14">
        <f t="shared" si="165"/>
        <v>0.0208340869</v>
      </c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15" t="s">
        <v>109</v>
      </c>
      <c r="C171" s="12">
        <v>49.57</v>
      </c>
      <c r="D171" s="12">
        <v>70.03</v>
      </c>
      <c r="E171" s="12">
        <v>27.04</v>
      </c>
      <c r="F171" s="12">
        <v>33.63</v>
      </c>
      <c r="G171" s="12">
        <v>61.04</v>
      </c>
      <c r="H171" s="12">
        <v>4.02</v>
      </c>
      <c r="I171" s="13"/>
      <c r="J171" s="14">
        <f t="shared" ref="J171:O171" si="166">LN(C171/C170)</f>
        <v>0.02347286052</v>
      </c>
      <c r="K171" s="14">
        <f t="shared" si="166"/>
        <v>0.009613389195</v>
      </c>
      <c r="L171" s="14">
        <f t="shared" si="166"/>
        <v>0.02017251818</v>
      </c>
      <c r="M171" s="14">
        <f t="shared" si="166"/>
        <v>0.0378775775</v>
      </c>
      <c r="N171" s="14">
        <f t="shared" si="166"/>
        <v>0.02370604174</v>
      </c>
      <c r="O171" s="14">
        <f t="shared" si="166"/>
        <v>0.035446749</v>
      </c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15" t="s">
        <v>110</v>
      </c>
      <c r="C172" s="12">
        <v>50.0</v>
      </c>
      <c r="D172" s="12">
        <v>70.25</v>
      </c>
      <c r="E172" s="12">
        <v>26.98</v>
      </c>
      <c r="F172" s="12">
        <v>34.36</v>
      </c>
      <c r="G172" s="12">
        <v>61.43</v>
      </c>
      <c r="H172" s="12">
        <v>3.97</v>
      </c>
      <c r="I172" s="13"/>
      <c r="J172" s="14">
        <f t="shared" ref="J172:O172" si="167">LN(C172/C171)</f>
        <v>0.008637193396</v>
      </c>
      <c r="K172" s="14">
        <f t="shared" si="167"/>
        <v>0.003136586546</v>
      </c>
      <c r="L172" s="14">
        <f t="shared" si="167"/>
        <v>-0.002221400395</v>
      </c>
      <c r="M172" s="14">
        <f t="shared" si="167"/>
        <v>0.02147457136</v>
      </c>
      <c r="N172" s="14">
        <f t="shared" si="167"/>
        <v>0.0063689282</v>
      </c>
      <c r="O172" s="14">
        <f t="shared" si="167"/>
        <v>-0.01251580793</v>
      </c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11">
        <v>43533.0</v>
      </c>
      <c r="C173" s="12">
        <v>48.6</v>
      </c>
      <c r="D173" s="12">
        <v>70.94</v>
      </c>
      <c r="E173" s="12">
        <v>26.58</v>
      </c>
      <c r="F173" s="12">
        <v>33.29</v>
      </c>
      <c r="G173" s="12">
        <v>60.47</v>
      </c>
      <c r="H173" s="12">
        <v>3.88</v>
      </c>
      <c r="I173" s="13"/>
      <c r="J173" s="14">
        <f t="shared" ref="J173:O173" si="168">LN(C173/C172)</f>
        <v>-0.02839947452</v>
      </c>
      <c r="K173" s="14">
        <f t="shared" si="168"/>
        <v>0.009774141132</v>
      </c>
      <c r="L173" s="14">
        <f t="shared" si="168"/>
        <v>-0.01493679749</v>
      </c>
      <c r="M173" s="14">
        <f t="shared" si="168"/>
        <v>-0.03163604553</v>
      </c>
      <c r="N173" s="14">
        <f t="shared" si="168"/>
        <v>-0.01575094089</v>
      </c>
      <c r="O173" s="14">
        <f t="shared" si="168"/>
        <v>-0.02293094106</v>
      </c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11">
        <v>43564.0</v>
      </c>
      <c r="C174" s="12">
        <v>48.26</v>
      </c>
      <c r="D174" s="12">
        <v>71.33</v>
      </c>
      <c r="E174" s="12">
        <v>27.35</v>
      </c>
      <c r="F174" s="12">
        <v>33.75</v>
      </c>
      <c r="G174" s="12">
        <v>62.38</v>
      </c>
      <c r="H174" s="12">
        <v>4.03</v>
      </c>
      <c r="I174" s="13"/>
      <c r="J174" s="14">
        <f t="shared" ref="J174:O174" si="169">LN(C174/C173)</f>
        <v>-0.00702047071</v>
      </c>
      <c r="K174" s="14">
        <f t="shared" si="169"/>
        <v>0.005482546944</v>
      </c>
      <c r="L174" s="14">
        <f t="shared" si="169"/>
        <v>0.02855747558</v>
      </c>
      <c r="M174" s="14">
        <f t="shared" si="169"/>
        <v>0.01372336573</v>
      </c>
      <c r="N174" s="14">
        <f t="shared" si="169"/>
        <v>0.03109733689</v>
      </c>
      <c r="O174" s="14">
        <f t="shared" si="169"/>
        <v>0.03793122232</v>
      </c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11">
        <v>43594.0</v>
      </c>
      <c r="C175" s="12">
        <v>50.03</v>
      </c>
      <c r="D175" s="12">
        <v>70.25</v>
      </c>
      <c r="E175" s="12">
        <v>28.0</v>
      </c>
      <c r="F175" s="12">
        <v>33.82</v>
      </c>
      <c r="G175" s="12">
        <v>66.62</v>
      </c>
      <c r="H175" s="12">
        <v>4.0</v>
      </c>
      <c r="I175" s="13"/>
      <c r="J175" s="14">
        <f t="shared" ref="J175:O175" si="170">LN(C175/C174)</f>
        <v>0.0360197653</v>
      </c>
      <c r="K175" s="14">
        <f t="shared" si="170"/>
        <v>-0.01525668808</v>
      </c>
      <c r="L175" s="14">
        <f t="shared" si="170"/>
        <v>0.02348798131</v>
      </c>
      <c r="M175" s="14">
        <f t="shared" si="170"/>
        <v>0.002071926152</v>
      </c>
      <c r="N175" s="14">
        <f t="shared" si="170"/>
        <v>0.06576012159</v>
      </c>
      <c r="O175" s="14">
        <f t="shared" si="170"/>
        <v>-0.007472014839</v>
      </c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11">
        <v>43625.0</v>
      </c>
      <c r="C176" s="12">
        <v>49.35</v>
      </c>
      <c r="D176" s="12">
        <v>69.71</v>
      </c>
      <c r="E176" s="12">
        <v>28.03</v>
      </c>
      <c r="F176" s="12">
        <v>33.18</v>
      </c>
      <c r="G176" s="12">
        <v>67.11</v>
      </c>
      <c r="H176" s="12">
        <v>3.73</v>
      </c>
      <c r="I176" s="13"/>
      <c r="J176" s="14">
        <f t="shared" ref="J176:O176" si="171">LN(C176/C175)</f>
        <v>-0.01368505962</v>
      </c>
      <c r="K176" s="14">
        <f t="shared" si="171"/>
        <v>-0.007716528716</v>
      </c>
      <c r="L176" s="14">
        <f t="shared" si="171"/>
        <v>0.001070855001</v>
      </c>
      <c r="M176" s="14">
        <f t="shared" si="171"/>
        <v>-0.01910505871</v>
      </c>
      <c r="N176" s="14">
        <f t="shared" si="171"/>
        <v>0.007328231405</v>
      </c>
      <c r="O176" s="14">
        <f t="shared" si="171"/>
        <v>-0.06988612746</v>
      </c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11">
        <v>43717.0</v>
      </c>
      <c r="C177" s="12">
        <v>50.26</v>
      </c>
      <c r="D177" s="12">
        <v>69.41</v>
      </c>
      <c r="E177" s="12">
        <v>29.44</v>
      </c>
      <c r="F177" s="12">
        <v>32.46</v>
      </c>
      <c r="G177" s="12">
        <v>70.15</v>
      </c>
      <c r="H177" s="12">
        <v>4.05</v>
      </c>
      <c r="I177" s="13"/>
      <c r="J177" s="14">
        <f t="shared" ref="J177:O177" si="172">LN(C177/C176)</f>
        <v>0.01827176624</v>
      </c>
      <c r="K177" s="14">
        <f t="shared" si="172"/>
        <v>-0.004312830147</v>
      </c>
      <c r="L177" s="14">
        <f t="shared" si="172"/>
        <v>0.04907892868</v>
      </c>
      <c r="M177" s="14">
        <f t="shared" si="172"/>
        <v>-0.02193872268</v>
      </c>
      <c r="N177" s="14">
        <f t="shared" si="172"/>
        <v>0.04430274238</v>
      </c>
      <c r="O177" s="14">
        <f t="shared" si="172"/>
        <v>0.08230864746</v>
      </c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11">
        <v>43747.0</v>
      </c>
      <c r="C178" s="12">
        <v>52.11</v>
      </c>
      <c r="D178" s="12">
        <v>69.71</v>
      </c>
      <c r="E178" s="12">
        <v>29.84</v>
      </c>
      <c r="F178" s="12">
        <v>32.42</v>
      </c>
      <c r="G178" s="12">
        <v>71.14</v>
      </c>
      <c r="H178" s="12">
        <v>4.03</v>
      </c>
      <c r="I178" s="13"/>
      <c r="J178" s="14">
        <f t="shared" ref="J178:O178" si="173">LN(C178/C177)</f>
        <v>0.03614733681</v>
      </c>
      <c r="K178" s="14">
        <f t="shared" si="173"/>
        <v>0.004312830147</v>
      </c>
      <c r="L178" s="14">
        <f t="shared" si="173"/>
        <v>0.01349548147</v>
      </c>
      <c r="M178" s="14">
        <f t="shared" si="173"/>
        <v>-0.001233045779</v>
      </c>
      <c r="N178" s="14">
        <f t="shared" si="173"/>
        <v>0.01401395997</v>
      </c>
      <c r="O178" s="14">
        <f t="shared" si="173"/>
        <v>-0.00495050516</v>
      </c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11">
        <v>43778.0</v>
      </c>
      <c r="C179" s="12">
        <v>53.04</v>
      </c>
      <c r="D179" s="12">
        <v>71.39</v>
      </c>
      <c r="E179" s="12">
        <v>29.94</v>
      </c>
      <c r="F179" s="12">
        <v>32.93</v>
      </c>
      <c r="G179" s="12">
        <v>70.62</v>
      </c>
      <c r="H179" s="12">
        <v>4.16</v>
      </c>
      <c r="I179" s="13"/>
      <c r="J179" s="14">
        <f t="shared" ref="J179:O179" si="174">LN(C179/C178)</f>
        <v>0.01768947696</v>
      </c>
      <c r="K179" s="14">
        <f t="shared" si="174"/>
        <v>0.02381402402</v>
      </c>
      <c r="L179" s="14">
        <f t="shared" si="174"/>
        <v>0.003345603656</v>
      </c>
      <c r="M179" s="14">
        <f t="shared" si="174"/>
        <v>0.01560858008</v>
      </c>
      <c r="N179" s="14">
        <f t="shared" si="174"/>
        <v>-0.00733637602</v>
      </c>
      <c r="O179" s="14">
        <f t="shared" si="174"/>
        <v>0.03174869831</v>
      </c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11">
        <v>43808.0</v>
      </c>
      <c r="C180" s="12">
        <v>52.94</v>
      </c>
      <c r="D180" s="12">
        <v>71.44</v>
      </c>
      <c r="E180" s="12">
        <v>30.17</v>
      </c>
      <c r="F180" s="12">
        <v>33.58</v>
      </c>
      <c r="G180" s="12">
        <v>71.29</v>
      </c>
      <c r="H180" s="12">
        <v>3.97</v>
      </c>
      <c r="I180" s="13"/>
      <c r="J180" s="14">
        <f t="shared" ref="J180:O180" si="175">LN(C180/C179)</f>
        <v>-0.001887149079</v>
      </c>
      <c r="K180" s="14">
        <f t="shared" si="175"/>
        <v>0.0007001330539</v>
      </c>
      <c r="L180" s="14">
        <f t="shared" si="175"/>
        <v>0.007652674179</v>
      </c>
      <c r="M180" s="14">
        <f t="shared" si="175"/>
        <v>0.01954655526</v>
      </c>
      <c r="N180" s="14">
        <f t="shared" si="175"/>
        <v>0.009442674629</v>
      </c>
      <c r="O180" s="14">
        <f t="shared" si="175"/>
        <v>-0.04674897957</v>
      </c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15" t="s">
        <v>111</v>
      </c>
      <c r="C181" s="12">
        <v>53.61</v>
      </c>
      <c r="D181" s="12">
        <v>71.35</v>
      </c>
      <c r="E181" s="12">
        <v>30.11</v>
      </c>
      <c r="F181" s="12">
        <v>33.77</v>
      </c>
      <c r="G181" s="12">
        <v>71.56</v>
      </c>
      <c r="H181" s="12">
        <v>4.03</v>
      </c>
      <c r="I181" s="13"/>
      <c r="J181" s="14">
        <f t="shared" ref="J181:O181" si="176">LN(C181/C180)</f>
        <v>0.01257642104</v>
      </c>
      <c r="K181" s="14">
        <f t="shared" si="176"/>
        <v>-0.001260592645</v>
      </c>
      <c r="L181" s="14">
        <f t="shared" si="176"/>
        <v>-0.001990710677</v>
      </c>
      <c r="M181" s="14">
        <f t="shared" si="176"/>
        <v>0.005642182748</v>
      </c>
      <c r="N181" s="14">
        <f t="shared" si="176"/>
        <v>0.003780193511</v>
      </c>
      <c r="O181" s="14">
        <f t="shared" si="176"/>
        <v>0.01500028126</v>
      </c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15" t="s">
        <v>112</v>
      </c>
      <c r="C182" s="12">
        <v>53.36</v>
      </c>
      <c r="D182" s="12">
        <v>70.89</v>
      </c>
      <c r="E182" s="12">
        <v>29.93</v>
      </c>
      <c r="F182" s="12">
        <v>34.21</v>
      </c>
      <c r="G182" s="12">
        <v>71.32</v>
      </c>
      <c r="H182" s="12">
        <v>4.33</v>
      </c>
      <c r="I182" s="13"/>
      <c r="J182" s="14">
        <f t="shared" ref="J182:O182" si="177">LN(C182/C181)</f>
        <v>-0.004674216232</v>
      </c>
      <c r="K182" s="14">
        <f t="shared" si="177"/>
        <v>-0.006467964056</v>
      </c>
      <c r="L182" s="14">
        <f t="shared" si="177"/>
        <v>-0.005996020629</v>
      </c>
      <c r="M182" s="14">
        <f t="shared" si="177"/>
        <v>0.01294516459</v>
      </c>
      <c r="N182" s="14">
        <f t="shared" si="177"/>
        <v>-0.003359465646</v>
      </c>
      <c r="O182" s="14">
        <f t="shared" si="177"/>
        <v>0.07180116606</v>
      </c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15" t="s">
        <v>113</v>
      </c>
      <c r="C183" s="12">
        <v>52.81</v>
      </c>
      <c r="D183" s="12">
        <v>70.97</v>
      </c>
      <c r="E183" s="12">
        <v>30.06</v>
      </c>
      <c r="F183" s="12">
        <v>34.98</v>
      </c>
      <c r="G183" s="12">
        <v>70.93</v>
      </c>
      <c r="H183" s="12">
        <v>4.22</v>
      </c>
      <c r="I183" s="13"/>
      <c r="J183" s="14">
        <f t="shared" ref="J183:O183" si="178">LN(C183/C182)</f>
        <v>-0.01036083489</v>
      </c>
      <c r="K183" s="14">
        <f t="shared" si="178"/>
        <v>0.00112787267</v>
      </c>
      <c r="L183" s="14">
        <f t="shared" si="178"/>
        <v>0.00433406246</v>
      </c>
      <c r="M183" s="14">
        <f t="shared" si="178"/>
        <v>0.0222584706</v>
      </c>
      <c r="N183" s="14">
        <f t="shared" si="178"/>
        <v>-0.005483317781</v>
      </c>
      <c r="O183" s="14">
        <f t="shared" si="178"/>
        <v>-0.02573241397</v>
      </c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15" t="s">
        <v>114</v>
      </c>
      <c r="C184" s="12">
        <v>51.74</v>
      </c>
      <c r="D184" s="12">
        <v>71.12</v>
      </c>
      <c r="E184" s="12">
        <v>30.0</v>
      </c>
      <c r="F184" s="12">
        <v>34.12</v>
      </c>
      <c r="G184" s="12">
        <v>70.94</v>
      </c>
      <c r="H184" s="12">
        <v>4.3</v>
      </c>
      <c r="I184" s="13"/>
      <c r="J184" s="14">
        <f t="shared" ref="J184:O184" si="179">LN(C184/C183)</f>
        <v>-0.02046938996</v>
      </c>
      <c r="K184" s="14">
        <f t="shared" si="179"/>
        <v>0.002111338669</v>
      </c>
      <c r="L184" s="14">
        <f t="shared" si="179"/>
        <v>-0.001998002663</v>
      </c>
      <c r="M184" s="14">
        <f t="shared" si="179"/>
        <v>-0.02489274697</v>
      </c>
      <c r="N184" s="14">
        <f t="shared" si="179"/>
        <v>0.0001409741315</v>
      </c>
      <c r="O184" s="14">
        <f t="shared" si="179"/>
        <v>0.01877989465</v>
      </c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15" t="s">
        <v>115</v>
      </c>
      <c r="C185" s="12">
        <v>51.37</v>
      </c>
      <c r="D185" s="12">
        <v>71.4</v>
      </c>
      <c r="E185" s="12">
        <v>29.68</v>
      </c>
      <c r="F185" s="12">
        <v>34.54</v>
      </c>
      <c r="G185" s="12">
        <v>71.21</v>
      </c>
      <c r="H185" s="12">
        <v>4.02</v>
      </c>
      <c r="I185" s="13"/>
      <c r="J185" s="14">
        <f t="shared" ref="J185:O185" si="180">LN(C185/C184)</f>
        <v>-0.007176832279</v>
      </c>
      <c r="K185" s="14">
        <f t="shared" si="180"/>
        <v>0.00392927814</v>
      </c>
      <c r="L185" s="14">
        <f t="shared" si="180"/>
        <v>-0.01072396336</v>
      </c>
      <c r="M185" s="14">
        <f t="shared" si="180"/>
        <v>0.0122343501</v>
      </c>
      <c r="N185" s="14">
        <f t="shared" si="180"/>
        <v>0.003798808649</v>
      </c>
      <c r="O185" s="14">
        <f t="shared" si="180"/>
        <v>-0.06733312007</v>
      </c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15" t="s">
        <v>116</v>
      </c>
      <c r="C186" s="12">
        <v>51.26</v>
      </c>
      <c r="D186" s="12">
        <v>71.53</v>
      </c>
      <c r="E186" s="12">
        <v>29.02</v>
      </c>
      <c r="F186" s="12">
        <v>34.07</v>
      </c>
      <c r="G186" s="12">
        <v>70.28</v>
      </c>
      <c r="H186" s="12">
        <v>4.11</v>
      </c>
      <c r="I186" s="13"/>
      <c r="J186" s="14">
        <f t="shared" ref="J186:O186" si="181">LN(C186/C185)</f>
        <v>-0.002143623543</v>
      </c>
      <c r="K186" s="14">
        <f t="shared" si="181"/>
        <v>0.001819072775</v>
      </c>
      <c r="L186" s="14">
        <f t="shared" si="181"/>
        <v>-0.02248817084</v>
      </c>
      <c r="M186" s="14">
        <f t="shared" si="181"/>
        <v>-0.01370084105</v>
      </c>
      <c r="N186" s="14">
        <f t="shared" si="181"/>
        <v>-0.01314599468</v>
      </c>
      <c r="O186" s="14">
        <f t="shared" si="181"/>
        <v>0.02214112588</v>
      </c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15" t="s">
        <v>117</v>
      </c>
      <c r="C187" s="12">
        <v>51.39</v>
      </c>
      <c r="D187" s="12">
        <v>71.49</v>
      </c>
      <c r="E187" s="12">
        <v>29.07</v>
      </c>
      <c r="F187" s="12">
        <v>34.5</v>
      </c>
      <c r="G187" s="12">
        <v>68.83</v>
      </c>
      <c r="H187" s="12">
        <v>4.08</v>
      </c>
      <c r="I187" s="13"/>
      <c r="J187" s="14">
        <f t="shared" ref="J187:O187" si="182">LN(C187/C186)</f>
        <v>0.002532880068</v>
      </c>
      <c r="K187" s="14">
        <f t="shared" si="182"/>
        <v>-0.0005593623415</v>
      </c>
      <c r="L187" s="14">
        <f t="shared" si="182"/>
        <v>0.001721467115</v>
      </c>
      <c r="M187" s="14">
        <f t="shared" si="182"/>
        <v>0.01254209236</v>
      </c>
      <c r="N187" s="14">
        <f t="shared" si="182"/>
        <v>-0.02084756691</v>
      </c>
      <c r="O187" s="14">
        <f t="shared" si="182"/>
        <v>-0.007326040092</v>
      </c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15" t="s">
        <v>118</v>
      </c>
      <c r="C188" s="12">
        <v>51.16</v>
      </c>
      <c r="D188" s="12">
        <v>71.79</v>
      </c>
      <c r="E188" s="12">
        <v>29.04</v>
      </c>
      <c r="F188" s="12">
        <v>33.85</v>
      </c>
      <c r="G188" s="12">
        <v>69.2</v>
      </c>
      <c r="H188" s="12">
        <v>3.93</v>
      </c>
      <c r="I188" s="13"/>
      <c r="J188" s="14">
        <f t="shared" ref="J188:O188" si="183">LN(C188/C187)</f>
        <v>-0.004485624293</v>
      </c>
      <c r="K188" s="14">
        <f t="shared" si="183"/>
        <v>0.00418761081</v>
      </c>
      <c r="L188" s="14">
        <f t="shared" si="183"/>
        <v>-0.001032524614</v>
      </c>
      <c r="M188" s="14">
        <f t="shared" si="183"/>
        <v>-0.01902032468</v>
      </c>
      <c r="N188" s="14">
        <f t="shared" si="183"/>
        <v>0.005361166213</v>
      </c>
      <c r="O188" s="14">
        <f t="shared" si="183"/>
        <v>-0.03745756253</v>
      </c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15" t="s">
        <v>119</v>
      </c>
      <c r="C189" s="12">
        <v>51.92</v>
      </c>
      <c r="D189" s="12">
        <v>72.25</v>
      </c>
      <c r="E189" s="12">
        <v>29.16</v>
      </c>
      <c r="F189" s="12">
        <v>35.21</v>
      </c>
      <c r="G189" s="12">
        <v>69.85</v>
      </c>
      <c r="H189" s="12">
        <v>4.06</v>
      </c>
      <c r="I189" s="13"/>
      <c r="J189" s="14">
        <f t="shared" ref="J189:O189" si="184">LN(C189/C188)</f>
        <v>0.01474609569</v>
      </c>
      <c r="K189" s="14">
        <f t="shared" si="184"/>
        <v>0.006387136404</v>
      </c>
      <c r="L189" s="14">
        <f t="shared" si="184"/>
        <v>0.004123717184</v>
      </c>
      <c r="M189" s="14">
        <f t="shared" si="184"/>
        <v>0.03939113381</v>
      </c>
      <c r="N189" s="14">
        <f t="shared" si="184"/>
        <v>0.009349223079</v>
      </c>
      <c r="O189" s="14">
        <f t="shared" si="184"/>
        <v>0.03254354773</v>
      </c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15" t="s">
        <v>120</v>
      </c>
      <c r="C190" s="12">
        <v>51.66</v>
      </c>
      <c r="D190" s="12">
        <v>72.12</v>
      </c>
      <c r="E190" s="12">
        <v>28.83</v>
      </c>
      <c r="F190" s="12">
        <v>35.34</v>
      </c>
      <c r="G190" s="12">
        <v>70.5</v>
      </c>
      <c r="H190" s="12">
        <v>4.15</v>
      </c>
      <c r="I190" s="13"/>
      <c r="J190" s="14">
        <f t="shared" ref="J190:O190" si="185">LN(C190/C189)</f>
        <v>-0.005020284728</v>
      </c>
      <c r="K190" s="14">
        <f t="shared" si="185"/>
        <v>-0.001800928657</v>
      </c>
      <c r="L190" s="14">
        <f t="shared" si="185"/>
        <v>-0.01138139549</v>
      </c>
      <c r="M190" s="14">
        <f t="shared" si="185"/>
        <v>0.003685333725</v>
      </c>
      <c r="N190" s="14">
        <f t="shared" si="185"/>
        <v>0.009262624115</v>
      </c>
      <c r="O190" s="14">
        <f t="shared" si="185"/>
        <v>0.02192536063</v>
      </c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15" t="s">
        <v>121</v>
      </c>
      <c r="C191" s="12">
        <v>51.9</v>
      </c>
      <c r="D191" s="12">
        <v>71.78</v>
      </c>
      <c r="E191" s="12">
        <v>28.88</v>
      </c>
      <c r="F191" s="12">
        <v>34.39</v>
      </c>
      <c r="G191" s="12">
        <v>69.98</v>
      </c>
      <c r="H191" s="12">
        <v>4.15</v>
      </c>
      <c r="I191" s="13"/>
      <c r="J191" s="14">
        <f t="shared" ref="J191:O191" si="186">LN(C191/C190)</f>
        <v>0.004635002504</v>
      </c>
      <c r="K191" s="14">
        <f t="shared" si="186"/>
        <v>-0.004725512616</v>
      </c>
      <c r="L191" s="14">
        <f t="shared" si="186"/>
        <v>0.001732802374</v>
      </c>
      <c r="M191" s="14">
        <f t="shared" si="186"/>
        <v>-0.02724964245</v>
      </c>
      <c r="N191" s="14">
        <f t="shared" si="186"/>
        <v>-0.007403222879</v>
      </c>
      <c r="O191" s="14">
        <f t="shared" si="186"/>
        <v>0</v>
      </c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15" t="s">
        <v>122</v>
      </c>
      <c r="C192" s="12">
        <v>53.19</v>
      </c>
      <c r="D192" s="12">
        <v>71.62</v>
      </c>
      <c r="E192" s="12">
        <v>28.54</v>
      </c>
      <c r="F192" s="12">
        <v>34.62</v>
      </c>
      <c r="G192" s="12">
        <v>70.85</v>
      </c>
      <c r="H192" s="12">
        <v>4.14</v>
      </c>
      <c r="I192" s="13"/>
      <c r="J192" s="14">
        <f t="shared" ref="J192:O192" si="187">LN(C192/C191)</f>
        <v>0.02455161858</v>
      </c>
      <c r="K192" s="14">
        <f t="shared" si="187"/>
        <v>-0.002231521149</v>
      </c>
      <c r="L192" s="14">
        <f t="shared" si="187"/>
        <v>-0.01184270198</v>
      </c>
      <c r="M192" s="14">
        <f t="shared" si="187"/>
        <v>0.006665725304</v>
      </c>
      <c r="N192" s="14">
        <f t="shared" si="187"/>
        <v>0.0123554792</v>
      </c>
      <c r="O192" s="14">
        <f t="shared" si="187"/>
        <v>-0.002412546405</v>
      </c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11">
        <v>43475.0</v>
      </c>
      <c r="C193" s="12">
        <v>50.93</v>
      </c>
      <c r="D193" s="12">
        <v>71.39</v>
      </c>
      <c r="E193" s="12">
        <v>27.95</v>
      </c>
      <c r="F193" s="12">
        <v>33.5</v>
      </c>
      <c r="G193" s="12">
        <v>68.31</v>
      </c>
      <c r="H193" s="12">
        <v>4.0</v>
      </c>
      <c r="I193" s="13"/>
      <c r="J193" s="14">
        <f t="shared" ref="J193:O193" si="188">LN(C193/C192)</f>
        <v>-0.04341826786</v>
      </c>
      <c r="K193" s="14">
        <f t="shared" si="188"/>
        <v>-0.003216561056</v>
      </c>
      <c r="L193" s="14">
        <f t="shared" si="188"/>
        <v>-0.02088941245</v>
      </c>
      <c r="M193" s="14">
        <f t="shared" si="188"/>
        <v>-0.03288611092</v>
      </c>
      <c r="N193" s="14">
        <f t="shared" si="188"/>
        <v>-0.03650879739</v>
      </c>
      <c r="O193" s="14">
        <f t="shared" si="188"/>
        <v>-0.03440142672</v>
      </c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11">
        <v>43506.0</v>
      </c>
      <c r="C194" s="12">
        <v>50.23</v>
      </c>
      <c r="D194" s="12">
        <v>70.6</v>
      </c>
      <c r="E194" s="12">
        <v>27.07</v>
      </c>
      <c r="F194" s="12">
        <v>33.05</v>
      </c>
      <c r="G194" s="12">
        <v>67.34</v>
      </c>
      <c r="H194" s="12">
        <v>4.0</v>
      </c>
      <c r="I194" s="13"/>
      <c r="J194" s="14">
        <f t="shared" ref="J194:O194" si="189">LN(C194/C193)</f>
        <v>-0.01383968313</v>
      </c>
      <c r="K194" s="14">
        <f t="shared" si="189"/>
        <v>-0.01112765902</v>
      </c>
      <c r="L194" s="14">
        <f t="shared" si="189"/>
        <v>-0.03199109597</v>
      </c>
      <c r="M194" s="14">
        <f t="shared" si="189"/>
        <v>-0.01352387253</v>
      </c>
      <c r="N194" s="14">
        <f t="shared" si="189"/>
        <v>-0.01430175501</v>
      </c>
      <c r="O194" s="14">
        <f t="shared" si="189"/>
        <v>0</v>
      </c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11">
        <v>43534.0</v>
      </c>
      <c r="C195" s="12">
        <v>50.46</v>
      </c>
      <c r="D195" s="12">
        <v>70.46</v>
      </c>
      <c r="E195" s="12">
        <v>27.13</v>
      </c>
      <c r="F195" s="12">
        <v>33.0</v>
      </c>
      <c r="G195" s="12">
        <v>67.77</v>
      </c>
      <c r="H195" s="12">
        <v>3.93</v>
      </c>
      <c r="I195" s="13"/>
      <c r="J195" s="14">
        <f t="shared" ref="J195:O195" si="190">LN(C195/C194)</f>
        <v>0.004568485451</v>
      </c>
      <c r="K195" s="14">
        <f t="shared" si="190"/>
        <v>-0.001984971586</v>
      </c>
      <c r="L195" s="14">
        <f t="shared" si="190"/>
        <v>0.002214023045</v>
      </c>
      <c r="M195" s="14">
        <f t="shared" si="190"/>
        <v>-0.001514004831</v>
      </c>
      <c r="N195" s="14">
        <f t="shared" si="190"/>
        <v>0.006365205415</v>
      </c>
      <c r="O195" s="14">
        <f t="shared" si="190"/>
        <v>-0.01765493524</v>
      </c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11">
        <v>43565.0</v>
      </c>
      <c r="C196" s="12">
        <v>51.33</v>
      </c>
      <c r="D196" s="12">
        <v>71.39</v>
      </c>
      <c r="E196" s="12">
        <v>27.37</v>
      </c>
      <c r="F196" s="12">
        <v>33.93</v>
      </c>
      <c r="G196" s="12">
        <v>68.98</v>
      </c>
      <c r="H196" s="12">
        <v>3.96</v>
      </c>
      <c r="I196" s="13"/>
      <c r="J196" s="14">
        <f t="shared" ref="J196:O196" si="191">LN(C196/C195)</f>
        <v>0.01709443336</v>
      </c>
      <c r="K196" s="14">
        <f t="shared" si="191"/>
        <v>0.0131126306</v>
      </c>
      <c r="L196" s="14">
        <f t="shared" si="191"/>
        <v>0.008807396382</v>
      </c>
      <c r="M196" s="14">
        <f t="shared" si="191"/>
        <v>0.02779201733</v>
      </c>
      <c r="N196" s="14">
        <f t="shared" si="191"/>
        <v>0.01769698836</v>
      </c>
      <c r="O196" s="14">
        <f t="shared" si="191"/>
        <v>0.007604599385</v>
      </c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11">
        <v>43656.0</v>
      </c>
      <c r="C197" s="12">
        <v>50.57</v>
      </c>
      <c r="D197" s="12">
        <v>71.02</v>
      </c>
      <c r="E197" s="12">
        <v>27.03</v>
      </c>
      <c r="F197" s="12">
        <v>33.88</v>
      </c>
      <c r="G197" s="12">
        <v>68.71</v>
      </c>
      <c r="H197" s="12">
        <v>3.98</v>
      </c>
      <c r="I197" s="13"/>
      <c r="J197" s="14">
        <f t="shared" ref="J197:O197" si="192">LN(C197/C196)</f>
        <v>-0.01491686148</v>
      </c>
      <c r="K197" s="14">
        <f t="shared" si="192"/>
        <v>-0.005196275999</v>
      </c>
      <c r="L197" s="14">
        <f t="shared" si="192"/>
        <v>-0.01250016276</v>
      </c>
      <c r="M197" s="14">
        <f t="shared" si="192"/>
        <v>-0.001474709012</v>
      </c>
      <c r="N197" s="14">
        <f t="shared" si="192"/>
        <v>-0.003921858466</v>
      </c>
      <c r="O197" s="14">
        <f t="shared" si="192"/>
        <v>0.00503779403</v>
      </c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11">
        <v>43687.0</v>
      </c>
      <c r="C198" s="12">
        <v>49.43</v>
      </c>
      <c r="D198" s="12">
        <v>70.26</v>
      </c>
      <c r="E198" s="12">
        <v>25.92</v>
      </c>
      <c r="F198" s="12">
        <v>33.51</v>
      </c>
      <c r="G198" s="12">
        <v>66.91</v>
      </c>
      <c r="H198" s="12">
        <v>3.79</v>
      </c>
      <c r="I198" s="13"/>
      <c r="J198" s="14">
        <f t="shared" ref="J198:O198" si="193">LN(C198/C197)</f>
        <v>-0.02280098777</v>
      </c>
      <c r="K198" s="14">
        <f t="shared" si="193"/>
        <v>-0.01075888068</v>
      </c>
      <c r="L198" s="14">
        <f t="shared" si="193"/>
        <v>-0.0419324888</v>
      </c>
      <c r="M198" s="14">
        <f t="shared" si="193"/>
        <v>-0.01098096803</v>
      </c>
      <c r="N198" s="14">
        <f t="shared" si="193"/>
        <v>-0.02654631625</v>
      </c>
      <c r="O198" s="14">
        <f t="shared" si="193"/>
        <v>-0.0489158002</v>
      </c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11">
        <v>43718.0</v>
      </c>
      <c r="C199" s="12">
        <v>49.81</v>
      </c>
      <c r="D199" s="12">
        <v>70.46</v>
      </c>
      <c r="E199" s="12">
        <v>26.21</v>
      </c>
      <c r="F199" s="12">
        <v>33.88</v>
      </c>
      <c r="G199" s="12">
        <v>67.81</v>
      </c>
      <c r="H199" s="12">
        <v>3.85</v>
      </c>
      <c r="I199" s="13"/>
      <c r="J199" s="14">
        <f t="shared" ref="J199:O199" si="194">LN(C199/C198)</f>
        <v>0.007658239766</v>
      </c>
      <c r="K199" s="14">
        <f t="shared" si="194"/>
        <v>0.002842526075</v>
      </c>
      <c r="L199" s="14">
        <f t="shared" si="194"/>
        <v>0.01112614585</v>
      </c>
      <c r="M199" s="14">
        <f t="shared" si="194"/>
        <v>0.01098096803</v>
      </c>
      <c r="N199" s="14">
        <f t="shared" si="194"/>
        <v>0.0133612439</v>
      </c>
      <c r="O199" s="14">
        <f t="shared" si="194"/>
        <v>0.01570712921</v>
      </c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16">
        <v>43748.0</v>
      </c>
      <c r="C200" s="12">
        <v>50.28</v>
      </c>
      <c r="D200" s="12">
        <v>71.1</v>
      </c>
      <c r="E200" s="12">
        <v>26.58</v>
      </c>
      <c r="F200" s="12">
        <v>34.24</v>
      </c>
      <c r="G200" s="12">
        <v>68.56</v>
      </c>
      <c r="H200" s="12">
        <v>4.02</v>
      </c>
      <c r="I200" s="13"/>
      <c r="J200" s="14">
        <f t="shared" ref="J200:O200" si="195">LN(C200/C199)</f>
        <v>0.009391616637</v>
      </c>
      <c r="K200" s="14">
        <f t="shared" si="195"/>
        <v>0.009042163896</v>
      </c>
      <c r="L200" s="14">
        <f t="shared" si="195"/>
        <v>0.01401803595</v>
      </c>
      <c r="M200" s="14">
        <f t="shared" si="195"/>
        <v>0.01056968149</v>
      </c>
      <c r="N200" s="14">
        <f t="shared" si="195"/>
        <v>0.01099959759</v>
      </c>
      <c r="O200" s="14">
        <f t="shared" si="195"/>
        <v>0.04320875433</v>
      </c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16">
        <v>43779.0</v>
      </c>
      <c r="C201" s="12">
        <v>51.86</v>
      </c>
      <c r="D201" s="12">
        <v>71.43</v>
      </c>
      <c r="E201" s="12">
        <v>26.96</v>
      </c>
      <c r="F201" s="12">
        <v>34.56</v>
      </c>
      <c r="G201" s="12">
        <v>71.15</v>
      </c>
      <c r="H201" s="12">
        <v>4.09</v>
      </c>
      <c r="I201" s="13"/>
      <c r="J201" s="14">
        <f t="shared" ref="J201:O201" si="196">LN(C201/C200)</f>
        <v>0.03094039639</v>
      </c>
      <c r="K201" s="14">
        <f t="shared" si="196"/>
        <v>0.004630612358</v>
      </c>
      <c r="L201" s="14">
        <f t="shared" si="196"/>
        <v>0.01419523276</v>
      </c>
      <c r="M201" s="14">
        <f t="shared" si="196"/>
        <v>0.009302392662</v>
      </c>
      <c r="N201" s="14">
        <f t="shared" si="196"/>
        <v>0.03708105025</v>
      </c>
      <c r="O201" s="14">
        <f t="shared" si="196"/>
        <v>0.01726306742</v>
      </c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15" t="s">
        <v>123</v>
      </c>
      <c r="C202" s="12">
        <v>51.72</v>
      </c>
      <c r="D202" s="12">
        <v>71.16</v>
      </c>
      <c r="E202" s="12">
        <v>26.97</v>
      </c>
      <c r="F202" s="12">
        <v>34.58</v>
      </c>
      <c r="G202" s="12">
        <v>70.81</v>
      </c>
      <c r="H202" s="12">
        <v>4.14</v>
      </c>
      <c r="I202" s="13"/>
      <c r="J202" s="14">
        <f t="shared" ref="J202:O202" si="197">LN(C202/C201)</f>
        <v>-0.002703226207</v>
      </c>
      <c r="K202" s="14">
        <f t="shared" si="197"/>
        <v>-0.003787086369</v>
      </c>
      <c r="L202" s="14">
        <f t="shared" si="197"/>
        <v>0.0003708511075</v>
      </c>
      <c r="M202" s="14">
        <f t="shared" si="197"/>
        <v>0.0005785363193</v>
      </c>
      <c r="N202" s="14">
        <f t="shared" si="197"/>
        <v>-0.004790090872</v>
      </c>
      <c r="O202" s="14">
        <f t="shared" si="197"/>
        <v>0.01215081778</v>
      </c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15" t="s">
        <v>124</v>
      </c>
      <c r="C203" s="12">
        <v>51.93</v>
      </c>
      <c r="D203" s="12">
        <v>70.67</v>
      </c>
      <c r="E203" s="12">
        <v>27.56</v>
      </c>
      <c r="F203" s="12">
        <v>34.85</v>
      </c>
      <c r="G203" s="12">
        <v>71.77</v>
      </c>
      <c r="H203" s="12">
        <v>4.16</v>
      </c>
      <c r="I203" s="13"/>
      <c r="J203" s="14">
        <f t="shared" ref="J203:O203" si="198">LN(C203/C202)</f>
        <v>0.004052103953</v>
      </c>
      <c r="K203" s="14">
        <f t="shared" si="198"/>
        <v>-0.006909708095</v>
      </c>
      <c r="L203" s="14">
        <f t="shared" si="198"/>
        <v>0.02164030899</v>
      </c>
      <c r="M203" s="14">
        <f t="shared" si="198"/>
        <v>0.007777656951</v>
      </c>
      <c r="N203" s="14">
        <f t="shared" si="198"/>
        <v>0.01346632778</v>
      </c>
      <c r="O203" s="14">
        <f t="shared" si="198"/>
        <v>0.004819286436</v>
      </c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15" t="s">
        <v>125</v>
      </c>
      <c r="C204" s="12">
        <v>51.8</v>
      </c>
      <c r="D204" s="12">
        <v>70.14</v>
      </c>
      <c r="E204" s="12">
        <v>26.36</v>
      </c>
      <c r="F204" s="12">
        <v>34.69</v>
      </c>
      <c r="G204" s="12">
        <v>72.4</v>
      </c>
      <c r="H204" s="12">
        <v>4.05</v>
      </c>
      <c r="I204" s="13"/>
      <c r="J204" s="14">
        <f t="shared" ref="J204:O204" si="199">LN(C204/C203)</f>
        <v>-0.002506508591</v>
      </c>
      <c r="K204" s="14">
        <f t="shared" si="199"/>
        <v>-0.007527909991</v>
      </c>
      <c r="L204" s="14">
        <f t="shared" si="199"/>
        <v>-0.04451773651</v>
      </c>
      <c r="M204" s="14">
        <f t="shared" si="199"/>
        <v>-0.004601676225</v>
      </c>
      <c r="N204" s="14">
        <f t="shared" si="199"/>
        <v>0.00873973795</v>
      </c>
      <c r="O204" s="14">
        <f t="shared" si="199"/>
        <v>-0.02679819315</v>
      </c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15" t="s">
        <v>126</v>
      </c>
      <c r="C205" s="12">
        <v>52.13</v>
      </c>
      <c r="D205" s="12">
        <v>70.7</v>
      </c>
      <c r="E205" s="12">
        <v>26.28</v>
      </c>
      <c r="F205" s="12">
        <v>35.26</v>
      </c>
      <c r="G205" s="12">
        <v>71.62</v>
      </c>
      <c r="H205" s="12">
        <v>4.2</v>
      </c>
      <c r="I205" s="13"/>
      <c r="J205" s="14">
        <f t="shared" ref="J205:O205" si="200">LN(C205/C204)</f>
        <v>0.006350449515</v>
      </c>
      <c r="K205" s="14">
        <f t="shared" si="200"/>
        <v>0.00795232819</v>
      </c>
      <c r="L205" s="14">
        <f t="shared" si="200"/>
        <v>-0.003039516018</v>
      </c>
      <c r="M205" s="14">
        <f t="shared" si="200"/>
        <v>0.01629771599</v>
      </c>
      <c r="N205" s="14">
        <f t="shared" si="200"/>
        <v>-0.01083193482</v>
      </c>
      <c r="O205" s="14">
        <f t="shared" si="200"/>
        <v>0.03636764417</v>
      </c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15" t="s">
        <v>127</v>
      </c>
      <c r="C206" s="12">
        <v>52.18</v>
      </c>
      <c r="D206" s="12">
        <v>71.31</v>
      </c>
      <c r="E206" s="12">
        <v>26.07</v>
      </c>
      <c r="F206" s="12">
        <v>33.82</v>
      </c>
      <c r="G206" s="12">
        <v>72.17</v>
      </c>
      <c r="H206" s="12">
        <v>4.07</v>
      </c>
      <c r="I206" s="13"/>
      <c r="J206" s="14">
        <f t="shared" ref="J206:O206" si="201">LN(C206/C205)</f>
        <v>0.0009586809286</v>
      </c>
      <c r="K206" s="14">
        <f t="shared" si="201"/>
        <v>0.008590997138</v>
      </c>
      <c r="L206" s="14">
        <f t="shared" si="201"/>
        <v>-0.008022965671</v>
      </c>
      <c r="M206" s="14">
        <f t="shared" si="201"/>
        <v>-0.0416968335</v>
      </c>
      <c r="N206" s="14">
        <f t="shared" si="201"/>
        <v>0.007650082514</v>
      </c>
      <c r="O206" s="14">
        <f t="shared" si="201"/>
        <v>-0.03144152583</v>
      </c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15" t="s">
        <v>128</v>
      </c>
      <c r="C207" s="12">
        <v>52.44</v>
      </c>
      <c r="D207" s="12">
        <v>71.36</v>
      </c>
      <c r="E207" s="12">
        <v>26.41</v>
      </c>
      <c r="F207" s="12">
        <v>34.55</v>
      </c>
      <c r="G207" s="12">
        <v>73.15</v>
      </c>
      <c r="H207" s="12">
        <v>4.05</v>
      </c>
      <c r="I207" s="13"/>
      <c r="J207" s="14">
        <f t="shared" ref="J207:O207" si="202">LN(C207/C206)</f>
        <v>0.004970379187</v>
      </c>
      <c r="K207" s="14">
        <f t="shared" si="202"/>
        <v>0.0007009182315</v>
      </c>
      <c r="L207" s="14">
        <f t="shared" si="202"/>
        <v>0.01295749836</v>
      </c>
      <c r="M207" s="14">
        <f t="shared" si="202"/>
        <v>0.02135520674</v>
      </c>
      <c r="N207" s="14">
        <f t="shared" si="202"/>
        <v>0.01348768038</v>
      </c>
      <c r="O207" s="14">
        <f t="shared" si="202"/>
        <v>-0.004926118336</v>
      </c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15" t="s">
        <v>129</v>
      </c>
      <c r="C208" s="12">
        <v>53.65</v>
      </c>
      <c r="D208" s="12">
        <v>71.34</v>
      </c>
      <c r="E208" s="12">
        <v>26.55</v>
      </c>
      <c r="F208" s="12">
        <v>34.1</v>
      </c>
      <c r="G208" s="12">
        <v>73.32</v>
      </c>
      <c r="H208" s="12">
        <v>4.13</v>
      </c>
      <c r="I208" s="13"/>
      <c r="J208" s="14">
        <f t="shared" ref="J208:O208" si="203">LN(C208/C207)</f>
        <v>0.02281181018</v>
      </c>
      <c r="K208" s="14">
        <f t="shared" si="203"/>
        <v>-0.000280308341</v>
      </c>
      <c r="L208" s="14">
        <f t="shared" si="203"/>
        <v>0.005287021379</v>
      </c>
      <c r="M208" s="14">
        <f t="shared" si="203"/>
        <v>-0.01311016592</v>
      </c>
      <c r="N208" s="14">
        <f t="shared" si="203"/>
        <v>0.002321295505</v>
      </c>
      <c r="O208" s="14">
        <f t="shared" si="203"/>
        <v>0.01956052585</v>
      </c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15" t="s">
        <v>130</v>
      </c>
      <c r="C209" s="12">
        <v>53.22</v>
      </c>
      <c r="D209" s="12">
        <v>71.49</v>
      </c>
      <c r="E209" s="12">
        <v>26.52</v>
      </c>
      <c r="F209" s="12">
        <v>34.3</v>
      </c>
      <c r="G209" s="12">
        <v>74.68</v>
      </c>
      <c r="H209" s="12">
        <v>4.23</v>
      </c>
      <c r="I209" s="13"/>
      <c r="J209" s="14">
        <f t="shared" ref="J209:O209" si="204">LN(C209/C208)</f>
        <v>-0.008047203527</v>
      </c>
      <c r="K209" s="14">
        <f t="shared" si="204"/>
        <v>0.002100399848</v>
      </c>
      <c r="L209" s="14">
        <f t="shared" si="204"/>
        <v>-0.00113058237</v>
      </c>
      <c r="M209" s="14">
        <f t="shared" si="204"/>
        <v>0.005847969882</v>
      </c>
      <c r="N209" s="14">
        <f t="shared" si="204"/>
        <v>0.0183788957</v>
      </c>
      <c r="O209" s="14">
        <f t="shared" si="204"/>
        <v>0.02392458609</v>
      </c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15" t="s">
        <v>131</v>
      </c>
      <c r="C210" s="12">
        <v>52.81</v>
      </c>
      <c r="D210" s="12">
        <v>71.46</v>
      </c>
      <c r="E210" s="12">
        <v>26.29</v>
      </c>
      <c r="F210" s="12">
        <v>35.16</v>
      </c>
      <c r="G210" s="12">
        <v>73.97</v>
      </c>
      <c r="H210" s="12">
        <v>4.09</v>
      </c>
      <c r="I210" s="13"/>
      <c r="J210" s="14">
        <f t="shared" ref="J210:O210" si="205">LN(C210/C209)</f>
        <v>-0.007733698831</v>
      </c>
      <c r="K210" s="14">
        <f t="shared" si="205"/>
        <v>-0.0004197271835</v>
      </c>
      <c r="L210" s="14">
        <f t="shared" si="205"/>
        <v>-0.008710526576</v>
      </c>
      <c r="M210" s="14">
        <f t="shared" si="205"/>
        <v>0.02476371865</v>
      </c>
      <c r="N210" s="14">
        <f t="shared" si="205"/>
        <v>-0.009552713074</v>
      </c>
      <c r="O210" s="14">
        <f t="shared" si="205"/>
        <v>-0.033657023</v>
      </c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15" t="s">
        <v>132</v>
      </c>
      <c r="C211" s="12">
        <v>53.0</v>
      </c>
      <c r="D211" s="12">
        <v>70.76</v>
      </c>
      <c r="E211" s="12">
        <v>26.53</v>
      </c>
      <c r="F211" s="12">
        <v>35.71</v>
      </c>
      <c r="G211" s="12">
        <v>73.71</v>
      </c>
      <c r="H211" s="12">
        <v>4.15</v>
      </c>
      <c r="I211" s="13"/>
      <c r="J211" s="14">
        <f t="shared" ref="J211:O211" si="206">LN(C211/C210)</f>
        <v>0.003591346833</v>
      </c>
      <c r="K211" s="14">
        <f t="shared" si="206"/>
        <v>-0.009843983304</v>
      </c>
      <c r="L211" s="14">
        <f t="shared" si="206"/>
        <v>0.009087529408</v>
      </c>
      <c r="M211" s="14">
        <f t="shared" si="206"/>
        <v>0.01552168879</v>
      </c>
      <c r="N211" s="14">
        <f t="shared" si="206"/>
        <v>-0.003521130399</v>
      </c>
      <c r="O211" s="14">
        <f t="shared" si="206"/>
        <v>0.01456336419</v>
      </c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15" t="s">
        <v>133</v>
      </c>
      <c r="C212" s="12">
        <v>53.41</v>
      </c>
      <c r="D212" s="12">
        <v>70.0</v>
      </c>
      <c r="E212" s="12">
        <v>26.94</v>
      </c>
      <c r="F212" s="12">
        <v>36.12</v>
      </c>
      <c r="G212" s="12">
        <v>73.18</v>
      </c>
      <c r="H212" s="12">
        <v>4.1</v>
      </c>
      <c r="I212" s="13"/>
      <c r="J212" s="14">
        <f t="shared" ref="J212:O212" si="207">LN(C212/C211)</f>
        <v>0.0077060808</v>
      </c>
      <c r="K212" s="14">
        <f t="shared" si="207"/>
        <v>-0.01079862724</v>
      </c>
      <c r="L212" s="14">
        <f t="shared" si="207"/>
        <v>0.01533600283</v>
      </c>
      <c r="M212" s="14">
        <f t="shared" si="207"/>
        <v>0.01141596694</v>
      </c>
      <c r="N212" s="14">
        <f t="shared" si="207"/>
        <v>-0.00721631561</v>
      </c>
      <c r="O212" s="14">
        <f t="shared" si="207"/>
        <v>-0.01212136053</v>
      </c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15" t="s">
        <v>134</v>
      </c>
      <c r="C213" s="12">
        <v>53.82</v>
      </c>
      <c r="D213" s="12">
        <v>70.51</v>
      </c>
      <c r="E213" s="12">
        <v>26.85</v>
      </c>
      <c r="F213" s="12">
        <v>36.07</v>
      </c>
      <c r="G213" s="12">
        <v>71.59</v>
      </c>
      <c r="H213" s="12">
        <v>4.17</v>
      </c>
      <c r="I213" s="13"/>
      <c r="J213" s="14">
        <f t="shared" ref="J213:O213" si="208">LN(C213/C212)</f>
        <v>0.007647150947</v>
      </c>
      <c r="K213" s="14">
        <f t="shared" si="208"/>
        <v>0.007259301682</v>
      </c>
      <c r="L213" s="14">
        <f t="shared" si="208"/>
        <v>-0.003346350027</v>
      </c>
      <c r="M213" s="14">
        <f t="shared" si="208"/>
        <v>-0.001385233633</v>
      </c>
      <c r="N213" s="14">
        <f t="shared" si="208"/>
        <v>-0.02196676018</v>
      </c>
      <c r="O213" s="14">
        <f t="shared" si="208"/>
        <v>0.0169290621</v>
      </c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15" t="s">
        <v>135</v>
      </c>
      <c r="C214" s="12">
        <v>57.08</v>
      </c>
      <c r="D214" s="12">
        <v>70.85</v>
      </c>
      <c r="E214" s="12">
        <v>26.86</v>
      </c>
      <c r="F214" s="12">
        <v>36.59</v>
      </c>
      <c r="G214" s="12">
        <v>70.14</v>
      </c>
      <c r="H214" s="12">
        <v>4.02</v>
      </c>
      <c r="I214" s="13"/>
      <c r="J214" s="14">
        <f t="shared" ref="J214:O214" si="209">LN(C214/C213)</f>
        <v>0.05880864731</v>
      </c>
      <c r="K214" s="14">
        <f t="shared" si="209"/>
        <v>0.004810422406</v>
      </c>
      <c r="L214" s="14">
        <f t="shared" si="209"/>
        <v>0.0003723701402</v>
      </c>
      <c r="M214" s="14">
        <f t="shared" si="209"/>
        <v>0.01431348412</v>
      </c>
      <c r="N214" s="14">
        <f t="shared" si="209"/>
        <v>-0.0204621547</v>
      </c>
      <c r="O214" s="14">
        <f t="shared" si="209"/>
        <v>-0.03663413318</v>
      </c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15" t="s">
        <v>136</v>
      </c>
      <c r="C215" s="12">
        <v>56.04</v>
      </c>
      <c r="D215" s="12">
        <v>70.52</v>
      </c>
      <c r="E215" s="12">
        <v>26.51</v>
      </c>
      <c r="F215" s="12">
        <v>36.87</v>
      </c>
      <c r="G215" s="12">
        <v>69.91</v>
      </c>
      <c r="H215" s="12">
        <v>3.76</v>
      </c>
      <c r="I215" s="13"/>
      <c r="J215" s="14">
        <f t="shared" ref="J215:O215" si="210">LN(C215/C214)</f>
        <v>-0.01838807114</v>
      </c>
      <c r="K215" s="14">
        <f t="shared" si="210"/>
        <v>-0.004668608607</v>
      </c>
      <c r="L215" s="14">
        <f t="shared" si="210"/>
        <v>-0.01311617079</v>
      </c>
      <c r="M215" s="14">
        <f t="shared" si="210"/>
        <v>0.007623233215</v>
      </c>
      <c r="N215" s="14">
        <f t="shared" si="210"/>
        <v>-0.003284544188</v>
      </c>
      <c r="O215" s="14">
        <f t="shared" si="210"/>
        <v>-0.06686294523</v>
      </c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11">
        <v>43476.0</v>
      </c>
      <c r="C216" s="12">
        <v>58.31</v>
      </c>
      <c r="D216" s="12">
        <v>71.07</v>
      </c>
      <c r="E216" s="12">
        <v>27.04</v>
      </c>
      <c r="F216" s="12">
        <v>37.42</v>
      </c>
      <c r="G216" s="12">
        <v>71.33</v>
      </c>
      <c r="H216" s="12">
        <v>3.91</v>
      </c>
      <c r="I216" s="13"/>
      <c r="J216" s="14">
        <f t="shared" ref="J216:O216" si="211">LN(C216/C215)</f>
        <v>0.03970788377</v>
      </c>
      <c r="K216" s="14">
        <f t="shared" si="211"/>
        <v>0.007768949309</v>
      </c>
      <c r="L216" s="14">
        <f t="shared" si="211"/>
        <v>0.01979523087</v>
      </c>
      <c r="M216" s="14">
        <f t="shared" si="211"/>
        <v>0.0148071086</v>
      </c>
      <c r="N216" s="14">
        <f t="shared" si="211"/>
        <v>0.02010829577</v>
      </c>
      <c r="O216" s="14">
        <f t="shared" si="211"/>
        <v>0.0391184166</v>
      </c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11">
        <v>43566.0</v>
      </c>
      <c r="C217" s="12">
        <v>58.59</v>
      </c>
      <c r="D217" s="12">
        <v>69.38</v>
      </c>
      <c r="E217" s="12">
        <v>27.6</v>
      </c>
      <c r="F217" s="12">
        <v>36.95</v>
      </c>
      <c r="G217" s="12">
        <v>74.3</v>
      </c>
      <c r="H217" s="12">
        <v>4.2</v>
      </c>
      <c r="I217" s="13"/>
      <c r="J217" s="14">
        <f t="shared" ref="J217:O217" si="212">LN(C217/C216)</f>
        <v>0.004790428323</v>
      </c>
      <c r="K217" s="14">
        <f t="shared" si="212"/>
        <v>-0.0240666653</v>
      </c>
      <c r="L217" s="14">
        <f t="shared" si="212"/>
        <v>0.02049852155</v>
      </c>
      <c r="M217" s="14">
        <f t="shared" si="212"/>
        <v>-0.01263967345</v>
      </c>
      <c r="N217" s="14">
        <f t="shared" si="212"/>
        <v>0.04079395543</v>
      </c>
      <c r="O217" s="14">
        <f t="shared" si="212"/>
        <v>0.07154715129</v>
      </c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11">
        <v>43596.0</v>
      </c>
      <c r="C218" s="12">
        <v>59.12</v>
      </c>
      <c r="D218" s="12">
        <v>68.68</v>
      </c>
      <c r="E218" s="12">
        <v>28.14</v>
      </c>
      <c r="F218" s="12">
        <v>38.04</v>
      </c>
      <c r="G218" s="12">
        <v>75.94</v>
      </c>
      <c r="H218" s="12">
        <v>4.11</v>
      </c>
      <c r="I218" s="13"/>
      <c r="J218" s="14">
        <f t="shared" ref="J218:O218" si="213">LN(C218/C217)</f>
        <v>0.009005243083</v>
      </c>
      <c r="K218" s="14">
        <f t="shared" si="213"/>
        <v>-0.01014060551</v>
      </c>
      <c r="L218" s="14">
        <f t="shared" si="213"/>
        <v>0.01937627896</v>
      </c>
      <c r="M218" s="14">
        <f t="shared" si="213"/>
        <v>0.02907259028</v>
      </c>
      <c r="N218" s="14">
        <f t="shared" si="213"/>
        <v>0.02183260308</v>
      </c>
      <c r="O218" s="14">
        <f t="shared" si="213"/>
        <v>-0.02166149678</v>
      </c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11">
        <v>43627.0</v>
      </c>
      <c r="C219" s="12">
        <v>58.57</v>
      </c>
      <c r="D219" s="12">
        <v>67.92</v>
      </c>
      <c r="E219" s="12">
        <v>27.61</v>
      </c>
      <c r="F219" s="12">
        <v>37.73</v>
      </c>
      <c r="G219" s="12">
        <v>75.79</v>
      </c>
      <c r="H219" s="12">
        <v>3.99</v>
      </c>
      <c r="I219" s="13"/>
      <c r="J219" s="14">
        <f t="shared" ref="J219:O219" si="214">LN(C219/C218)</f>
        <v>-0.009346656538</v>
      </c>
      <c r="K219" s="14">
        <f t="shared" si="214"/>
        <v>-0.01112749403</v>
      </c>
      <c r="L219" s="14">
        <f t="shared" si="214"/>
        <v>-0.01901402574</v>
      </c>
      <c r="M219" s="14">
        <f t="shared" si="214"/>
        <v>-0.008182703701</v>
      </c>
      <c r="N219" s="14">
        <f t="shared" si="214"/>
        <v>-0.00197719698</v>
      </c>
      <c r="O219" s="14">
        <f t="shared" si="214"/>
        <v>-0.02963179761</v>
      </c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11">
        <v>43657.0</v>
      </c>
      <c r="C220" s="12">
        <v>59.17</v>
      </c>
      <c r="D220" s="12">
        <v>66.32</v>
      </c>
      <c r="E220" s="12">
        <v>27.52</v>
      </c>
      <c r="F220" s="12">
        <v>37.47</v>
      </c>
      <c r="G220" s="12">
        <v>77.2</v>
      </c>
      <c r="H220" s="12">
        <v>3.75</v>
      </c>
      <c r="I220" s="13"/>
      <c r="J220" s="14">
        <f t="shared" ref="J220:O220" si="215">LN(C220/C219)</f>
        <v>0.01019203659</v>
      </c>
      <c r="K220" s="14">
        <f t="shared" si="215"/>
        <v>-0.02383903118</v>
      </c>
      <c r="L220" s="14">
        <f t="shared" si="215"/>
        <v>-0.003265012877</v>
      </c>
      <c r="M220" s="14">
        <f t="shared" si="215"/>
        <v>-0.006914921171</v>
      </c>
      <c r="N220" s="14">
        <f t="shared" si="215"/>
        <v>0.01843309921</v>
      </c>
      <c r="O220" s="14">
        <f t="shared" si="215"/>
        <v>-0.06203539092</v>
      </c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11">
        <v>43688.0</v>
      </c>
      <c r="C221" s="12">
        <v>59.74</v>
      </c>
      <c r="D221" s="12">
        <v>65.44</v>
      </c>
      <c r="E221" s="12">
        <v>27.31</v>
      </c>
      <c r="F221" s="12">
        <v>30.0</v>
      </c>
      <c r="G221" s="12">
        <v>77.52</v>
      </c>
      <c r="H221" s="12">
        <v>3.6</v>
      </c>
      <c r="I221" s="13"/>
      <c r="J221" s="14">
        <f t="shared" ref="J221:O221" si="216">LN(C221/C220)</f>
        <v>0.009587156099</v>
      </c>
      <c r="K221" s="14">
        <f t="shared" si="216"/>
        <v>-0.01335781853</v>
      </c>
      <c r="L221" s="14">
        <f t="shared" si="216"/>
        <v>-0.00766007758</v>
      </c>
      <c r="M221" s="14">
        <f t="shared" si="216"/>
        <v>-0.2223432311</v>
      </c>
      <c r="N221" s="14">
        <f t="shared" si="216"/>
        <v>0.004136510552</v>
      </c>
      <c r="O221" s="14">
        <f t="shared" si="216"/>
        <v>-0.04082199452</v>
      </c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16">
        <v>43780.0</v>
      </c>
      <c r="C222" s="12">
        <v>59.37</v>
      </c>
      <c r="D222" s="12">
        <v>65.02</v>
      </c>
      <c r="E222" s="12">
        <v>27.18</v>
      </c>
      <c r="F222" s="12">
        <v>28.87</v>
      </c>
      <c r="G222" s="12">
        <v>76.28</v>
      </c>
      <c r="H222" s="12">
        <v>3.29</v>
      </c>
      <c r="I222" s="13"/>
      <c r="J222" s="14">
        <f t="shared" ref="J222:O222" si="217">LN(C222/C221)</f>
        <v>-0.006212764505</v>
      </c>
      <c r="K222" s="14">
        <f t="shared" si="217"/>
        <v>-0.006438777419</v>
      </c>
      <c r="L222" s="14">
        <f t="shared" si="217"/>
        <v>-0.004771526763</v>
      </c>
      <c r="M222" s="14">
        <f t="shared" si="217"/>
        <v>-0.03839438799</v>
      </c>
      <c r="N222" s="14">
        <f t="shared" si="217"/>
        <v>-0.01612518685</v>
      </c>
      <c r="O222" s="14">
        <f t="shared" si="217"/>
        <v>-0.09004628068</v>
      </c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16">
        <v>43810.0</v>
      </c>
      <c r="C223" s="12">
        <v>59.76</v>
      </c>
      <c r="D223" s="12">
        <v>65.31</v>
      </c>
      <c r="E223" s="12">
        <v>26.96</v>
      </c>
      <c r="F223" s="12">
        <v>28.58</v>
      </c>
      <c r="G223" s="12">
        <v>75.5</v>
      </c>
      <c r="H223" s="12">
        <v>3.39</v>
      </c>
      <c r="I223" s="13"/>
      <c r="J223" s="14">
        <f t="shared" ref="J223:O223" si="218">LN(C223/C222)</f>
        <v>0.006547492542</v>
      </c>
      <c r="K223" s="14">
        <f t="shared" si="218"/>
        <v>0.004450249039</v>
      </c>
      <c r="L223" s="14">
        <f t="shared" si="218"/>
        <v>-0.008127122679</v>
      </c>
      <c r="M223" s="14">
        <f t="shared" si="218"/>
        <v>-0.01009582117</v>
      </c>
      <c r="N223" s="14">
        <f t="shared" si="218"/>
        <v>-0.01027812448</v>
      </c>
      <c r="O223" s="14">
        <f t="shared" si="218"/>
        <v>0.02994235662</v>
      </c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15" t="s">
        <v>137</v>
      </c>
      <c r="C224" s="12">
        <v>59.12</v>
      </c>
      <c r="D224" s="12">
        <v>66.49</v>
      </c>
      <c r="E224" s="12">
        <v>26.55</v>
      </c>
      <c r="F224" s="12">
        <v>28.32</v>
      </c>
      <c r="G224" s="12">
        <v>74.28</v>
      </c>
      <c r="H224" s="12">
        <v>3.29</v>
      </c>
      <c r="I224" s="13"/>
      <c r="J224" s="14">
        <f t="shared" ref="J224:O224" si="219">LN(C224/C223)</f>
        <v>-0.01076726418</v>
      </c>
      <c r="K224" s="14">
        <f t="shared" si="219"/>
        <v>0.0179063965</v>
      </c>
      <c r="L224" s="14">
        <f t="shared" si="219"/>
        <v>-0.01532453836</v>
      </c>
      <c r="M224" s="14">
        <f t="shared" si="219"/>
        <v>-0.009138903676</v>
      </c>
      <c r="N224" s="14">
        <f t="shared" si="219"/>
        <v>-0.01629091977</v>
      </c>
      <c r="O224" s="14">
        <f t="shared" si="219"/>
        <v>-0.02994235662</v>
      </c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15" t="s">
        <v>138</v>
      </c>
      <c r="C225" s="12">
        <v>58.35</v>
      </c>
      <c r="D225" s="12">
        <v>66.77</v>
      </c>
      <c r="E225" s="12">
        <v>26.69</v>
      </c>
      <c r="F225" s="12">
        <v>28.38</v>
      </c>
      <c r="G225" s="12">
        <v>74.37</v>
      </c>
      <c r="H225" s="12">
        <v>3.14</v>
      </c>
      <c r="I225" s="13"/>
      <c r="J225" s="14">
        <f t="shared" ref="J225:O225" si="220">LN(C225/C224)</f>
        <v>-0.01310991791</v>
      </c>
      <c r="K225" s="14">
        <f t="shared" si="220"/>
        <v>0.004202317455</v>
      </c>
      <c r="L225" s="14">
        <f t="shared" si="220"/>
        <v>0.005259215728</v>
      </c>
      <c r="M225" s="14">
        <f t="shared" si="220"/>
        <v>0.002116402906</v>
      </c>
      <c r="N225" s="14">
        <f t="shared" si="220"/>
        <v>0.001210898231</v>
      </c>
      <c r="O225" s="14">
        <f t="shared" si="220"/>
        <v>-0.04666476486</v>
      </c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15" t="s">
        <v>139</v>
      </c>
      <c r="C226" s="12">
        <v>58.45</v>
      </c>
      <c r="D226" s="12">
        <v>66.58</v>
      </c>
      <c r="E226" s="12">
        <v>26.72</v>
      </c>
      <c r="F226" s="12">
        <v>28.88</v>
      </c>
      <c r="G226" s="12">
        <v>74.85</v>
      </c>
      <c r="H226" s="12">
        <v>3.12</v>
      </c>
      <c r="I226" s="13"/>
      <c r="J226" s="14">
        <f t="shared" ref="J226:O226" si="221">LN(C226/C225)</f>
        <v>0.001712329186</v>
      </c>
      <c r="K226" s="14">
        <f t="shared" si="221"/>
        <v>-0.002849645723</v>
      </c>
      <c r="L226" s="14">
        <f t="shared" si="221"/>
        <v>0.001123385252</v>
      </c>
      <c r="M226" s="14">
        <f t="shared" si="221"/>
        <v>0.01746464229</v>
      </c>
      <c r="N226" s="14">
        <f t="shared" si="221"/>
        <v>0.00643347615</v>
      </c>
      <c r="O226" s="14">
        <f t="shared" si="221"/>
        <v>-0.006389798099</v>
      </c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15" t="s">
        <v>140</v>
      </c>
      <c r="C227" s="12">
        <v>58.12</v>
      </c>
      <c r="D227" s="12">
        <v>66.02</v>
      </c>
      <c r="E227" s="12">
        <v>26.55</v>
      </c>
      <c r="F227" s="12">
        <v>29.39</v>
      </c>
      <c r="G227" s="12">
        <v>73.85</v>
      </c>
      <c r="H227" s="12">
        <v>2.92</v>
      </c>
      <c r="I227" s="13"/>
      <c r="J227" s="14">
        <f t="shared" ref="J227:O227" si="222">LN(C227/C226)</f>
        <v>-0.005661849216</v>
      </c>
      <c r="K227" s="14">
        <f t="shared" si="222"/>
        <v>-0.008446505722</v>
      </c>
      <c r="L227" s="14">
        <f t="shared" si="222"/>
        <v>-0.00638260098</v>
      </c>
      <c r="M227" s="14">
        <f t="shared" si="222"/>
        <v>0.01750516641</v>
      </c>
      <c r="N227" s="14">
        <f t="shared" si="222"/>
        <v>-0.01345010189</v>
      </c>
      <c r="O227" s="14">
        <f t="shared" si="222"/>
        <v>-0.06624938554</v>
      </c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15" t="s">
        <v>141</v>
      </c>
      <c r="C228" s="12">
        <v>58.81</v>
      </c>
      <c r="D228" s="12">
        <v>65.84</v>
      </c>
      <c r="E228" s="12">
        <v>26.59</v>
      </c>
      <c r="F228" s="12">
        <v>30.08</v>
      </c>
      <c r="G228" s="12">
        <v>72.53</v>
      </c>
      <c r="H228" s="12">
        <v>2.8</v>
      </c>
      <c r="I228" s="13"/>
      <c r="J228" s="14">
        <f t="shared" ref="J228:O228" si="223">LN(C228/C227)</f>
        <v>0.01180206977</v>
      </c>
      <c r="K228" s="14">
        <f t="shared" si="223"/>
        <v>-0.002730170056</v>
      </c>
      <c r="L228" s="14">
        <f t="shared" si="223"/>
        <v>0.001505457567</v>
      </c>
      <c r="M228" s="14">
        <f t="shared" si="223"/>
        <v>0.02320601865</v>
      </c>
      <c r="N228" s="14">
        <f t="shared" si="223"/>
        <v>-0.0180357396</v>
      </c>
      <c r="O228" s="14">
        <f t="shared" si="223"/>
        <v>-0.0419641991</v>
      </c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15" t="s">
        <v>142</v>
      </c>
      <c r="C229" s="12">
        <v>58.23</v>
      </c>
      <c r="D229" s="12">
        <v>66.12</v>
      </c>
      <c r="E229" s="12">
        <v>26.66</v>
      </c>
      <c r="F229" s="12">
        <v>30.15</v>
      </c>
      <c r="G229" s="12">
        <v>71.07</v>
      </c>
      <c r="H229" s="12">
        <v>2.8</v>
      </c>
      <c r="I229" s="13"/>
      <c r="J229" s="14">
        <f t="shared" ref="J229:O229" si="224">LN(C229/C228)</f>
        <v>-0.009911222623</v>
      </c>
      <c r="K229" s="14">
        <f t="shared" si="224"/>
        <v>0.004243716584</v>
      </c>
      <c r="L229" s="14">
        <f t="shared" si="224"/>
        <v>0.002629109496</v>
      </c>
      <c r="M229" s="14">
        <f t="shared" si="224"/>
        <v>0.002324424092</v>
      </c>
      <c r="N229" s="14">
        <f t="shared" si="224"/>
        <v>-0.02033496254</v>
      </c>
      <c r="O229" s="14">
        <f t="shared" si="224"/>
        <v>0</v>
      </c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15" t="s">
        <v>143</v>
      </c>
      <c r="C230" s="12">
        <v>58.85</v>
      </c>
      <c r="D230" s="12">
        <v>65.74</v>
      </c>
      <c r="E230" s="12">
        <v>26.57</v>
      </c>
      <c r="F230" s="12">
        <v>32.02</v>
      </c>
      <c r="G230" s="12">
        <v>71.87</v>
      </c>
      <c r="H230" s="12">
        <v>2.84</v>
      </c>
      <c r="I230" s="13"/>
      <c r="J230" s="14">
        <f t="shared" ref="J230:O230" si="225">LN(C230/C229)</f>
        <v>0.01059114786</v>
      </c>
      <c r="K230" s="14">
        <f t="shared" si="225"/>
        <v>-0.005763704717</v>
      </c>
      <c r="L230" s="14">
        <f t="shared" si="225"/>
        <v>-0.003381554979</v>
      </c>
      <c r="M230" s="14">
        <f t="shared" si="225"/>
        <v>0.0601757844</v>
      </c>
      <c r="N230" s="14">
        <f t="shared" si="225"/>
        <v>0.01119362464</v>
      </c>
      <c r="O230" s="14">
        <f t="shared" si="225"/>
        <v>0.01418463499</v>
      </c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15" t="s">
        <v>144</v>
      </c>
      <c r="C231" s="12">
        <v>59.75</v>
      </c>
      <c r="D231" s="12">
        <v>65.75</v>
      </c>
      <c r="E231" s="12">
        <v>27.89</v>
      </c>
      <c r="F231" s="12">
        <v>32.19</v>
      </c>
      <c r="G231" s="12">
        <v>74.15</v>
      </c>
      <c r="H231" s="12">
        <v>2.82</v>
      </c>
      <c r="I231" s="13"/>
      <c r="J231" s="14">
        <f t="shared" ref="J231:O231" si="226">LN(C231/C230)</f>
        <v>0.01517735711</v>
      </c>
      <c r="K231" s="14">
        <f t="shared" si="226"/>
        <v>0.0001521028218</v>
      </c>
      <c r="L231" s="14">
        <f t="shared" si="226"/>
        <v>0.04848544187</v>
      </c>
      <c r="M231" s="14">
        <f t="shared" si="226"/>
        <v>0.005295137742</v>
      </c>
      <c r="N231" s="14">
        <f t="shared" si="226"/>
        <v>0.0312311371</v>
      </c>
      <c r="O231" s="14">
        <f t="shared" si="226"/>
        <v>-0.007067167223</v>
      </c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15" t="s">
        <v>145</v>
      </c>
      <c r="C232" s="12">
        <v>60.7</v>
      </c>
      <c r="D232" s="12">
        <v>65.67</v>
      </c>
      <c r="E232" s="12">
        <v>27.97</v>
      </c>
      <c r="F232" s="12">
        <v>32.01</v>
      </c>
      <c r="G232" s="12">
        <v>74.9</v>
      </c>
      <c r="H232" s="12">
        <v>2.92</v>
      </c>
      <c r="I232" s="13"/>
      <c r="J232" s="14">
        <f t="shared" ref="J232:O232" si="227">LN(C232/C231)</f>
        <v>0.01577450725</v>
      </c>
      <c r="K232" s="14">
        <f t="shared" si="227"/>
        <v>-0.001217470855</v>
      </c>
      <c r="L232" s="14">
        <f t="shared" si="227"/>
        <v>0.002864305574</v>
      </c>
      <c r="M232" s="14">
        <f t="shared" si="227"/>
        <v>-0.005607491329</v>
      </c>
      <c r="N232" s="14">
        <f t="shared" si="227"/>
        <v>0.01006382194</v>
      </c>
      <c r="O232" s="14">
        <f t="shared" si="227"/>
        <v>0.03484673133</v>
      </c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15" t="s">
        <v>146</v>
      </c>
      <c r="C233" s="12">
        <v>61.0</v>
      </c>
      <c r="D233" s="12">
        <v>65.77</v>
      </c>
      <c r="E233" s="12">
        <v>27.45</v>
      </c>
      <c r="F233" s="12">
        <v>33.13</v>
      </c>
      <c r="G233" s="12">
        <v>74.99</v>
      </c>
      <c r="H233" s="12">
        <v>2.82</v>
      </c>
      <c r="I233" s="13"/>
      <c r="J233" s="14">
        <f t="shared" ref="J233:O233" si="228">LN(C233/C232)</f>
        <v>0.004930166108</v>
      </c>
      <c r="K233" s="14">
        <f t="shared" si="228"/>
        <v>0.00152160711</v>
      </c>
      <c r="L233" s="14">
        <f t="shared" si="228"/>
        <v>-0.01876633926</v>
      </c>
      <c r="M233" s="14">
        <f t="shared" si="228"/>
        <v>0.03439086233</v>
      </c>
      <c r="N233" s="14">
        <f t="shared" si="228"/>
        <v>0.00120088079</v>
      </c>
      <c r="O233" s="14">
        <f t="shared" si="228"/>
        <v>-0.03484673133</v>
      </c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15" t="s">
        <v>147</v>
      </c>
      <c r="C234" s="12">
        <v>61.43</v>
      </c>
      <c r="D234" s="12">
        <v>66.46</v>
      </c>
      <c r="E234" s="12">
        <v>27.87</v>
      </c>
      <c r="F234" s="12">
        <v>33.72</v>
      </c>
      <c r="G234" s="12">
        <v>75.03</v>
      </c>
      <c r="H234" s="12">
        <v>2.72</v>
      </c>
      <c r="I234" s="13"/>
      <c r="J234" s="14">
        <f t="shared" ref="J234:O234" si="229">LN(C234/C233)</f>
        <v>0.007024451003</v>
      </c>
      <c r="K234" s="14">
        <f t="shared" si="229"/>
        <v>0.01043645561</v>
      </c>
      <c r="L234" s="14">
        <f t="shared" si="229"/>
        <v>0.01518467354</v>
      </c>
      <c r="M234" s="14">
        <f t="shared" si="229"/>
        <v>0.01765191682</v>
      </c>
      <c r="N234" s="14">
        <f t="shared" si="229"/>
        <v>0.0005332622443</v>
      </c>
      <c r="O234" s="14">
        <f t="shared" si="229"/>
        <v>-0.03610500464</v>
      </c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15" t="s">
        <v>148</v>
      </c>
      <c r="C235" s="12">
        <v>60.09</v>
      </c>
      <c r="D235" s="12">
        <v>66.12</v>
      </c>
      <c r="E235" s="12">
        <v>27.55</v>
      </c>
      <c r="F235" s="12">
        <v>33.17</v>
      </c>
      <c r="G235" s="12">
        <v>73.95</v>
      </c>
      <c r="H235" s="12">
        <v>2.67</v>
      </c>
      <c r="I235" s="13"/>
      <c r="J235" s="14">
        <f t="shared" ref="J235:O235" si="230">LN(C235/C234)</f>
        <v>-0.02205487683</v>
      </c>
      <c r="K235" s="14">
        <f t="shared" si="230"/>
        <v>-0.005128989974</v>
      </c>
      <c r="L235" s="14">
        <f t="shared" si="230"/>
        <v>-0.01154830589</v>
      </c>
      <c r="M235" s="14">
        <f t="shared" si="230"/>
        <v>-0.01644528017</v>
      </c>
      <c r="N235" s="14">
        <f t="shared" si="230"/>
        <v>-0.0144988444</v>
      </c>
      <c r="O235" s="14">
        <f t="shared" si="230"/>
        <v>-0.0185534079</v>
      </c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11">
        <v>43508.0</v>
      </c>
      <c r="C236" s="12">
        <v>59.87</v>
      </c>
      <c r="D236" s="12">
        <v>65.56</v>
      </c>
      <c r="E236" s="12">
        <v>27.27</v>
      </c>
      <c r="F236" s="12">
        <v>32.71</v>
      </c>
      <c r="G236" s="12">
        <v>74.34</v>
      </c>
      <c r="H236" s="12">
        <v>2.59</v>
      </c>
      <c r="I236" s="13"/>
      <c r="J236" s="14">
        <f t="shared" ref="J236:O236" si="231">LN(C236/C235)</f>
        <v>-0.003667893409</v>
      </c>
      <c r="K236" s="14">
        <f t="shared" si="231"/>
        <v>-0.008505519077</v>
      </c>
      <c r="L236" s="14">
        <f t="shared" si="231"/>
        <v>-0.01021533874</v>
      </c>
      <c r="M236" s="14">
        <f t="shared" si="231"/>
        <v>-0.01396501141</v>
      </c>
      <c r="N236" s="14">
        <f t="shared" si="231"/>
        <v>0.005259975712</v>
      </c>
      <c r="O236" s="14">
        <f t="shared" si="231"/>
        <v>-0.0304205967</v>
      </c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11">
        <v>43536.0</v>
      </c>
      <c r="C237" s="12">
        <v>59.46</v>
      </c>
      <c r="D237" s="12">
        <v>66.06</v>
      </c>
      <c r="E237" s="12">
        <v>26.79</v>
      </c>
      <c r="F237" s="12">
        <v>32.24</v>
      </c>
      <c r="G237" s="12">
        <v>73.18</v>
      </c>
      <c r="H237" s="12">
        <v>2.57</v>
      </c>
      <c r="I237" s="13"/>
      <c r="J237" s="14">
        <f t="shared" ref="J237:O237" si="232">LN(C237/C236)</f>
        <v>-0.006871727367</v>
      </c>
      <c r="K237" s="14">
        <f t="shared" si="232"/>
        <v>0.007597666087</v>
      </c>
      <c r="L237" s="14">
        <f t="shared" si="232"/>
        <v>-0.0177585133</v>
      </c>
      <c r="M237" s="14">
        <f t="shared" si="232"/>
        <v>-0.01447292391</v>
      </c>
      <c r="N237" s="14">
        <f t="shared" si="232"/>
        <v>-0.01572700528</v>
      </c>
      <c r="O237" s="14">
        <f t="shared" si="232"/>
        <v>-0.007751976804</v>
      </c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11">
        <v>43567.0</v>
      </c>
      <c r="C238" s="12">
        <v>59.81</v>
      </c>
      <c r="D238" s="12">
        <v>66.6</v>
      </c>
      <c r="E238" s="12">
        <v>26.89</v>
      </c>
      <c r="F238" s="12">
        <v>32.39</v>
      </c>
      <c r="G238" s="12">
        <v>73.43</v>
      </c>
      <c r="H238" s="12">
        <v>2.68</v>
      </c>
      <c r="I238" s="13"/>
      <c r="J238" s="14">
        <f t="shared" ref="J238:O238" si="233">LN(C238/C237)</f>
        <v>0.005869053487</v>
      </c>
      <c r="K238" s="14">
        <f t="shared" si="233"/>
        <v>0.008141157584</v>
      </c>
      <c r="L238" s="14">
        <f t="shared" si="233"/>
        <v>0.003725786724</v>
      </c>
      <c r="M238" s="14">
        <f t="shared" si="233"/>
        <v>0.004641815545</v>
      </c>
      <c r="N238" s="14">
        <f t="shared" si="233"/>
        <v>0.003410411872</v>
      </c>
      <c r="O238" s="14">
        <f t="shared" si="233"/>
        <v>0.04191089562</v>
      </c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11">
        <v>43597.0</v>
      </c>
      <c r="C239" s="12">
        <v>60.45</v>
      </c>
      <c r="D239" s="12">
        <v>66.24</v>
      </c>
      <c r="E239" s="12">
        <v>26.99</v>
      </c>
      <c r="F239" s="12">
        <v>32.23</v>
      </c>
      <c r="G239" s="12">
        <v>74.29</v>
      </c>
      <c r="H239" s="12">
        <v>2.63</v>
      </c>
      <c r="I239" s="13"/>
      <c r="J239" s="14">
        <f t="shared" ref="J239:O239" si="234">LN(C239/C238)</f>
        <v>0.010643706</v>
      </c>
      <c r="K239" s="14">
        <f t="shared" si="234"/>
        <v>-0.005420067469</v>
      </c>
      <c r="L239" s="14">
        <f t="shared" si="234"/>
        <v>0.003711956749</v>
      </c>
      <c r="M239" s="14">
        <f t="shared" si="234"/>
        <v>-0.004952037356</v>
      </c>
      <c r="N239" s="14">
        <f t="shared" si="234"/>
        <v>0.0116437817</v>
      </c>
      <c r="O239" s="14">
        <f t="shared" si="234"/>
        <v>-0.01883294833</v>
      </c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11">
        <v>43628.0</v>
      </c>
      <c r="C240" s="12">
        <v>61.44</v>
      </c>
      <c r="D240" s="12">
        <v>65.47</v>
      </c>
      <c r="E240" s="12">
        <v>27.4</v>
      </c>
      <c r="F240" s="12">
        <v>32.0</v>
      </c>
      <c r="G240" s="12">
        <v>75.12</v>
      </c>
      <c r="H240" s="12">
        <v>2.62</v>
      </c>
      <c r="I240" s="13"/>
      <c r="J240" s="14">
        <f t="shared" ref="J240:O240" si="235">LN(C240/C239)</f>
        <v>0.01624451178</v>
      </c>
      <c r="K240" s="14">
        <f t="shared" si="235"/>
        <v>-0.01169248762</v>
      </c>
      <c r="L240" s="14">
        <f t="shared" si="235"/>
        <v>0.01507658636</v>
      </c>
      <c r="M240" s="14">
        <f t="shared" si="235"/>
        <v>-0.007161793028</v>
      </c>
      <c r="N240" s="14">
        <f t="shared" si="235"/>
        <v>0.01111048174</v>
      </c>
      <c r="O240" s="14">
        <f t="shared" si="235"/>
        <v>-0.003809528417</v>
      </c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11">
        <v>43720.0</v>
      </c>
      <c r="C241" s="12">
        <v>60.3</v>
      </c>
      <c r="D241" s="12">
        <v>65.06</v>
      </c>
      <c r="E241" s="12">
        <v>27.35</v>
      </c>
      <c r="F241" s="12">
        <v>31.52</v>
      </c>
      <c r="G241" s="12">
        <v>74.09</v>
      </c>
      <c r="H241" s="12">
        <v>3.0</v>
      </c>
      <c r="I241" s="13"/>
      <c r="J241" s="14">
        <f t="shared" ref="J241:O241" si="236">LN(C241/C240)</f>
        <v>-0.01872898511</v>
      </c>
      <c r="K241" s="14">
        <f t="shared" si="236"/>
        <v>-0.006282101408</v>
      </c>
      <c r="L241" s="14">
        <f t="shared" si="236"/>
        <v>-0.001826484526</v>
      </c>
      <c r="M241" s="14">
        <f t="shared" si="236"/>
        <v>-0.01511363781</v>
      </c>
      <c r="N241" s="14">
        <f t="shared" si="236"/>
        <v>-0.01380626447</v>
      </c>
      <c r="O241" s="14">
        <f t="shared" si="236"/>
        <v>0.1354379709</v>
      </c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16">
        <v>43750.0</v>
      </c>
      <c r="C242" s="12">
        <v>60.04</v>
      </c>
      <c r="D242" s="12">
        <v>65.62</v>
      </c>
      <c r="E242" s="12">
        <v>27.16</v>
      </c>
      <c r="F242" s="12">
        <v>31.36</v>
      </c>
      <c r="G242" s="12">
        <v>74.54</v>
      </c>
      <c r="H242" s="12">
        <v>3.24</v>
      </c>
      <c r="I242" s="13"/>
      <c r="J242" s="14">
        <f t="shared" ref="J242:O242" si="237">LN(C242/C241)</f>
        <v>-0.004321096968</v>
      </c>
      <c r="K242" s="14">
        <f t="shared" si="237"/>
        <v>0.008570606488</v>
      </c>
      <c r="L242" s="14">
        <f t="shared" si="237"/>
        <v>-0.006971226177</v>
      </c>
      <c r="M242" s="14">
        <f t="shared" si="237"/>
        <v>-0.005089069507</v>
      </c>
      <c r="N242" s="14">
        <f t="shared" si="237"/>
        <v>0.006055323623</v>
      </c>
      <c r="O242" s="14">
        <f t="shared" si="237"/>
        <v>0.07696104114</v>
      </c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16">
        <v>43781.0</v>
      </c>
      <c r="C243" s="12">
        <v>61.05</v>
      </c>
      <c r="D243" s="12">
        <v>65.7</v>
      </c>
      <c r="E243" s="12">
        <v>27.28</v>
      </c>
      <c r="F243" s="12">
        <v>32.48</v>
      </c>
      <c r="G243" s="12">
        <v>75.31</v>
      </c>
      <c r="H243" s="12">
        <v>3.19</v>
      </c>
      <c r="I243" s="13"/>
      <c r="J243" s="14">
        <f t="shared" ref="J243:O243" si="238">LN(C243/C242)</f>
        <v>0.01668219379</v>
      </c>
      <c r="K243" s="14">
        <f t="shared" si="238"/>
        <v>0.001218397958</v>
      </c>
      <c r="L243" s="14">
        <f t="shared" si="238"/>
        <v>0.004408530285</v>
      </c>
      <c r="M243" s="14">
        <f t="shared" si="238"/>
        <v>0.03509131981</v>
      </c>
      <c r="N243" s="14">
        <f t="shared" si="238"/>
        <v>0.01027703406</v>
      </c>
      <c r="O243" s="14">
        <f t="shared" si="238"/>
        <v>-0.01555241301</v>
      </c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16">
        <v>43811.0</v>
      </c>
      <c r="C244" s="12">
        <v>63.61</v>
      </c>
      <c r="D244" s="12">
        <v>65.06</v>
      </c>
      <c r="E244" s="12">
        <v>27.62</v>
      </c>
      <c r="F244" s="12">
        <v>32.99</v>
      </c>
      <c r="G244" s="12">
        <v>77.63</v>
      </c>
      <c r="H244" s="12">
        <v>3.46</v>
      </c>
      <c r="I244" s="13"/>
      <c r="J244" s="14">
        <f t="shared" ref="J244:O244" si="239">LN(C244/C243)</f>
        <v>0.04107749013</v>
      </c>
      <c r="K244" s="14">
        <f t="shared" si="239"/>
        <v>-0.009789004445</v>
      </c>
      <c r="L244" s="14">
        <f t="shared" si="239"/>
        <v>0.01238631501</v>
      </c>
      <c r="M244" s="14">
        <f t="shared" si="239"/>
        <v>0.01557996995</v>
      </c>
      <c r="N244" s="14">
        <f t="shared" si="239"/>
        <v>0.0303410223</v>
      </c>
      <c r="O244" s="14">
        <f t="shared" si="239"/>
        <v>0.08124767227</v>
      </c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15" t="s">
        <v>149</v>
      </c>
      <c r="C245" s="12">
        <v>63.34</v>
      </c>
      <c r="D245" s="12">
        <v>65.5</v>
      </c>
      <c r="E245" s="12">
        <v>27.23</v>
      </c>
      <c r="F245" s="12">
        <v>33.99</v>
      </c>
      <c r="G245" s="12">
        <v>76.58</v>
      </c>
      <c r="H245" s="12">
        <v>3.42</v>
      </c>
      <c r="I245" s="13"/>
      <c r="J245" s="14">
        <f t="shared" ref="J245:O245" si="240">LN(C245/C244)</f>
        <v>-0.00425364958</v>
      </c>
      <c r="K245" s="14">
        <f t="shared" si="240"/>
        <v>0.006740221596</v>
      </c>
      <c r="L245" s="14">
        <f t="shared" si="240"/>
        <v>-0.0142208413</v>
      </c>
      <c r="M245" s="14">
        <f t="shared" si="240"/>
        <v>0.02986187847</v>
      </c>
      <c r="N245" s="14">
        <f t="shared" si="240"/>
        <v>-0.01361800437</v>
      </c>
      <c r="O245" s="14">
        <f t="shared" si="240"/>
        <v>-0.011628038</v>
      </c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15" t="s">
        <v>150</v>
      </c>
      <c r="C246" s="12">
        <v>63.0</v>
      </c>
      <c r="D246" s="12">
        <v>66.58</v>
      </c>
      <c r="E246" s="12">
        <v>27.11</v>
      </c>
      <c r="F246" s="12">
        <v>34.31</v>
      </c>
      <c r="G246" s="12">
        <v>77.39</v>
      </c>
      <c r="H246" s="12">
        <v>3.49</v>
      </c>
      <c r="I246" s="13"/>
      <c r="J246" s="14">
        <f t="shared" ref="J246:O246" si="241">LN(C246/C245)</f>
        <v>-0.005382314719</v>
      </c>
      <c r="K246" s="14">
        <f t="shared" si="241"/>
        <v>0.01635408951</v>
      </c>
      <c r="L246" s="14">
        <f t="shared" si="241"/>
        <v>-0.004416643175</v>
      </c>
      <c r="M246" s="14">
        <f t="shared" si="241"/>
        <v>0.009370493162</v>
      </c>
      <c r="N246" s="14">
        <f t="shared" si="241"/>
        <v>0.01052162723</v>
      </c>
      <c r="O246" s="14">
        <f t="shared" si="241"/>
        <v>0.02026118514</v>
      </c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15" t="s">
        <v>151</v>
      </c>
      <c r="C247" s="12">
        <v>63.2</v>
      </c>
      <c r="D247" s="12">
        <v>66.61</v>
      </c>
      <c r="E247" s="12">
        <v>27.48</v>
      </c>
      <c r="F247" s="12">
        <v>34.41</v>
      </c>
      <c r="G247" s="12">
        <v>77.83</v>
      </c>
      <c r="H247" s="12">
        <v>3.69</v>
      </c>
      <c r="I247" s="13"/>
      <c r="J247" s="14">
        <f t="shared" ref="J247:O247" si="242">LN(C247/C246)</f>
        <v>0.003169574761</v>
      </c>
      <c r="K247" s="14">
        <f t="shared" si="242"/>
        <v>0.0004504842782</v>
      </c>
      <c r="L247" s="14">
        <f t="shared" si="242"/>
        <v>0.01355580384</v>
      </c>
      <c r="M247" s="14">
        <f t="shared" si="242"/>
        <v>0.002910362939</v>
      </c>
      <c r="N247" s="14">
        <f t="shared" si="242"/>
        <v>0.005669387689</v>
      </c>
      <c r="O247" s="14">
        <f t="shared" si="242"/>
        <v>0.05572472184</v>
      </c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15" t="s">
        <v>152</v>
      </c>
      <c r="C248" s="12">
        <v>62.39</v>
      </c>
      <c r="D248" s="12">
        <v>67.4</v>
      </c>
      <c r="E248" s="12">
        <v>27.12</v>
      </c>
      <c r="F248" s="12">
        <v>34.82</v>
      </c>
      <c r="G248" s="12">
        <v>78.54</v>
      </c>
      <c r="H248" s="12">
        <v>3.89</v>
      </c>
      <c r="I248" s="13"/>
      <c r="J248" s="14">
        <f t="shared" ref="J248:O248" si="243">LN(C248/C247)</f>
        <v>-0.01289929503</v>
      </c>
      <c r="K248" s="14">
        <f t="shared" si="243"/>
        <v>0.01179030149</v>
      </c>
      <c r="L248" s="14">
        <f t="shared" si="243"/>
        <v>-0.01318700428</v>
      </c>
      <c r="M248" s="14">
        <f t="shared" si="243"/>
        <v>0.01184471453</v>
      </c>
      <c r="N248" s="14">
        <f t="shared" si="243"/>
        <v>0.009081088179</v>
      </c>
      <c r="O248" s="14">
        <f t="shared" si="243"/>
        <v>0.05278269958</v>
      </c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15" t="s">
        <v>153</v>
      </c>
      <c r="C249" s="12">
        <v>62.35</v>
      </c>
      <c r="D249" s="12">
        <v>67.5</v>
      </c>
      <c r="E249" s="12">
        <v>27.14</v>
      </c>
      <c r="F249" s="12">
        <v>34.95</v>
      </c>
      <c r="G249" s="12">
        <v>78.24</v>
      </c>
      <c r="H249" s="12">
        <v>3.98</v>
      </c>
      <c r="I249" s="13"/>
      <c r="J249" s="14">
        <f t="shared" ref="J249:O249" si="244">LN(C249/C248)</f>
        <v>-0.0006413339966</v>
      </c>
      <c r="K249" s="14">
        <f t="shared" si="244"/>
        <v>0.00148257996</v>
      </c>
      <c r="L249" s="14">
        <f t="shared" si="244"/>
        <v>0.0007371913345</v>
      </c>
      <c r="M249" s="14">
        <f t="shared" si="244"/>
        <v>0.00372653434</v>
      </c>
      <c r="N249" s="14">
        <f t="shared" si="244"/>
        <v>-0.003827023423</v>
      </c>
      <c r="O249" s="14">
        <f t="shared" si="244"/>
        <v>0.02287266167</v>
      </c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15" t="s">
        <v>154</v>
      </c>
      <c r="C250" s="12">
        <v>62.73</v>
      </c>
      <c r="D250" s="12">
        <v>67.54</v>
      </c>
      <c r="E250" s="12">
        <v>26.66</v>
      </c>
      <c r="F250" s="12">
        <v>36.36</v>
      </c>
      <c r="G250" s="12">
        <v>77.8</v>
      </c>
      <c r="H250" s="12">
        <v>4.05</v>
      </c>
      <c r="I250" s="13"/>
      <c r="J250" s="14">
        <f t="shared" ref="J250:O250" si="245">LN(C250/C249)</f>
        <v>0.006076129983</v>
      </c>
      <c r="K250" s="14">
        <f t="shared" si="245"/>
        <v>0.0005924170789</v>
      </c>
      <c r="L250" s="14">
        <f t="shared" si="245"/>
        <v>-0.01784433966</v>
      </c>
      <c r="M250" s="14">
        <f t="shared" si="245"/>
        <v>0.03955080063</v>
      </c>
      <c r="N250" s="14">
        <f t="shared" si="245"/>
        <v>-0.005639594542</v>
      </c>
      <c r="O250" s="14">
        <f t="shared" si="245"/>
        <v>0.01743506182</v>
      </c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15" t="s">
        <v>155</v>
      </c>
      <c r="C251" s="12">
        <v>62.54</v>
      </c>
      <c r="D251" s="12">
        <v>66.44</v>
      </c>
      <c r="E251" s="12">
        <v>26.65</v>
      </c>
      <c r="F251" s="12">
        <v>36.47</v>
      </c>
      <c r="G251" s="12">
        <v>77.47</v>
      </c>
      <c r="H251" s="12">
        <v>4.21</v>
      </c>
      <c r="I251" s="13"/>
      <c r="J251" s="14">
        <f t="shared" ref="J251:O251" si="246">LN(C251/C250)</f>
        <v>-0.003033450079</v>
      </c>
      <c r="K251" s="14">
        <f t="shared" si="246"/>
        <v>-0.01642073021</v>
      </c>
      <c r="L251" s="14">
        <f t="shared" si="246"/>
        <v>-0.0003751641387</v>
      </c>
      <c r="M251" s="14">
        <f t="shared" si="246"/>
        <v>0.003020735511</v>
      </c>
      <c r="N251" s="14">
        <f t="shared" si="246"/>
        <v>-0.004250666541</v>
      </c>
      <c r="O251" s="14">
        <f t="shared" si="246"/>
        <v>0.03874576658</v>
      </c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15" t="s">
        <v>156</v>
      </c>
      <c r="C252" s="12">
        <v>62.86</v>
      </c>
      <c r="D252" s="12">
        <v>66.38</v>
      </c>
      <c r="E252" s="12">
        <v>26.56</v>
      </c>
      <c r="F252" s="12">
        <v>36.28</v>
      </c>
      <c r="G252" s="12">
        <v>77.18</v>
      </c>
      <c r="H252" s="12">
        <v>4.19</v>
      </c>
      <c r="I252" s="13"/>
      <c r="J252" s="14">
        <f t="shared" ref="J252:O252" si="247">LN(C252/C251)</f>
        <v>0.00510367934</v>
      </c>
      <c r="K252" s="14">
        <f t="shared" si="247"/>
        <v>-0.0009034784533</v>
      </c>
      <c r="L252" s="14">
        <f t="shared" si="247"/>
        <v>-0.003382826004</v>
      </c>
      <c r="M252" s="14">
        <f t="shared" si="247"/>
        <v>-0.005223379574</v>
      </c>
      <c r="N252" s="14">
        <f t="shared" si="247"/>
        <v>-0.003750408534</v>
      </c>
      <c r="O252" s="14">
        <f t="shared" si="247"/>
        <v>-0.00476191376</v>
      </c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15" t="s">
        <v>157</v>
      </c>
      <c r="C253" s="12">
        <v>63.0</v>
      </c>
      <c r="D253" s="12">
        <v>66.27</v>
      </c>
      <c r="E253" s="12">
        <v>26.59</v>
      </c>
      <c r="F253" s="12">
        <v>36.89</v>
      </c>
      <c r="G253" s="12">
        <v>77.32</v>
      </c>
      <c r="H253" s="12">
        <v>4.36</v>
      </c>
      <c r="I253" s="13"/>
      <c r="J253" s="14">
        <f t="shared" ref="J253:O253" si="248">LN(C253/C252)</f>
        <v>0.002224695022</v>
      </c>
      <c r="K253" s="14">
        <f t="shared" si="248"/>
        <v>-0.001658500192</v>
      </c>
      <c r="L253" s="14">
        <f t="shared" si="248"/>
        <v>0.001128880647</v>
      </c>
      <c r="M253" s="14">
        <f t="shared" si="248"/>
        <v>0.01667388636</v>
      </c>
      <c r="N253" s="14">
        <f t="shared" si="248"/>
        <v>0.001812298231</v>
      </c>
      <c r="O253" s="14">
        <f t="shared" si="248"/>
        <v>0.03977132343</v>
      </c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15" t="s">
        <v>158</v>
      </c>
      <c r="C254" s="12">
        <v>62.67</v>
      </c>
      <c r="D254" s="12">
        <v>66.3</v>
      </c>
      <c r="E254" s="12">
        <v>26.47</v>
      </c>
      <c r="F254" s="12">
        <v>36.64</v>
      </c>
      <c r="G254" s="12">
        <v>77.57</v>
      </c>
      <c r="H254" s="12">
        <v>4.31</v>
      </c>
      <c r="I254" s="13"/>
      <c r="J254" s="14">
        <f t="shared" ref="J254:O254" si="249">LN(C254/C253)</f>
        <v>-0.005251862155</v>
      </c>
      <c r="K254" s="14">
        <f t="shared" si="249"/>
        <v>0.0004525910917</v>
      </c>
      <c r="L254" s="14">
        <f t="shared" si="249"/>
        <v>-0.004523189016</v>
      </c>
      <c r="M254" s="14">
        <f t="shared" si="249"/>
        <v>-0.006799971803</v>
      </c>
      <c r="N254" s="14">
        <f t="shared" si="249"/>
        <v>0.003228100163</v>
      </c>
      <c r="O254" s="14">
        <f t="shared" si="249"/>
        <v>-0.01153415325</v>
      </c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15" t="s">
        <v>159</v>
      </c>
      <c r="C255" s="12">
        <v>62.91</v>
      </c>
      <c r="D255" s="12">
        <v>66.9</v>
      </c>
      <c r="E255" s="12">
        <v>26.27</v>
      </c>
      <c r="F255" s="12">
        <v>36.13</v>
      </c>
      <c r="G255" s="12">
        <v>76.62</v>
      </c>
      <c r="H255" s="12">
        <v>4.28</v>
      </c>
      <c r="I255" s="13"/>
      <c r="J255" s="14">
        <f t="shared" ref="J255:O255" si="250">LN(C255/C254)</f>
        <v>0.003822269345</v>
      </c>
      <c r="K255" s="14">
        <f t="shared" si="250"/>
        <v>0.009009069942</v>
      </c>
      <c r="L255" s="14">
        <f t="shared" si="250"/>
        <v>-0.007584412542</v>
      </c>
      <c r="M255" s="14">
        <f t="shared" si="250"/>
        <v>-0.01401699465</v>
      </c>
      <c r="N255" s="14">
        <f t="shared" si="250"/>
        <v>-0.01232261523</v>
      </c>
      <c r="O255" s="14">
        <f t="shared" si="250"/>
        <v>-0.006984894522</v>
      </c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15" t="s">
        <v>160</v>
      </c>
      <c r="C256" s="12">
        <v>62.76</v>
      </c>
      <c r="D256" s="12">
        <v>67.0</v>
      </c>
      <c r="E256" s="12">
        <v>26.45</v>
      </c>
      <c r="F256" s="12">
        <v>35.91</v>
      </c>
      <c r="G256" s="12">
        <v>76.39</v>
      </c>
      <c r="H256" s="12">
        <v>4.43</v>
      </c>
      <c r="I256" s="13"/>
      <c r="J256" s="14">
        <f t="shared" ref="J256:O256" si="251">LN(C256/C255)</f>
        <v>-0.002387205717</v>
      </c>
      <c r="K256" s="14">
        <f t="shared" si="251"/>
        <v>0.001493652257</v>
      </c>
      <c r="L256" s="14">
        <f t="shared" si="251"/>
        <v>0.006828554607</v>
      </c>
      <c r="M256" s="14">
        <f t="shared" si="251"/>
        <v>-0.006107736922</v>
      </c>
      <c r="N256" s="14">
        <f t="shared" si="251"/>
        <v>-0.003006341719</v>
      </c>
      <c r="O256" s="14">
        <f t="shared" si="251"/>
        <v>0.03444657446</v>
      </c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11">
        <v>43862.0</v>
      </c>
      <c r="C257" s="12">
        <v>62.69</v>
      </c>
      <c r="D257" s="12">
        <v>66.46</v>
      </c>
      <c r="E257" s="12">
        <v>26.59</v>
      </c>
      <c r="F257" s="12">
        <v>36.86</v>
      </c>
      <c r="G257" s="12">
        <v>77.6</v>
      </c>
      <c r="H257" s="12">
        <v>4.14</v>
      </c>
      <c r="I257" s="13"/>
      <c r="J257" s="14">
        <f t="shared" ref="J257:O257" si="252">LN(C257/C256)</f>
        <v>-0.001115982579</v>
      </c>
      <c r="K257" s="14">
        <f t="shared" si="252"/>
        <v>-0.008092356465</v>
      </c>
      <c r="L257" s="14">
        <f t="shared" si="252"/>
        <v>0.005279046951</v>
      </c>
      <c r="M257" s="14">
        <f t="shared" si="252"/>
        <v>0.026111144</v>
      </c>
      <c r="N257" s="14">
        <f t="shared" si="252"/>
        <v>0.01571562964</v>
      </c>
      <c r="O257" s="14">
        <f t="shared" si="252"/>
        <v>-0.06770379622</v>
      </c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11">
        <v>43891.0</v>
      </c>
      <c r="C258" s="12">
        <v>62.63</v>
      </c>
      <c r="D258" s="12">
        <v>66.59</v>
      </c>
      <c r="E258" s="12">
        <v>26.3</v>
      </c>
      <c r="F258" s="12">
        <v>36.81</v>
      </c>
      <c r="G258" s="12">
        <v>75.42</v>
      </c>
      <c r="H258" s="12">
        <v>4.17</v>
      </c>
      <c r="I258" s="13"/>
      <c r="J258" s="14">
        <f t="shared" ref="J258:O258" si="253">LN(C258/C257)</f>
        <v>-0.0009575487486</v>
      </c>
      <c r="K258" s="14">
        <f t="shared" si="253"/>
        <v>0.001954153196</v>
      </c>
      <c r="L258" s="14">
        <f t="shared" si="253"/>
        <v>-0.01096626607</v>
      </c>
      <c r="M258" s="14">
        <f t="shared" si="253"/>
        <v>-0.001357404851</v>
      </c>
      <c r="N258" s="14">
        <f t="shared" si="253"/>
        <v>-0.02849493536</v>
      </c>
      <c r="O258" s="14">
        <f t="shared" si="253"/>
        <v>0.007220247973</v>
      </c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11">
        <v>43983.0</v>
      </c>
      <c r="C259" s="12">
        <v>62.91</v>
      </c>
      <c r="D259" s="12">
        <v>66.36</v>
      </c>
      <c r="E259" s="12">
        <v>25.95</v>
      </c>
      <c r="F259" s="12">
        <v>37.17</v>
      </c>
      <c r="G259" s="12">
        <v>74.25</v>
      </c>
      <c r="H259" s="12">
        <v>4.32</v>
      </c>
      <c r="I259" s="13"/>
      <c r="J259" s="14">
        <f t="shared" ref="J259:O259" si="254">LN(C259/C258)</f>
        <v>0.004460737045</v>
      </c>
      <c r="K259" s="14">
        <f t="shared" si="254"/>
        <v>-0.0034599508</v>
      </c>
      <c r="L259" s="14">
        <f t="shared" si="254"/>
        <v>-0.01339732957</v>
      </c>
      <c r="M259" s="14">
        <f t="shared" si="254"/>
        <v>0.009732436918</v>
      </c>
      <c r="N259" s="14">
        <f t="shared" si="254"/>
        <v>-0.01563471415</v>
      </c>
      <c r="O259" s="14">
        <f t="shared" si="254"/>
        <v>0.03533936645</v>
      </c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11">
        <v>44013.0</v>
      </c>
      <c r="C260" s="12">
        <v>62.38</v>
      </c>
      <c r="D260" s="12">
        <v>65.64</v>
      </c>
      <c r="E260" s="12">
        <v>25.72</v>
      </c>
      <c r="F260" s="12">
        <v>37.06</v>
      </c>
      <c r="G260" s="12">
        <v>74.2</v>
      </c>
      <c r="H260" s="12">
        <v>4.27</v>
      </c>
      <c r="I260" s="13"/>
      <c r="J260" s="14">
        <f t="shared" ref="J260:O260" si="255">LN(C260/C259)</f>
        <v>-0.008460422402</v>
      </c>
      <c r="K260" s="14">
        <f t="shared" si="255"/>
        <v>-0.0109091991</v>
      </c>
      <c r="L260" s="14">
        <f t="shared" si="255"/>
        <v>-0.008902710242</v>
      </c>
      <c r="M260" s="14">
        <f t="shared" si="255"/>
        <v>-0.002963763452</v>
      </c>
      <c r="N260" s="14">
        <f t="shared" si="255"/>
        <v>-0.0006736275095</v>
      </c>
      <c r="O260" s="14">
        <f t="shared" si="255"/>
        <v>-0.01164157502</v>
      </c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11">
        <v>44044.0</v>
      </c>
      <c r="C261" s="12">
        <v>61.97</v>
      </c>
      <c r="D261" s="12">
        <v>66.22</v>
      </c>
      <c r="E261" s="12">
        <v>26.2</v>
      </c>
      <c r="F261" s="12">
        <v>37.62</v>
      </c>
      <c r="G261" s="12">
        <v>74.28</v>
      </c>
      <c r="H261" s="12">
        <v>4.06</v>
      </c>
      <c r="I261" s="13"/>
      <c r="J261" s="14">
        <f t="shared" ref="J261:O261" si="256">LN(C261/C260)</f>
        <v>-0.006594314206</v>
      </c>
      <c r="K261" s="14">
        <f t="shared" si="256"/>
        <v>0.008797265897</v>
      </c>
      <c r="L261" s="14">
        <f t="shared" si="256"/>
        <v>0.0184905114</v>
      </c>
      <c r="M261" s="14">
        <f t="shared" si="256"/>
        <v>0.01499760302</v>
      </c>
      <c r="N261" s="14">
        <f t="shared" si="256"/>
        <v>0.001077586311</v>
      </c>
      <c r="O261" s="14">
        <f t="shared" si="256"/>
        <v>-0.05043085363</v>
      </c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11">
        <v>44075.0</v>
      </c>
      <c r="C262" s="12">
        <v>61.64</v>
      </c>
      <c r="D262" s="12">
        <v>66.81</v>
      </c>
      <c r="E262" s="12">
        <v>26.16</v>
      </c>
      <c r="F262" s="12">
        <v>37.66</v>
      </c>
      <c r="G262" s="12">
        <v>73.28</v>
      </c>
      <c r="H262" s="12">
        <v>4.11</v>
      </c>
      <c r="I262" s="13"/>
      <c r="J262" s="14">
        <f t="shared" ref="J262:O262" si="257">LN(C262/C261)</f>
        <v>-0.005339386522</v>
      </c>
      <c r="K262" s="14">
        <f t="shared" si="257"/>
        <v>0.008870237818</v>
      </c>
      <c r="L262" s="14">
        <f t="shared" si="257"/>
        <v>-0.001527884178</v>
      </c>
      <c r="M262" s="14">
        <f t="shared" si="257"/>
        <v>0.001062699356</v>
      </c>
      <c r="N262" s="14">
        <f t="shared" si="257"/>
        <v>-0.01355401612</v>
      </c>
      <c r="O262" s="14">
        <f t="shared" si="257"/>
        <v>0.01224005489</v>
      </c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11">
        <v>44105.0</v>
      </c>
      <c r="C263" s="12">
        <v>61.17</v>
      </c>
      <c r="D263" s="12">
        <v>66.73</v>
      </c>
      <c r="E263" s="12">
        <v>25.92</v>
      </c>
      <c r="F263" s="12">
        <v>37.59</v>
      </c>
      <c r="G263" s="12">
        <v>71.76</v>
      </c>
      <c r="H263" s="12">
        <v>4.1</v>
      </c>
      <c r="I263" s="13"/>
      <c r="J263" s="14">
        <f t="shared" ref="J263:O263" si="258">LN(C263/C262)</f>
        <v>-0.007654137197</v>
      </c>
      <c r="K263" s="14">
        <f t="shared" si="258"/>
        <v>-0.001198143022</v>
      </c>
      <c r="L263" s="14">
        <f t="shared" si="258"/>
        <v>-0.009216655105</v>
      </c>
      <c r="M263" s="14">
        <f t="shared" si="258"/>
        <v>-0.001860465653</v>
      </c>
      <c r="N263" s="14">
        <f t="shared" si="258"/>
        <v>-0.02096050262</v>
      </c>
      <c r="O263" s="14">
        <f t="shared" si="258"/>
        <v>-0.002436054798</v>
      </c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15" t="s">
        <v>161</v>
      </c>
      <c r="C264" s="12">
        <v>62.05</v>
      </c>
      <c r="D264" s="12">
        <v>67.21</v>
      </c>
      <c r="E264" s="12">
        <v>25.97</v>
      </c>
      <c r="F264" s="12">
        <v>38.53</v>
      </c>
      <c r="G264" s="12">
        <v>70.9</v>
      </c>
      <c r="H264" s="12">
        <v>4.2</v>
      </c>
      <c r="I264" s="13"/>
      <c r="J264" s="14">
        <f t="shared" ref="J264:O264" si="259">LN(C264/C263)</f>
        <v>0.0142836384</v>
      </c>
      <c r="K264" s="14">
        <f t="shared" si="259"/>
        <v>0.007167419066</v>
      </c>
      <c r="L264" s="14">
        <f t="shared" si="259"/>
        <v>0.001927154191</v>
      </c>
      <c r="M264" s="14">
        <f t="shared" si="259"/>
        <v>0.02469910106</v>
      </c>
      <c r="N264" s="14">
        <f t="shared" si="259"/>
        <v>-0.01205678421</v>
      </c>
      <c r="O264" s="14">
        <f t="shared" si="259"/>
        <v>0.02409755158</v>
      </c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15" t="s">
        <v>162</v>
      </c>
      <c r="C265" s="12">
        <v>62.7</v>
      </c>
      <c r="D265" s="12">
        <v>67.05</v>
      </c>
      <c r="E265" s="12">
        <v>26.18</v>
      </c>
      <c r="F265" s="12">
        <v>38.94</v>
      </c>
      <c r="G265" s="12">
        <v>71.89</v>
      </c>
      <c r="H265" s="12">
        <v>4.33</v>
      </c>
      <c r="I265" s="13"/>
      <c r="J265" s="14">
        <f t="shared" ref="J265:O265" si="260">LN(C265/C264)</f>
        <v>0.01042093599</v>
      </c>
      <c r="K265" s="14">
        <f t="shared" si="260"/>
        <v>-0.002383436254</v>
      </c>
      <c r="L265" s="14">
        <f t="shared" si="260"/>
        <v>0.008053734807</v>
      </c>
      <c r="M265" s="14">
        <f t="shared" si="260"/>
        <v>0.01058484131</v>
      </c>
      <c r="N265" s="14">
        <f t="shared" si="260"/>
        <v>0.01386673946</v>
      </c>
      <c r="O265" s="14">
        <f t="shared" si="260"/>
        <v>0.03048301673</v>
      </c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15" t="s">
        <v>163</v>
      </c>
      <c r="C266" s="12">
        <v>62.98</v>
      </c>
      <c r="D266" s="12">
        <v>68.18</v>
      </c>
      <c r="E266" s="12">
        <v>26.25</v>
      </c>
      <c r="F266" s="12">
        <v>39.41</v>
      </c>
      <c r="G266" s="12">
        <v>72.16</v>
      </c>
      <c r="H266" s="12">
        <v>4.43</v>
      </c>
      <c r="I266" s="13"/>
      <c r="J266" s="14">
        <f t="shared" ref="J266:O266" si="261">LN(C266/C265)</f>
        <v>0.004455768034</v>
      </c>
      <c r="K266" s="14">
        <f t="shared" si="261"/>
        <v>0.01671265698</v>
      </c>
      <c r="L266" s="14">
        <f t="shared" si="261"/>
        <v>0.002670228556</v>
      </c>
      <c r="M266" s="14">
        <f t="shared" si="261"/>
        <v>0.01199759126</v>
      </c>
      <c r="N266" s="14">
        <f t="shared" si="261"/>
        <v>0.003748702759</v>
      </c>
      <c r="O266" s="14">
        <f t="shared" si="261"/>
        <v>0.02283204204</v>
      </c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15" t="s">
        <v>164</v>
      </c>
      <c r="C267" s="12">
        <v>63.94</v>
      </c>
      <c r="D267" s="12">
        <v>68.94</v>
      </c>
      <c r="E267" s="12">
        <v>26.62</v>
      </c>
      <c r="F267" s="12">
        <v>39.19</v>
      </c>
      <c r="G267" s="12">
        <v>73.93</v>
      </c>
      <c r="H267" s="12">
        <v>4.42</v>
      </c>
      <c r="I267" s="13"/>
      <c r="J267" s="14">
        <f t="shared" ref="J267:O267" si="262">LN(C267/C266)</f>
        <v>0.01512792796</v>
      </c>
      <c r="K267" s="14">
        <f t="shared" si="262"/>
        <v>0.01108529438</v>
      </c>
      <c r="L267" s="14">
        <f t="shared" si="262"/>
        <v>0.01399682393</v>
      </c>
      <c r="M267" s="14">
        <f t="shared" si="262"/>
        <v>-0.005597978995</v>
      </c>
      <c r="N267" s="14">
        <f t="shared" si="262"/>
        <v>0.02423282381</v>
      </c>
      <c r="O267" s="14">
        <f t="shared" si="262"/>
        <v>-0.002259887967</v>
      </c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15" t="s">
        <v>165</v>
      </c>
      <c r="C268" s="12">
        <v>63.5</v>
      </c>
      <c r="D268" s="12">
        <v>68.98</v>
      </c>
      <c r="E268" s="12">
        <v>26.35</v>
      </c>
      <c r="F268" s="12">
        <v>39.1</v>
      </c>
      <c r="G268" s="12">
        <v>73.52</v>
      </c>
      <c r="H268" s="12">
        <v>4.23</v>
      </c>
      <c r="I268" s="13"/>
      <c r="J268" s="14">
        <f t="shared" ref="J268:O268" si="263">LN(C268/C267)</f>
        <v>-0.006905237733</v>
      </c>
      <c r="K268" s="14">
        <f t="shared" si="263"/>
        <v>0.00058004642</v>
      </c>
      <c r="L268" s="14">
        <f t="shared" si="263"/>
        <v>-0.01019453798</v>
      </c>
      <c r="M268" s="14">
        <f t="shared" si="263"/>
        <v>-0.00229914522</v>
      </c>
      <c r="N268" s="14">
        <f t="shared" si="263"/>
        <v>-0.005561221522</v>
      </c>
      <c r="O268" s="14">
        <f t="shared" si="263"/>
        <v>-0.04393770303</v>
      </c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15" t="s">
        <v>166</v>
      </c>
      <c r="C269" s="12">
        <v>62.56</v>
      </c>
      <c r="D269" s="12">
        <v>68.92</v>
      </c>
      <c r="E269" s="12">
        <v>26.19</v>
      </c>
      <c r="F269" s="12">
        <v>39.31</v>
      </c>
      <c r="G269" s="12">
        <v>72.14</v>
      </c>
      <c r="H269" s="12">
        <v>3.95</v>
      </c>
      <c r="I269" s="13"/>
      <c r="J269" s="14">
        <f t="shared" ref="J269:O269" si="264">LN(C269/C268)</f>
        <v>-0.01491380966</v>
      </c>
      <c r="K269" s="14">
        <f t="shared" si="264"/>
        <v>-0.000870195849</v>
      </c>
      <c r="L269" s="14">
        <f t="shared" si="264"/>
        <v>-0.006090616468</v>
      </c>
      <c r="M269" s="14">
        <f t="shared" si="264"/>
        <v>0.005356472442</v>
      </c>
      <c r="N269" s="14">
        <f t="shared" si="264"/>
        <v>-0.01894880257</v>
      </c>
      <c r="O269" s="14">
        <f t="shared" si="264"/>
        <v>-0.06848641415</v>
      </c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15" t="s">
        <v>167</v>
      </c>
      <c r="C270" s="12">
        <v>62.31</v>
      </c>
      <c r="D270" s="12">
        <v>68.91</v>
      </c>
      <c r="E270" s="12">
        <v>27.96</v>
      </c>
      <c r="F270" s="12">
        <v>39.35</v>
      </c>
      <c r="G270" s="12">
        <v>72.2</v>
      </c>
      <c r="H270" s="12">
        <v>3.84</v>
      </c>
      <c r="I270" s="13"/>
      <c r="J270" s="14">
        <f t="shared" ref="J270:O270" si="265">LN(C270/C269)</f>
        <v>-0.004004169681</v>
      </c>
      <c r="K270" s="14">
        <f t="shared" si="265"/>
        <v>-0.0001451062906</v>
      </c>
      <c r="L270" s="14">
        <f t="shared" si="265"/>
        <v>0.06539725885</v>
      </c>
      <c r="M270" s="14">
        <f t="shared" si="265"/>
        <v>0.00101703543</v>
      </c>
      <c r="N270" s="14">
        <f t="shared" si="265"/>
        <v>0.0008313704234</v>
      </c>
      <c r="O270" s="14">
        <f t="shared" si="265"/>
        <v>-0.02824321231</v>
      </c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15" t="s">
        <v>168</v>
      </c>
      <c r="C271" s="12">
        <v>61.89</v>
      </c>
      <c r="D271" s="12">
        <v>69.42</v>
      </c>
      <c r="E271" s="12">
        <v>28.3</v>
      </c>
      <c r="F271" s="12">
        <v>36.1</v>
      </c>
      <c r="G271" s="12">
        <v>72.07</v>
      </c>
      <c r="H271" s="12">
        <v>3.81</v>
      </c>
      <c r="I271" s="13"/>
      <c r="J271" s="14">
        <f t="shared" ref="J271:O271" si="266">LN(C271/C270)</f>
        <v>-0.006763310805</v>
      </c>
      <c r="K271" s="14">
        <f t="shared" si="266"/>
        <v>0.007373705065</v>
      </c>
      <c r="L271" s="14">
        <f t="shared" si="266"/>
        <v>0.01208688728</v>
      </c>
      <c r="M271" s="14">
        <f t="shared" si="266"/>
        <v>-0.08620310952</v>
      </c>
      <c r="N271" s="14">
        <f t="shared" si="266"/>
        <v>-0.001802176962</v>
      </c>
      <c r="O271" s="14">
        <f t="shared" si="266"/>
        <v>-0.007843177461</v>
      </c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15" t="s">
        <v>169</v>
      </c>
      <c r="C272" s="12">
        <v>61.93</v>
      </c>
      <c r="D272" s="12">
        <v>69.29</v>
      </c>
      <c r="E272" s="12">
        <v>27.81</v>
      </c>
      <c r="F272" s="12">
        <v>36.38</v>
      </c>
      <c r="G272" s="12">
        <v>70.0</v>
      </c>
      <c r="H272" s="12">
        <v>3.61</v>
      </c>
      <c r="I272" s="13"/>
      <c r="J272" s="14">
        <f t="shared" ref="J272:O272" si="267">LN(C272/C271)</f>
        <v>0.0006460991987</v>
      </c>
      <c r="K272" s="14">
        <f t="shared" si="267"/>
        <v>-0.001874414794</v>
      </c>
      <c r="L272" s="14">
        <f t="shared" si="267"/>
        <v>-0.0174661364</v>
      </c>
      <c r="M272" s="14">
        <f t="shared" si="267"/>
        <v>0.007726307751</v>
      </c>
      <c r="N272" s="14">
        <f t="shared" si="267"/>
        <v>-0.02914262689</v>
      </c>
      <c r="O272" s="14">
        <f t="shared" si="267"/>
        <v>-0.05392141679</v>
      </c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15" t="s">
        <v>170</v>
      </c>
      <c r="C273" s="12">
        <v>60.51</v>
      </c>
      <c r="D273" s="12">
        <v>68.7</v>
      </c>
      <c r="E273" s="12">
        <v>27.14</v>
      </c>
      <c r="F273" s="12">
        <v>36.72</v>
      </c>
      <c r="G273" s="12">
        <v>67.21</v>
      </c>
      <c r="H273" s="12">
        <v>3.6</v>
      </c>
      <c r="I273" s="13"/>
      <c r="J273" s="14">
        <f t="shared" ref="J273:O273" si="268">LN(C273/C272)</f>
        <v>-0.02319607432</v>
      </c>
      <c r="K273" s="14">
        <f t="shared" si="268"/>
        <v>-0.008551396411</v>
      </c>
      <c r="L273" s="14">
        <f t="shared" si="268"/>
        <v>-0.02438701384</v>
      </c>
      <c r="M273" s="14">
        <f t="shared" si="268"/>
        <v>0.009302392662</v>
      </c>
      <c r="N273" s="14">
        <f t="shared" si="268"/>
        <v>-0.04067319607</v>
      </c>
      <c r="O273" s="14">
        <f t="shared" si="268"/>
        <v>-0.002773926883</v>
      </c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15" t="s">
        <v>171</v>
      </c>
      <c r="C274" s="12">
        <v>61.7</v>
      </c>
      <c r="D274" s="12">
        <v>68.68</v>
      </c>
      <c r="E274" s="12">
        <v>27.48</v>
      </c>
      <c r="F274" s="12">
        <v>37.67</v>
      </c>
      <c r="G274" s="12">
        <v>70.8</v>
      </c>
      <c r="H274" s="12">
        <v>3.54</v>
      </c>
      <c r="I274" s="13"/>
      <c r="J274" s="14">
        <f t="shared" ref="J274:O274" si="269">LN(C274/C273)</f>
        <v>0.01947529028</v>
      </c>
      <c r="K274" s="14">
        <f t="shared" si="269"/>
        <v>-0.000291163199</v>
      </c>
      <c r="L274" s="14">
        <f t="shared" si="269"/>
        <v>0.01244981295</v>
      </c>
      <c r="M274" s="14">
        <f t="shared" si="269"/>
        <v>0.02554245595</v>
      </c>
      <c r="N274" s="14">
        <f t="shared" si="269"/>
        <v>0.05203695472</v>
      </c>
      <c r="O274" s="14">
        <f t="shared" si="269"/>
        <v>-0.01680711832</v>
      </c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15" t="s">
        <v>172</v>
      </c>
      <c r="C275" s="12">
        <v>61.97</v>
      </c>
      <c r="D275" s="12">
        <v>68.7</v>
      </c>
      <c r="E275" s="12">
        <v>27.91</v>
      </c>
      <c r="F275" s="12">
        <v>37.26</v>
      </c>
      <c r="G275" s="12">
        <v>70.71</v>
      </c>
      <c r="H275" s="12">
        <v>3.32</v>
      </c>
      <c r="I275" s="13"/>
      <c r="J275" s="14">
        <f t="shared" ref="J275:O275" si="270">LN(C275/C274)</f>
        <v>0.004366466063</v>
      </c>
      <c r="K275" s="14">
        <f t="shared" si="270"/>
        <v>0.000291163199</v>
      </c>
      <c r="L275" s="14">
        <f t="shared" si="270"/>
        <v>0.01552658019</v>
      </c>
      <c r="M275" s="14">
        <f t="shared" si="270"/>
        <v>-0.01094365653</v>
      </c>
      <c r="N275" s="14">
        <f t="shared" si="270"/>
        <v>-0.001271995084</v>
      </c>
      <c r="O275" s="14">
        <f t="shared" si="270"/>
        <v>-0.06416194422</v>
      </c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15" t="s">
        <v>173</v>
      </c>
      <c r="C276" s="12">
        <v>62.22</v>
      </c>
      <c r="D276" s="12">
        <v>69.43</v>
      </c>
      <c r="E276" s="12">
        <v>28.25</v>
      </c>
      <c r="F276" s="12">
        <v>38.04</v>
      </c>
      <c r="G276" s="12">
        <v>70.8</v>
      </c>
      <c r="H276" s="12">
        <v>3.2</v>
      </c>
      <c r="I276" s="13"/>
      <c r="J276" s="14">
        <f t="shared" ref="J276:O276" si="271">LN(C276/C275)</f>
        <v>0.004026094495</v>
      </c>
      <c r="K276" s="14">
        <f t="shared" si="271"/>
        <v>0.01056985154</v>
      </c>
      <c r="L276" s="14">
        <f t="shared" si="271"/>
        <v>0.01210841004</v>
      </c>
      <c r="M276" s="14">
        <f t="shared" si="271"/>
        <v>0.0207178725</v>
      </c>
      <c r="N276" s="14">
        <f t="shared" si="271"/>
        <v>0.001271995084</v>
      </c>
      <c r="O276" s="14">
        <f t="shared" si="271"/>
        <v>-0.03681397312</v>
      </c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15" t="s">
        <v>174</v>
      </c>
      <c r="C277" s="12">
        <v>60.77</v>
      </c>
      <c r="D277" s="12">
        <v>68.9</v>
      </c>
      <c r="E277" s="12">
        <v>27.88</v>
      </c>
      <c r="F277" s="12">
        <v>36.95</v>
      </c>
      <c r="G277" s="12">
        <v>69.35</v>
      </c>
      <c r="H277" s="12">
        <v>3.11</v>
      </c>
      <c r="I277" s="13"/>
      <c r="J277" s="14">
        <f t="shared" ref="J277:O277" si="272">LN(C277/C276)</f>
        <v>-0.02358024532</v>
      </c>
      <c r="K277" s="14">
        <f t="shared" si="272"/>
        <v>-0.007662872746</v>
      </c>
      <c r="L277" s="14">
        <f t="shared" si="272"/>
        <v>-0.0131838717</v>
      </c>
      <c r="M277" s="14">
        <f t="shared" si="272"/>
        <v>-0.02907259028</v>
      </c>
      <c r="N277" s="14">
        <f t="shared" si="272"/>
        <v>-0.02069285394</v>
      </c>
      <c r="O277" s="14">
        <f t="shared" si="272"/>
        <v>-0.02852808361</v>
      </c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11">
        <v>43892.0</v>
      </c>
      <c r="C278" s="12">
        <v>61.81</v>
      </c>
      <c r="D278" s="12">
        <v>69.37</v>
      </c>
      <c r="E278" s="12">
        <v>27.83</v>
      </c>
      <c r="F278" s="12">
        <v>38.49</v>
      </c>
      <c r="G278" s="12">
        <v>68.95</v>
      </c>
      <c r="H278" s="12">
        <v>3.18</v>
      </c>
      <c r="I278" s="13"/>
      <c r="J278" s="14">
        <f t="shared" ref="J278:O278" si="273">LN(C278/C277)</f>
        <v>0.01696891752</v>
      </c>
      <c r="K278" s="14">
        <f t="shared" si="273"/>
        <v>0.006798319378</v>
      </c>
      <c r="L278" s="14">
        <f t="shared" si="273"/>
        <v>-0.001795010355</v>
      </c>
      <c r="M278" s="14">
        <f t="shared" si="273"/>
        <v>0.0408328199</v>
      </c>
      <c r="N278" s="14">
        <f t="shared" si="273"/>
        <v>-0.005784542522</v>
      </c>
      <c r="O278" s="14">
        <f t="shared" si="273"/>
        <v>0.0222584706</v>
      </c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11">
        <v>43923.0</v>
      </c>
      <c r="C279" s="12">
        <v>63.31</v>
      </c>
      <c r="D279" s="12">
        <v>68.75</v>
      </c>
      <c r="E279" s="12">
        <v>28.01</v>
      </c>
      <c r="F279" s="12">
        <v>38.85</v>
      </c>
      <c r="G279" s="12">
        <v>70.21</v>
      </c>
      <c r="H279" s="12">
        <v>3.06</v>
      </c>
      <c r="I279" s="13"/>
      <c r="J279" s="14">
        <f t="shared" ref="J279:O279" si="274">LN(C279/C278)</f>
        <v>0.02397813088</v>
      </c>
      <c r="K279" s="14">
        <f t="shared" si="274"/>
        <v>-0.008977760851</v>
      </c>
      <c r="L279" s="14">
        <f t="shared" si="274"/>
        <v>0.006447013734</v>
      </c>
      <c r="M279" s="14">
        <f t="shared" si="274"/>
        <v>0.009309609518</v>
      </c>
      <c r="N279" s="14">
        <f t="shared" si="274"/>
        <v>0.01810914679</v>
      </c>
      <c r="O279" s="14">
        <f t="shared" si="274"/>
        <v>-0.03846628083</v>
      </c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11">
        <v>43953.0</v>
      </c>
      <c r="C280" s="12">
        <v>64.23</v>
      </c>
      <c r="D280" s="12">
        <v>69.02</v>
      </c>
      <c r="E280" s="12">
        <v>28.61</v>
      </c>
      <c r="F280" s="12">
        <v>38.75</v>
      </c>
      <c r="G280" s="12">
        <v>71.61</v>
      </c>
      <c r="H280" s="12">
        <v>3.27</v>
      </c>
      <c r="I280" s="13"/>
      <c r="J280" s="14">
        <f t="shared" ref="J280:O280" si="275">LN(C280/C279)</f>
        <v>0.01442709671</v>
      </c>
      <c r="K280" s="14">
        <f t="shared" si="275"/>
        <v>0.003919581123</v>
      </c>
      <c r="L280" s="14">
        <f t="shared" si="275"/>
        <v>0.02119471779</v>
      </c>
      <c r="M280" s="14">
        <f t="shared" si="275"/>
        <v>-0.002577321014</v>
      </c>
      <c r="N280" s="14">
        <f t="shared" si="275"/>
        <v>0.01974397799</v>
      </c>
      <c r="O280" s="14">
        <f t="shared" si="275"/>
        <v>0.06637506894</v>
      </c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11">
        <v>43984.0</v>
      </c>
      <c r="C281" s="12">
        <v>63.25</v>
      </c>
      <c r="D281" s="12">
        <v>68.33</v>
      </c>
      <c r="E281" s="12">
        <v>28.41</v>
      </c>
      <c r="F281" s="12">
        <v>39.35</v>
      </c>
      <c r="G281" s="12">
        <v>69.62</v>
      </c>
      <c r="H281" s="12">
        <v>3.06</v>
      </c>
      <c r="I281" s="13"/>
      <c r="J281" s="14">
        <f t="shared" ref="J281:O281" si="276">LN(C281/C280)</f>
        <v>-0.01537526366</v>
      </c>
      <c r="K281" s="14">
        <f t="shared" si="276"/>
        <v>-0.01004740888</v>
      </c>
      <c r="L281" s="14">
        <f t="shared" si="276"/>
        <v>-0.007015111196</v>
      </c>
      <c r="M281" s="14">
        <f t="shared" si="276"/>
        <v>0.01536521906</v>
      </c>
      <c r="N281" s="14">
        <f t="shared" si="276"/>
        <v>-0.02818284664</v>
      </c>
      <c r="O281" s="14">
        <f t="shared" si="276"/>
        <v>-0.06637506894</v>
      </c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11">
        <v>44014.0</v>
      </c>
      <c r="C282" s="12">
        <v>62.91</v>
      </c>
      <c r="D282" s="12">
        <v>67.71</v>
      </c>
      <c r="E282" s="12">
        <v>28.35</v>
      </c>
      <c r="F282" s="12">
        <v>38.97</v>
      </c>
      <c r="G282" s="12">
        <v>68.02</v>
      </c>
      <c r="H282" s="12">
        <v>3.04</v>
      </c>
      <c r="I282" s="13"/>
      <c r="J282" s="14">
        <f t="shared" ref="J282:O282" si="277">LN(C282/C281)</f>
        <v>-0.005389994026</v>
      </c>
      <c r="K282" s="14">
        <f t="shared" si="277"/>
        <v>-0.009115029295</v>
      </c>
      <c r="L282" s="14">
        <f t="shared" si="277"/>
        <v>-0.002114165692</v>
      </c>
      <c r="M282" s="14">
        <f t="shared" si="277"/>
        <v>-0.009703855513</v>
      </c>
      <c r="N282" s="14">
        <f t="shared" si="277"/>
        <v>-0.0232501028</v>
      </c>
      <c r="O282" s="14">
        <f t="shared" si="277"/>
        <v>-0.006557400546</v>
      </c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11">
        <v>44106.0</v>
      </c>
      <c r="C283" s="12">
        <v>64.12</v>
      </c>
      <c r="D283" s="12">
        <v>67.8</v>
      </c>
      <c r="E283" s="12">
        <v>28.4</v>
      </c>
      <c r="F283" s="12">
        <v>38.31</v>
      </c>
      <c r="G283" s="12">
        <v>67.53</v>
      </c>
      <c r="H283" s="12">
        <v>2.94</v>
      </c>
      <c r="I283" s="13"/>
      <c r="J283" s="14">
        <f t="shared" ref="J283:O283" si="278">LN(C283/C282)</f>
        <v>0.01905119416</v>
      </c>
      <c r="K283" s="14">
        <f t="shared" si="278"/>
        <v>0.001328315449</v>
      </c>
      <c r="L283" s="14">
        <f t="shared" si="278"/>
        <v>0.001762114993</v>
      </c>
      <c r="M283" s="14">
        <f t="shared" si="278"/>
        <v>-0.01708116064</v>
      </c>
      <c r="N283" s="14">
        <f t="shared" si="278"/>
        <v>-0.007229835992</v>
      </c>
      <c r="O283" s="14">
        <f t="shared" si="278"/>
        <v>-0.03344793407</v>
      </c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11">
        <v>44137.0</v>
      </c>
      <c r="C284" s="12">
        <v>64.96</v>
      </c>
      <c r="D284" s="12">
        <v>67.82</v>
      </c>
      <c r="E284" s="12">
        <v>28.56</v>
      </c>
      <c r="F284" s="12">
        <v>37.63</v>
      </c>
      <c r="G284" s="12">
        <v>68.66</v>
      </c>
      <c r="H284" s="12">
        <v>2.86</v>
      </c>
      <c r="I284" s="13"/>
      <c r="J284" s="14">
        <f t="shared" ref="J284:O284" si="279">LN(C284/C283)</f>
        <v>0.01301536811</v>
      </c>
      <c r="K284" s="14">
        <f t="shared" si="279"/>
        <v>0.0002949417511</v>
      </c>
      <c r="L284" s="14">
        <f t="shared" si="279"/>
        <v>0.005617992304</v>
      </c>
      <c r="M284" s="14">
        <f t="shared" si="279"/>
        <v>-0.01790935411</v>
      </c>
      <c r="N284" s="14">
        <f t="shared" si="279"/>
        <v>0.01659484444</v>
      </c>
      <c r="O284" s="14">
        <f t="shared" si="279"/>
        <v>-0.02758795652</v>
      </c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11">
        <v>44167.0</v>
      </c>
      <c r="C285" s="12">
        <v>66.26</v>
      </c>
      <c r="D285" s="12">
        <v>67.59</v>
      </c>
      <c r="E285" s="12">
        <v>28.68</v>
      </c>
      <c r="F285" s="12">
        <v>38.08</v>
      </c>
      <c r="G285" s="12">
        <v>71.25</v>
      </c>
      <c r="H285" s="12">
        <v>2.94</v>
      </c>
      <c r="I285" s="13"/>
      <c r="J285" s="14">
        <f t="shared" ref="J285:O285" si="280">LN(C285/C284)</f>
        <v>0.01981470102</v>
      </c>
      <c r="K285" s="14">
        <f t="shared" si="280"/>
        <v>-0.003397093585</v>
      </c>
      <c r="L285" s="14">
        <f t="shared" si="280"/>
        <v>0.00419287826</v>
      </c>
      <c r="M285" s="14">
        <f t="shared" si="280"/>
        <v>0.01188760532</v>
      </c>
      <c r="N285" s="14">
        <f t="shared" si="280"/>
        <v>0.03702803112</v>
      </c>
      <c r="O285" s="14">
        <f t="shared" si="280"/>
        <v>0.02758795652</v>
      </c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15" t="s">
        <v>175</v>
      </c>
      <c r="C286" s="12">
        <v>66.24</v>
      </c>
      <c r="D286" s="12">
        <v>67.56</v>
      </c>
      <c r="E286" s="12">
        <v>28.78</v>
      </c>
      <c r="F286" s="12">
        <v>38.87</v>
      </c>
      <c r="G286" s="12">
        <v>71.49</v>
      </c>
      <c r="H286" s="12">
        <v>2.84</v>
      </c>
      <c r="I286" s="13"/>
      <c r="J286" s="14">
        <f t="shared" ref="J286:O286" si="281">LN(C286/C285)</f>
        <v>-0.0003018867947</v>
      </c>
      <c r="K286" s="14">
        <f t="shared" si="281"/>
        <v>-0.0004439511727</v>
      </c>
      <c r="L286" s="14">
        <f t="shared" si="281"/>
        <v>0.003480685728</v>
      </c>
      <c r="M286" s="14">
        <f t="shared" si="281"/>
        <v>0.02053353494</v>
      </c>
      <c r="N286" s="14">
        <f t="shared" si="281"/>
        <v>0.00336276063</v>
      </c>
      <c r="O286" s="14">
        <f t="shared" si="281"/>
        <v>-0.03460552918</v>
      </c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15" t="s">
        <v>176</v>
      </c>
      <c r="C287" s="12">
        <v>65.78</v>
      </c>
      <c r="D287" s="12">
        <v>67.52</v>
      </c>
      <c r="E287" s="12">
        <v>28.6</v>
      </c>
      <c r="F287" s="12">
        <v>38.18</v>
      </c>
      <c r="G287" s="12">
        <v>69.92</v>
      </c>
      <c r="H287" s="12">
        <v>2.72</v>
      </c>
      <c r="I287" s="13"/>
      <c r="J287" s="14">
        <f t="shared" ref="J287:O287" si="282">LN(C287/C286)</f>
        <v>-0.006968669316</v>
      </c>
      <c r="K287" s="14">
        <f t="shared" si="282"/>
        <v>-0.0005922416519</v>
      </c>
      <c r="L287" s="14">
        <f t="shared" si="282"/>
        <v>-0.006273983633</v>
      </c>
      <c r="M287" s="14">
        <f t="shared" si="282"/>
        <v>-0.01791092657</v>
      </c>
      <c r="N287" s="14">
        <f t="shared" si="282"/>
        <v>-0.02220584843</v>
      </c>
      <c r="O287" s="14">
        <f t="shared" si="282"/>
        <v>-0.04317217187</v>
      </c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15" t="s">
        <v>177</v>
      </c>
      <c r="C288" s="12">
        <v>63.98</v>
      </c>
      <c r="D288" s="12">
        <v>67.66</v>
      </c>
      <c r="E288" s="12">
        <v>27.88</v>
      </c>
      <c r="F288" s="12">
        <v>38.06</v>
      </c>
      <c r="G288" s="12">
        <v>70.02</v>
      </c>
      <c r="H288" s="12">
        <v>2.73</v>
      </c>
      <c r="I288" s="13"/>
      <c r="J288" s="14">
        <f t="shared" ref="J288:O288" si="283">LN(C288/C287)</f>
        <v>-0.02774530624</v>
      </c>
      <c r="K288" s="14">
        <f t="shared" si="283"/>
        <v>0.002071313065</v>
      </c>
      <c r="L288" s="14">
        <f t="shared" si="283"/>
        <v>-0.02549713193</v>
      </c>
      <c r="M288" s="14">
        <f t="shared" si="283"/>
        <v>-0.00314795643</v>
      </c>
      <c r="N288" s="14">
        <f t="shared" si="283"/>
        <v>0.001429184179</v>
      </c>
      <c r="O288" s="14">
        <f t="shared" si="283"/>
        <v>0.003669728889</v>
      </c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15" t="s">
        <v>178</v>
      </c>
      <c r="C289" s="12">
        <v>63.78</v>
      </c>
      <c r="D289" s="12">
        <v>66.71</v>
      </c>
      <c r="E289" s="12">
        <v>24.66</v>
      </c>
      <c r="F289" s="12">
        <v>38.3</v>
      </c>
      <c r="G289" s="12">
        <v>69.91</v>
      </c>
      <c r="H289" s="12">
        <v>3.01</v>
      </c>
      <c r="I289" s="13"/>
      <c r="J289" s="14">
        <f t="shared" ref="J289:O289" si="284">LN(C289/C288)</f>
        <v>-0.003130872939</v>
      </c>
      <c r="K289" s="14">
        <f t="shared" si="284"/>
        <v>-0.01414029663</v>
      </c>
      <c r="L289" s="14">
        <f t="shared" si="284"/>
        <v>-0.1227270882</v>
      </c>
      <c r="M289" s="14">
        <f t="shared" si="284"/>
        <v>0.006286034319</v>
      </c>
      <c r="N289" s="14">
        <f t="shared" si="284"/>
        <v>-0.001572215003</v>
      </c>
      <c r="O289" s="14">
        <f t="shared" si="284"/>
        <v>0.09763846956</v>
      </c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15" t="s">
        <v>179</v>
      </c>
      <c r="C290" s="12">
        <v>63.97</v>
      </c>
      <c r="D290" s="12">
        <v>66.24</v>
      </c>
      <c r="E290" s="12">
        <v>25.59</v>
      </c>
      <c r="F290" s="12">
        <v>37.79</v>
      </c>
      <c r="G290" s="12">
        <v>68.62</v>
      </c>
      <c r="H290" s="12">
        <v>3.12</v>
      </c>
      <c r="I290" s="13"/>
      <c r="J290" s="14">
        <f t="shared" ref="J290:O290" si="285">LN(C290/C289)</f>
        <v>0.00297456188</v>
      </c>
      <c r="K290" s="14">
        <f t="shared" si="285"/>
        <v>-0.007070356644</v>
      </c>
      <c r="L290" s="14">
        <f t="shared" si="285"/>
        <v>0.03701915244</v>
      </c>
      <c r="M290" s="14">
        <f t="shared" si="285"/>
        <v>-0.01340537883</v>
      </c>
      <c r="N290" s="14">
        <f t="shared" si="285"/>
        <v>-0.01862466309</v>
      </c>
      <c r="O290" s="14">
        <f t="shared" si="285"/>
        <v>0.03589292306</v>
      </c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15" t="s">
        <v>180</v>
      </c>
      <c r="C291" s="12">
        <v>63.43</v>
      </c>
      <c r="D291" s="12">
        <v>66.37</v>
      </c>
      <c r="E291" s="12">
        <v>24.78</v>
      </c>
      <c r="F291" s="12">
        <v>36.32</v>
      </c>
      <c r="G291" s="12">
        <v>67.12</v>
      </c>
      <c r="H291" s="12">
        <v>2.94</v>
      </c>
      <c r="I291" s="13"/>
      <c r="J291" s="14">
        <f t="shared" ref="J291:O291" si="286">LN(C291/C290)</f>
        <v>-0.008477287816</v>
      </c>
      <c r="K291" s="14">
        <f t="shared" si="286"/>
        <v>0.001960637081</v>
      </c>
      <c r="L291" s="14">
        <f t="shared" si="286"/>
        <v>-0.03216477397</v>
      </c>
      <c r="M291" s="14">
        <f t="shared" si="286"/>
        <v>-0.03967596363</v>
      </c>
      <c r="N291" s="14">
        <f t="shared" si="286"/>
        <v>-0.02210197527</v>
      </c>
      <c r="O291" s="14">
        <f t="shared" si="286"/>
        <v>-0.05942342047</v>
      </c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15" t="s">
        <v>181</v>
      </c>
      <c r="C292" s="12">
        <v>62.0</v>
      </c>
      <c r="D292" s="12">
        <v>65.85</v>
      </c>
      <c r="E292" s="12">
        <v>23.86</v>
      </c>
      <c r="F292" s="12">
        <v>35.87</v>
      </c>
      <c r="G292" s="12">
        <v>63.99</v>
      </c>
      <c r="H292" s="12">
        <v>2.83</v>
      </c>
      <c r="I292" s="13"/>
      <c r="J292" s="14">
        <f t="shared" ref="J292:O292" si="287">LN(C292/C291)</f>
        <v>-0.0228025506</v>
      </c>
      <c r="K292" s="14">
        <f t="shared" si="287"/>
        <v>-0.007865718969</v>
      </c>
      <c r="L292" s="14">
        <f t="shared" si="287"/>
        <v>-0.03783345953</v>
      </c>
      <c r="M292" s="14">
        <f t="shared" si="287"/>
        <v>-0.01246726219</v>
      </c>
      <c r="N292" s="14">
        <f t="shared" si="287"/>
        <v>-0.04775524101</v>
      </c>
      <c r="O292" s="14">
        <f t="shared" si="287"/>
        <v>-0.0381328697</v>
      </c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15" t="s">
        <v>182</v>
      </c>
      <c r="C293" s="12">
        <v>60.21</v>
      </c>
      <c r="D293" s="12">
        <v>64.35</v>
      </c>
      <c r="E293" s="12">
        <v>22.73</v>
      </c>
      <c r="F293" s="12">
        <v>34.34</v>
      </c>
      <c r="G293" s="12">
        <v>62.72</v>
      </c>
      <c r="H293" s="12">
        <v>2.72</v>
      </c>
      <c r="I293" s="13"/>
      <c r="J293" s="14">
        <f t="shared" ref="J293:O293" si="288">LN(C293/C292)</f>
        <v>-0.02929593357</v>
      </c>
      <c r="K293" s="14">
        <f t="shared" si="288"/>
        <v>-0.02304249415</v>
      </c>
      <c r="L293" s="14">
        <f t="shared" si="288"/>
        <v>-0.04851777881</v>
      </c>
      <c r="M293" s="14">
        <f t="shared" si="288"/>
        <v>-0.04359043607</v>
      </c>
      <c r="N293" s="14">
        <f t="shared" si="288"/>
        <v>-0.02004644511</v>
      </c>
      <c r="O293" s="14">
        <f t="shared" si="288"/>
        <v>-0.03964483135</v>
      </c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15" t="s">
        <v>183</v>
      </c>
      <c r="C294" s="12">
        <v>60.03</v>
      </c>
      <c r="D294" s="12">
        <v>63.43</v>
      </c>
      <c r="E294" s="12">
        <v>22.61</v>
      </c>
      <c r="F294" s="12">
        <v>34.8</v>
      </c>
      <c r="G294" s="12">
        <v>63.52</v>
      </c>
      <c r="H294" s="12">
        <v>2.68</v>
      </c>
      <c r="I294" s="13"/>
      <c r="J294" s="14">
        <f t="shared" ref="J294:O294" si="289">LN(C294/C293)</f>
        <v>-0.002994014213</v>
      </c>
      <c r="K294" s="14">
        <f t="shared" si="289"/>
        <v>-0.0143999984</v>
      </c>
      <c r="L294" s="14">
        <f t="shared" si="289"/>
        <v>-0.005293351575</v>
      </c>
      <c r="M294" s="14">
        <f t="shared" si="289"/>
        <v>0.01330653131</v>
      </c>
      <c r="N294" s="14">
        <f t="shared" si="289"/>
        <v>0.0126744409</v>
      </c>
      <c r="O294" s="14">
        <f t="shared" si="289"/>
        <v>-0.01481508579</v>
      </c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15" t="s">
        <v>184</v>
      </c>
      <c r="C295" s="12">
        <v>57.92</v>
      </c>
      <c r="D295" s="12">
        <v>60.89</v>
      </c>
      <c r="E295" s="12">
        <v>22.1</v>
      </c>
      <c r="F295" s="12">
        <v>33.21</v>
      </c>
      <c r="G295" s="12">
        <v>61.59</v>
      </c>
      <c r="H295" s="12">
        <v>2.54</v>
      </c>
      <c r="I295" s="13"/>
      <c r="J295" s="14">
        <f t="shared" ref="J295:O295" si="290">LN(C295/C294)</f>
        <v>-0.03578168919</v>
      </c>
      <c r="K295" s="14">
        <f t="shared" si="290"/>
        <v>-0.04086797803</v>
      </c>
      <c r="L295" s="14">
        <f t="shared" si="290"/>
        <v>-0.02281467777</v>
      </c>
      <c r="M295" s="14">
        <f t="shared" si="290"/>
        <v>-0.04676635139</v>
      </c>
      <c r="N295" s="14">
        <f t="shared" si="290"/>
        <v>-0.03085529724</v>
      </c>
      <c r="O295" s="14">
        <f t="shared" si="290"/>
        <v>-0.05365271349</v>
      </c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15" t="s">
        <v>185</v>
      </c>
      <c r="C296" s="12">
        <v>55.77</v>
      </c>
      <c r="D296" s="12">
        <v>57.38</v>
      </c>
      <c r="E296" s="12">
        <v>21.82</v>
      </c>
      <c r="F296" s="12">
        <v>34.8</v>
      </c>
      <c r="G296" s="12">
        <v>60.88</v>
      </c>
      <c r="H296" s="12">
        <v>2.69</v>
      </c>
      <c r="I296" s="13"/>
      <c r="J296" s="14">
        <f t="shared" ref="J296:O296" si="291">LN(C296/C295)</f>
        <v>-0.03782665768</v>
      </c>
      <c r="K296" s="14">
        <f t="shared" si="291"/>
        <v>-0.05937314707</v>
      </c>
      <c r="L296" s="14">
        <f t="shared" si="291"/>
        <v>-0.01275062812</v>
      </c>
      <c r="M296" s="14">
        <f t="shared" si="291"/>
        <v>0.04676635139</v>
      </c>
      <c r="N296" s="14">
        <f t="shared" si="291"/>
        <v>-0.01159480615</v>
      </c>
      <c r="O296" s="14">
        <f t="shared" si="291"/>
        <v>0.05737711258</v>
      </c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11">
        <v>43864.0</v>
      </c>
      <c r="C297" s="12">
        <v>55.46</v>
      </c>
      <c r="D297" s="12">
        <v>61.87</v>
      </c>
      <c r="E297" s="12">
        <v>22.3</v>
      </c>
      <c r="F297" s="12">
        <v>35.14</v>
      </c>
      <c r="G297" s="12">
        <v>61.46</v>
      </c>
      <c r="H297" s="12">
        <v>2.74</v>
      </c>
      <c r="I297" s="13"/>
      <c r="J297" s="14">
        <f t="shared" ref="J297:O297" si="292">LN(C297/C296)</f>
        <v>-0.005574050214</v>
      </c>
      <c r="K297" s="14">
        <f t="shared" si="292"/>
        <v>0.07533959899</v>
      </c>
      <c r="L297" s="14">
        <f t="shared" si="292"/>
        <v>0.02175969806</v>
      </c>
      <c r="M297" s="14">
        <f t="shared" si="292"/>
        <v>0.009722695979</v>
      </c>
      <c r="N297" s="14">
        <f t="shared" si="292"/>
        <v>0.009481843149</v>
      </c>
      <c r="O297" s="14">
        <f t="shared" si="292"/>
        <v>0.01841672679</v>
      </c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11">
        <v>43893.0</v>
      </c>
      <c r="C298" s="12">
        <v>54.74</v>
      </c>
      <c r="D298" s="12">
        <v>61.28</v>
      </c>
      <c r="E298" s="12">
        <v>21.44</v>
      </c>
      <c r="F298" s="12">
        <v>34.32</v>
      </c>
      <c r="G298" s="12">
        <v>60.62</v>
      </c>
      <c r="H298" s="12">
        <v>2.59</v>
      </c>
      <c r="I298" s="13"/>
      <c r="J298" s="14">
        <f t="shared" ref="J298:O298" si="293">LN(C298/C297)</f>
        <v>-0.01306733658</v>
      </c>
      <c r="K298" s="14">
        <f t="shared" si="293"/>
        <v>-0.009581884111</v>
      </c>
      <c r="L298" s="14">
        <f t="shared" si="293"/>
        <v>-0.03932834226</v>
      </c>
      <c r="M298" s="14">
        <f t="shared" si="293"/>
        <v>-0.02361180814</v>
      </c>
      <c r="N298" s="14">
        <f t="shared" si="293"/>
        <v>-0.01376168507</v>
      </c>
      <c r="O298" s="14">
        <f t="shared" si="293"/>
        <v>-0.05630004469</v>
      </c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11">
        <v>43924.0</v>
      </c>
      <c r="C299" s="12">
        <v>55.63</v>
      </c>
      <c r="D299" s="12">
        <v>64.08</v>
      </c>
      <c r="E299" s="12">
        <v>22.49</v>
      </c>
      <c r="F299" s="12">
        <v>33.29</v>
      </c>
      <c r="G299" s="12">
        <v>61.35</v>
      </c>
      <c r="H299" s="12">
        <v>2.62</v>
      </c>
      <c r="I299" s="13"/>
      <c r="J299" s="14">
        <f t="shared" ref="J299:O299" si="294">LN(C299/C298)</f>
        <v>0.01612792047</v>
      </c>
      <c r="K299" s="14">
        <f t="shared" si="294"/>
        <v>0.04467877733</v>
      </c>
      <c r="L299" s="14">
        <f t="shared" si="294"/>
        <v>0.04781242977</v>
      </c>
      <c r="M299" s="14">
        <f t="shared" si="294"/>
        <v>-0.03047122303</v>
      </c>
      <c r="N299" s="14">
        <f t="shared" si="294"/>
        <v>0.01197029953</v>
      </c>
      <c r="O299" s="14">
        <f t="shared" si="294"/>
        <v>0.01151644206</v>
      </c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11">
        <v>43954.0</v>
      </c>
      <c r="C300" s="12">
        <v>52.32</v>
      </c>
      <c r="D300" s="12">
        <v>62.63</v>
      </c>
      <c r="E300" s="12">
        <v>21.53</v>
      </c>
      <c r="F300" s="12">
        <v>31.3</v>
      </c>
      <c r="G300" s="12">
        <v>57.66</v>
      </c>
      <c r="H300" s="12">
        <v>2.56</v>
      </c>
      <c r="I300" s="13"/>
      <c r="J300" s="14">
        <f t="shared" ref="J300:O300" si="295">LN(C300/C299)</f>
        <v>-0.06134391694</v>
      </c>
      <c r="K300" s="14">
        <f t="shared" si="295"/>
        <v>-0.02288790622</v>
      </c>
      <c r="L300" s="14">
        <f t="shared" si="295"/>
        <v>-0.04362345459</v>
      </c>
      <c r="M300" s="14">
        <f t="shared" si="295"/>
        <v>-0.06163895404</v>
      </c>
      <c r="N300" s="14">
        <f t="shared" si="295"/>
        <v>-0.06203147895</v>
      </c>
      <c r="O300" s="14">
        <f t="shared" si="295"/>
        <v>-0.02316705928</v>
      </c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11">
        <v>43985.0</v>
      </c>
      <c r="C301" s="12">
        <v>53.13</v>
      </c>
      <c r="D301" s="12">
        <v>63.38</v>
      </c>
      <c r="E301" s="12">
        <v>21.15</v>
      </c>
      <c r="F301" s="12">
        <v>31.01</v>
      </c>
      <c r="G301" s="12">
        <v>57.18</v>
      </c>
      <c r="H301" s="12">
        <v>2.58</v>
      </c>
      <c r="I301" s="13"/>
      <c r="J301" s="14">
        <f t="shared" ref="J301:O301" si="296">LN(C301/C300)</f>
        <v>0.01536303331</v>
      </c>
      <c r="K301" s="14">
        <f t="shared" si="296"/>
        <v>0.01190395773</v>
      </c>
      <c r="L301" s="14">
        <f t="shared" si="296"/>
        <v>-0.01780740588</v>
      </c>
      <c r="M301" s="14">
        <f t="shared" si="296"/>
        <v>-0.009308364434</v>
      </c>
      <c r="N301" s="14">
        <f t="shared" si="296"/>
        <v>-0.008359505316</v>
      </c>
      <c r="O301" s="14">
        <f t="shared" si="296"/>
        <v>0.007782140442</v>
      </c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11">
        <v>44077.0</v>
      </c>
      <c r="C302" s="12">
        <v>46.15</v>
      </c>
      <c r="D302" s="12">
        <v>61.31</v>
      </c>
      <c r="E302" s="12">
        <v>18.33</v>
      </c>
      <c r="F302" s="12">
        <v>28.21</v>
      </c>
      <c r="G302" s="12">
        <v>52.65</v>
      </c>
      <c r="H302" s="12">
        <v>2.03</v>
      </c>
      <c r="I302" s="13"/>
      <c r="J302" s="14">
        <f t="shared" ref="J302:O302" si="297">LN(C302/C301)</f>
        <v>-0.1408447795</v>
      </c>
      <c r="K302" s="14">
        <f t="shared" si="297"/>
        <v>-0.03320539249</v>
      </c>
      <c r="L302" s="14">
        <f t="shared" si="297"/>
        <v>-0.1431008436</v>
      </c>
      <c r="M302" s="14">
        <f t="shared" si="297"/>
        <v>-0.0946332081</v>
      </c>
      <c r="N302" s="14">
        <f t="shared" si="297"/>
        <v>-0.08253794831</v>
      </c>
      <c r="O302" s="14">
        <f t="shared" si="297"/>
        <v>-0.2397536059</v>
      </c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11">
        <v>44107.0</v>
      </c>
      <c r="C303" s="12">
        <v>46.28</v>
      </c>
      <c r="D303" s="12">
        <v>62.77</v>
      </c>
      <c r="E303" s="12">
        <v>19.51</v>
      </c>
      <c r="F303" s="12">
        <v>30.15</v>
      </c>
      <c r="G303" s="12">
        <v>57.1</v>
      </c>
      <c r="H303" s="12">
        <v>2.18</v>
      </c>
      <c r="I303" s="13"/>
      <c r="J303" s="14">
        <f t="shared" ref="J303:O303" si="298">LN(C303/C302)</f>
        <v>0.002812941377</v>
      </c>
      <c r="K303" s="14">
        <f t="shared" si="298"/>
        <v>0.02353429055</v>
      </c>
      <c r="L303" s="14">
        <f t="shared" si="298"/>
        <v>0.06238809278</v>
      </c>
      <c r="M303" s="14">
        <f t="shared" si="298"/>
        <v>0.06650839816</v>
      </c>
      <c r="N303" s="14">
        <f t="shared" si="298"/>
        <v>0.08113787808</v>
      </c>
      <c r="O303" s="14">
        <f t="shared" si="298"/>
        <v>0.07128908375</v>
      </c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11">
        <v>44138.0</v>
      </c>
      <c r="C304" s="12">
        <v>44.99</v>
      </c>
      <c r="D304" s="12">
        <v>57.84</v>
      </c>
      <c r="E304" s="12">
        <v>18.04</v>
      </c>
      <c r="F304" s="12">
        <v>29.21</v>
      </c>
      <c r="G304" s="12">
        <v>55.7</v>
      </c>
      <c r="H304" s="12">
        <v>1.98</v>
      </c>
      <c r="I304" s="13"/>
      <c r="J304" s="14">
        <f t="shared" ref="J304:O304" si="299">LN(C304/C303)</f>
        <v>-0.02826965947</v>
      </c>
      <c r="K304" s="14">
        <f t="shared" si="299"/>
        <v>-0.08179667448</v>
      </c>
      <c r="L304" s="14">
        <f t="shared" si="299"/>
        <v>-0.07833564</v>
      </c>
      <c r="M304" s="14">
        <f t="shared" si="299"/>
        <v>-0.03167380677</v>
      </c>
      <c r="N304" s="14">
        <f t="shared" si="299"/>
        <v>-0.02482396973</v>
      </c>
      <c r="O304" s="14">
        <f t="shared" si="299"/>
        <v>-0.09622803209</v>
      </c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11">
        <v>44168.0</v>
      </c>
      <c r="C305" s="12">
        <v>40.0</v>
      </c>
      <c r="D305" s="12">
        <v>52.07</v>
      </c>
      <c r="E305" s="12">
        <v>17.05</v>
      </c>
      <c r="F305" s="12">
        <v>26.3</v>
      </c>
      <c r="G305" s="12">
        <v>48.88</v>
      </c>
      <c r="H305" s="12">
        <v>1.85</v>
      </c>
      <c r="I305" s="13"/>
      <c r="J305" s="14">
        <f t="shared" ref="J305:O305" si="300">LN(C305/C304)</f>
        <v>-0.1175607887</v>
      </c>
      <c r="K305" s="14">
        <f t="shared" si="300"/>
        <v>-0.1050916107</v>
      </c>
      <c r="L305" s="14">
        <f t="shared" si="300"/>
        <v>-0.0564413109</v>
      </c>
      <c r="M305" s="14">
        <f t="shared" si="300"/>
        <v>-0.1049421772</v>
      </c>
      <c r="N305" s="14">
        <f t="shared" si="300"/>
        <v>-0.1306118321</v>
      </c>
      <c r="O305" s="14">
        <f t="shared" si="300"/>
        <v>-0.06791120562</v>
      </c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15" t="s">
        <v>186</v>
      </c>
      <c r="C306" s="12">
        <v>42.42</v>
      </c>
      <c r="D306" s="12">
        <v>54.07</v>
      </c>
      <c r="E306" s="12">
        <v>17.91</v>
      </c>
      <c r="F306" s="12">
        <v>29.22</v>
      </c>
      <c r="G306" s="12">
        <v>51.75</v>
      </c>
      <c r="H306" s="12">
        <v>1.95</v>
      </c>
      <c r="I306" s="13"/>
      <c r="J306" s="14">
        <f t="shared" ref="J306:O306" si="301">LN(C306/C305)</f>
        <v>0.05874049502</v>
      </c>
      <c r="K306" s="14">
        <f t="shared" si="301"/>
        <v>0.03769053622</v>
      </c>
      <c r="L306" s="14">
        <f t="shared" si="301"/>
        <v>0.04920901234</v>
      </c>
      <c r="M306" s="14">
        <f t="shared" si="301"/>
        <v>0.1052844671</v>
      </c>
      <c r="N306" s="14">
        <f t="shared" si="301"/>
        <v>0.05705611728</v>
      </c>
      <c r="O306" s="14">
        <f t="shared" si="301"/>
        <v>0.05264373349</v>
      </c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15" t="s">
        <v>187</v>
      </c>
      <c r="C307" s="12">
        <v>38.65</v>
      </c>
      <c r="D307" s="12">
        <v>45.97</v>
      </c>
      <c r="E307" s="12">
        <v>14.01</v>
      </c>
      <c r="F307" s="12">
        <v>25.11</v>
      </c>
      <c r="G307" s="12">
        <v>43.21</v>
      </c>
      <c r="H307" s="12">
        <v>1.88</v>
      </c>
      <c r="I307" s="13"/>
      <c r="J307" s="14">
        <f t="shared" ref="J307:O307" si="302">LN(C307/C306)</f>
        <v>-0.0930731741</v>
      </c>
      <c r="K307" s="14">
        <f t="shared" si="302"/>
        <v>-0.1622904936</v>
      </c>
      <c r="L307" s="14">
        <f t="shared" si="302"/>
        <v>-0.2455878557</v>
      </c>
      <c r="M307" s="14">
        <f t="shared" si="302"/>
        <v>-0.1515872332</v>
      </c>
      <c r="N307" s="14">
        <f t="shared" si="302"/>
        <v>-0.1803524822</v>
      </c>
      <c r="O307" s="14">
        <f t="shared" si="302"/>
        <v>-0.03655759573</v>
      </c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15" t="s">
        <v>188</v>
      </c>
      <c r="C308" s="12">
        <v>41.74</v>
      </c>
      <c r="D308" s="12">
        <v>55.86</v>
      </c>
      <c r="E308" s="12">
        <v>13.99</v>
      </c>
      <c r="F308" s="12">
        <v>29.67</v>
      </c>
      <c r="G308" s="12">
        <v>43.82</v>
      </c>
      <c r="H308" s="12">
        <v>1.62</v>
      </c>
      <c r="I308" s="13"/>
      <c r="J308" s="14">
        <f t="shared" ref="J308:O308" si="303">LN(C308/C307)</f>
        <v>0.07691312662</v>
      </c>
      <c r="K308" s="14">
        <f t="shared" si="303"/>
        <v>0.1948595507</v>
      </c>
      <c r="L308" s="14">
        <f t="shared" si="303"/>
        <v>-0.001428571672</v>
      </c>
      <c r="M308" s="14">
        <f t="shared" si="303"/>
        <v>0.1668702611</v>
      </c>
      <c r="N308" s="14">
        <f t="shared" si="303"/>
        <v>0.01401838422</v>
      </c>
      <c r="O308" s="14">
        <f t="shared" si="303"/>
        <v>-0.1488456276</v>
      </c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15" t="s">
        <v>189</v>
      </c>
      <c r="C309" s="12">
        <v>30.28</v>
      </c>
      <c r="D309" s="12">
        <v>51.07</v>
      </c>
      <c r="E309" s="12">
        <v>10.74</v>
      </c>
      <c r="F309" s="12">
        <v>29.27</v>
      </c>
      <c r="G309" s="12">
        <v>38.15</v>
      </c>
      <c r="H309" s="12">
        <v>1.22</v>
      </c>
      <c r="I309" s="13"/>
      <c r="J309" s="14">
        <f t="shared" ref="J309:O309" si="304">LN(C309/C308)</f>
        <v>-0.3209724731</v>
      </c>
      <c r="K309" s="14">
        <f t="shared" si="304"/>
        <v>-0.08965131986</v>
      </c>
      <c r="L309" s="14">
        <f t="shared" si="304"/>
        <v>-0.2643676996</v>
      </c>
      <c r="M309" s="14">
        <f t="shared" si="304"/>
        <v>-0.0135733336</v>
      </c>
      <c r="N309" s="14">
        <f t="shared" si="304"/>
        <v>-0.1385645764</v>
      </c>
      <c r="O309" s="14">
        <f t="shared" si="304"/>
        <v>-0.2835752905</v>
      </c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15" t="s">
        <v>190</v>
      </c>
      <c r="C310" s="12">
        <v>34.51</v>
      </c>
      <c r="D310" s="12">
        <v>52.94</v>
      </c>
      <c r="E310" s="12">
        <v>11.21</v>
      </c>
      <c r="F310" s="12">
        <v>27.94</v>
      </c>
      <c r="G310" s="12">
        <v>38.25</v>
      </c>
      <c r="H310" s="12">
        <v>1.29</v>
      </c>
      <c r="I310" s="13"/>
      <c r="J310" s="14">
        <f t="shared" ref="J310:O310" si="305">LN(C310/C309)</f>
        <v>0.1307617085</v>
      </c>
      <c r="K310" s="14">
        <f t="shared" si="305"/>
        <v>0.03596195614</v>
      </c>
      <c r="L310" s="14">
        <f t="shared" si="305"/>
        <v>0.042831148</v>
      </c>
      <c r="M310" s="14">
        <f t="shared" si="305"/>
        <v>-0.04650374687</v>
      </c>
      <c r="N310" s="14">
        <f t="shared" si="305"/>
        <v>0.002617802542</v>
      </c>
      <c r="O310" s="14">
        <f t="shared" si="305"/>
        <v>0.05579135963</v>
      </c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15" t="s">
        <v>191</v>
      </c>
      <c r="C311" s="12">
        <v>33.28</v>
      </c>
      <c r="D311" s="12">
        <v>45.5</v>
      </c>
      <c r="E311" s="12">
        <v>10.19</v>
      </c>
      <c r="F311" s="12">
        <v>25.72</v>
      </c>
      <c r="G311" s="12">
        <v>36.66</v>
      </c>
      <c r="H311" s="12">
        <v>1.42</v>
      </c>
      <c r="I311" s="13"/>
      <c r="J311" s="14">
        <f t="shared" ref="J311:O311" si="306">LN(C311/C310)</f>
        <v>-0.03629252116</v>
      </c>
      <c r="K311" s="14">
        <f t="shared" si="306"/>
        <v>-0.1514468708</v>
      </c>
      <c r="L311" s="14">
        <f t="shared" si="306"/>
        <v>-0.09539938985</v>
      </c>
      <c r="M311" s="14">
        <f t="shared" si="306"/>
        <v>-0.08279045446</v>
      </c>
      <c r="N311" s="14">
        <f t="shared" si="306"/>
        <v>-0.04245731786</v>
      </c>
      <c r="O311" s="14">
        <f t="shared" si="306"/>
        <v>0.09601465324</v>
      </c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15" t="s">
        <v>192</v>
      </c>
      <c r="C312" s="12">
        <v>34.24</v>
      </c>
      <c r="D312" s="12">
        <v>43.45</v>
      </c>
      <c r="E312" s="12">
        <v>10.56</v>
      </c>
      <c r="F312" s="12">
        <v>25.16</v>
      </c>
      <c r="G312" s="12">
        <v>36.87</v>
      </c>
      <c r="H312" s="12">
        <v>1.49</v>
      </c>
      <c r="I312" s="13"/>
      <c r="J312" s="14">
        <f t="shared" ref="J312:O312" si="307">LN(C312/C311)</f>
        <v>0.02843793532</v>
      </c>
      <c r="K312" s="14">
        <f t="shared" si="307"/>
        <v>-0.04610147425</v>
      </c>
      <c r="L312" s="14">
        <f t="shared" si="307"/>
        <v>0.03566643104</v>
      </c>
      <c r="M312" s="14">
        <f t="shared" si="307"/>
        <v>-0.02201346754</v>
      </c>
      <c r="N312" s="14">
        <f t="shared" si="307"/>
        <v>0.005711969834</v>
      </c>
      <c r="O312" s="14">
        <f t="shared" si="307"/>
        <v>0.04811924834</v>
      </c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15" t="s">
        <v>193</v>
      </c>
      <c r="C313" s="12">
        <v>37.48</v>
      </c>
      <c r="D313" s="12">
        <v>47.41</v>
      </c>
      <c r="E313" s="12">
        <v>12.42</v>
      </c>
      <c r="F313" s="12">
        <v>25.2</v>
      </c>
      <c r="G313" s="12">
        <v>41.93</v>
      </c>
      <c r="H313" s="12">
        <v>1.52</v>
      </c>
      <c r="I313" s="13"/>
      <c r="J313" s="14">
        <f t="shared" ref="J313:O313" si="308">LN(C313/C312)</f>
        <v>0.0904129061</v>
      </c>
      <c r="K313" s="14">
        <f t="shared" si="308"/>
        <v>0.0872223252</v>
      </c>
      <c r="L313" s="14">
        <f t="shared" si="308"/>
        <v>0.1622347982</v>
      </c>
      <c r="M313" s="14">
        <f t="shared" si="308"/>
        <v>0.001588562685</v>
      </c>
      <c r="N313" s="14">
        <f t="shared" si="308"/>
        <v>0.1286033489</v>
      </c>
      <c r="O313" s="14">
        <f t="shared" si="308"/>
        <v>0.0199342149</v>
      </c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15" t="s">
        <v>194</v>
      </c>
      <c r="C314" s="12">
        <v>42.32</v>
      </c>
      <c r="D314" s="12">
        <v>47.82</v>
      </c>
      <c r="E314" s="12">
        <v>14.25</v>
      </c>
      <c r="F314" s="12">
        <v>24.49</v>
      </c>
      <c r="G314" s="12">
        <v>44.52</v>
      </c>
      <c r="H314" s="12">
        <v>1.39</v>
      </c>
      <c r="I314" s="13"/>
      <c r="J314" s="14">
        <f t="shared" ref="J314:O314" si="309">LN(C314/C313)</f>
        <v>0.1214523302</v>
      </c>
      <c r="K314" s="14">
        <f t="shared" si="309"/>
        <v>0.008610785116</v>
      </c>
      <c r="L314" s="14">
        <f t="shared" si="309"/>
        <v>0.1374488302</v>
      </c>
      <c r="M314" s="14">
        <f t="shared" si="309"/>
        <v>-0.02857912355</v>
      </c>
      <c r="N314" s="14">
        <f t="shared" si="309"/>
        <v>0.05993696522</v>
      </c>
      <c r="O314" s="14">
        <f t="shared" si="309"/>
        <v>-0.08940658772</v>
      </c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15" t="s">
        <v>195</v>
      </c>
      <c r="C315" s="12">
        <v>46.89</v>
      </c>
      <c r="D315" s="12">
        <v>51.83</v>
      </c>
      <c r="E315" s="12">
        <v>14.95</v>
      </c>
      <c r="F315" s="12">
        <v>25.63</v>
      </c>
      <c r="G315" s="12">
        <v>45.47</v>
      </c>
      <c r="H315" s="12">
        <v>1.42</v>
      </c>
      <c r="I315" s="13"/>
      <c r="J315" s="14">
        <f t="shared" ref="J315:O315" si="310">LN(C315/C314)</f>
        <v>0.1025446456</v>
      </c>
      <c r="K315" s="14">
        <f t="shared" si="310"/>
        <v>0.08052517017</v>
      </c>
      <c r="L315" s="14">
        <f t="shared" si="310"/>
        <v>0.04795439312</v>
      </c>
      <c r="M315" s="14">
        <f t="shared" si="310"/>
        <v>0.04549866941</v>
      </c>
      <c r="N315" s="14">
        <f t="shared" si="310"/>
        <v>0.02111424143</v>
      </c>
      <c r="O315" s="14">
        <f t="shared" si="310"/>
        <v>0.02135312447</v>
      </c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15" t="s">
        <v>196</v>
      </c>
      <c r="C316" s="12">
        <v>41.76</v>
      </c>
      <c r="D316" s="12">
        <v>51.5</v>
      </c>
      <c r="E316" s="12">
        <v>13.73</v>
      </c>
      <c r="F316" s="12">
        <v>24.96</v>
      </c>
      <c r="G316" s="12">
        <v>43.0</v>
      </c>
      <c r="H316" s="12">
        <v>1.37</v>
      </c>
      <c r="I316" s="13"/>
      <c r="J316" s="14">
        <f t="shared" ref="J316:O316" si="311">LN(C316/C315)</f>
        <v>-0.1158654895</v>
      </c>
      <c r="K316" s="14">
        <f t="shared" si="311"/>
        <v>-0.006387324532</v>
      </c>
      <c r="L316" s="14">
        <f t="shared" si="311"/>
        <v>-0.08512808006</v>
      </c>
      <c r="M316" s="14">
        <f t="shared" si="311"/>
        <v>-0.02648899687</v>
      </c>
      <c r="N316" s="14">
        <f t="shared" si="311"/>
        <v>-0.05585265214</v>
      </c>
      <c r="O316" s="14">
        <f t="shared" si="311"/>
        <v>-0.03584613177</v>
      </c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15" t="s">
        <v>197</v>
      </c>
      <c r="C317" s="12">
        <v>42.35</v>
      </c>
      <c r="D317" s="12">
        <v>51.97</v>
      </c>
      <c r="E317" s="12">
        <v>13.34</v>
      </c>
      <c r="F317" s="12">
        <v>24.87</v>
      </c>
      <c r="G317" s="12">
        <v>42.62</v>
      </c>
      <c r="H317" s="12">
        <v>1.35</v>
      </c>
      <c r="I317" s="13"/>
      <c r="J317" s="14">
        <f t="shared" ref="J317:O317" si="312">LN(C317/C316)</f>
        <v>0.01402947752</v>
      </c>
      <c r="K317" s="14">
        <f t="shared" si="312"/>
        <v>0.009084821351</v>
      </c>
      <c r="L317" s="14">
        <f t="shared" si="312"/>
        <v>-0.02881617929</v>
      </c>
      <c r="M317" s="14">
        <f t="shared" si="312"/>
        <v>-0.003612285686</v>
      </c>
      <c r="N317" s="14">
        <f t="shared" si="312"/>
        <v>-0.008876489023</v>
      </c>
      <c r="O317" s="14">
        <f t="shared" si="312"/>
        <v>-0.01470614739</v>
      </c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15" t="s">
        <v>198</v>
      </c>
      <c r="C318" s="12">
        <v>43.22</v>
      </c>
      <c r="D318" s="12">
        <v>50.47</v>
      </c>
      <c r="E318" s="12">
        <v>12.56</v>
      </c>
      <c r="F318" s="12">
        <v>26.5</v>
      </c>
      <c r="G318" s="12">
        <v>41.97</v>
      </c>
      <c r="H318" s="12">
        <v>1.3</v>
      </c>
      <c r="I318" s="13"/>
      <c r="J318" s="14">
        <f t="shared" ref="J318:O318" si="313">LN(C318/C317)</f>
        <v>0.02033492998</v>
      </c>
      <c r="K318" s="14">
        <f t="shared" si="313"/>
        <v>-0.02928752867</v>
      </c>
      <c r="L318" s="14">
        <f t="shared" si="313"/>
        <v>-0.06024987945</v>
      </c>
      <c r="M318" s="14">
        <f t="shared" si="313"/>
        <v>0.06348247518</v>
      </c>
      <c r="N318" s="14">
        <f t="shared" si="313"/>
        <v>-0.01536854932</v>
      </c>
      <c r="O318" s="14">
        <f t="shared" si="313"/>
        <v>-0.03774032798</v>
      </c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11">
        <v>43834.0</v>
      </c>
      <c r="C319" s="12">
        <v>40.91</v>
      </c>
      <c r="D319" s="12">
        <v>47.25</v>
      </c>
      <c r="E319" s="12">
        <v>11.26</v>
      </c>
      <c r="F319" s="12">
        <v>23.57</v>
      </c>
      <c r="G319" s="12">
        <v>39.54</v>
      </c>
      <c r="H319" s="12">
        <v>1.27</v>
      </c>
      <c r="I319" s="13"/>
      <c r="J319" s="14">
        <f t="shared" ref="J319:O319" si="314">LN(C319/C318)</f>
        <v>-0.05492881914</v>
      </c>
      <c r="K319" s="14">
        <f t="shared" si="314"/>
        <v>-0.06592644641</v>
      </c>
      <c r="L319" s="14">
        <f t="shared" si="314"/>
        <v>-0.1092605383</v>
      </c>
      <c r="M319" s="14">
        <f t="shared" si="314"/>
        <v>-0.117170016</v>
      </c>
      <c r="N319" s="14">
        <f t="shared" si="314"/>
        <v>-0.0596422596</v>
      </c>
      <c r="O319" s="14">
        <f t="shared" si="314"/>
        <v>-0.023347364</v>
      </c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11">
        <v>43865.0</v>
      </c>
      <c r="C320" s="12">
        <v>41.5</v>
      </c>
      <c r="D320" s="12">
        <v>47.07</v>
      </c>
      <c r="E320" s="12">
        <v>11.27</v>
      </c>
      <c r="F320" s="12">
        <v>23.44</v>
      </c>
      <c r="G320" s="12">
        <v>38.37</v>
      </c>
      <c r="H320" s="12">
        <v>1.41</v>
      </c>
      <c r="I320" s="13"/>
      <c r="J320" s="14">
        <f t="shared" ref="J320:O320" si="315">LN(C320/C319)</f>
        <v>0.0143188953</v>
      </c>
      <c r="K320" s="14">
        <f t="shared" si="315"/>
        <v>-0.003816798527</v>
      </c>
      <c r="L320" s="14">
        <f t="shared" si="315"/>
        <v>0.0008877053401</v>
      </c>
      <c r="M320" s="14">
        <f t="shared" si="315"/>
        <v>-0.005530752239</v>
      </c>
      <c r="N320" s="14">
        <f t="shared" si="315"/>
        <v>-0.03003691348</v>
      </c>
      <c r="O320" s="14">
        <f t="shared" si="315"/>
        <v>0.1045728039</v>
      </c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11">
        <v>43894.0</v>
      </c>
      <c r="C321" s="12">
        <v>40.29</v>
      </c>
      <c r="D321" s="12">
        <v>45.33</v>
      </c>
      <c r="E321" s="12">
        <v>10.43</v>
      </c>
      <c r="F321" s="12">
        <v>23.49</v>
      </c>
      <c r="G321" s="12">
        <v>36.92</v>
      </c>
      <c r="H321" s="12">
        <v>1.54</v>
      </c>
      <c r="I321" s="13"/>
      <c r="J321" s="14">
        <f t="shared" ref="J321:O321" si="316">LN(C321/C320)</f>
        <v>-0.02959012803</v>
      </c>
      <c r="K321" s="14">
        <f t="shared" si="316"/>
        <v>-0.03766679046</v>
      </c>
      <c r="L321" s="14">
        <f t="shared" si="316"/>
        <v>-0.07745805904</v>
      </c>
      <c r="M321" s="14">
        <f t="shared" si="316"/>
        <v>0.002130833962</v>
      </c>
      <c r="N321" s="14">
        <f t="shared" si="316"/>
        <v>-0.03852249462</v>
      </c>
      <c r="O321" s="14">
        <f t="shared" si="316"/>
        <v>0.08819271204</v>
      </c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11">
        <v>43986.0</v>
      </c>
      <c r="C322" s="12">
        <v>43.56</v>
      </c>
      <c r="D322" s="12">
        <v>49.33</v>
      </c>
      <c r="E322" s="12">
        <v>12.05</v>
      </c>
      <c r="F322" s="12">
        <v>25.31</v>
      </c>
      <c r="G322" s="12">
        <v>43.39</v>
      </c>
      <c r="H322" s="12">
        <v>1.51</v>
      </c>
      <c r="I322" s="13"/>
      <c r="J322" s="14">
        <f t="shared" ref="J322:O322" si="317">LN(C322/C321)</f>
        <v>0.07803599886</v>
      </c>
      <c r="K322" s="14">
        <f t="shared" si="317"/>
        <v>0.08456335029</v>
      </c>
      <c r="L322" s="14">
        <f t="shared" si="317"/>
        <v>0.1443783909</v>
      </c>
      <c r="M322" s="14">
        <f t="shared" si="317"/>
        <v>0.07462477589</v>
      </c>
      <c r="N322" s="14">
        <f t="shared" si="317"/>
        <v>0.1614755902</v>
      </c>
      <c r="O322" s="14">
        <f t="shared" si="317"/>
        <v>-0.0196727656</v>
      </c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11">
        <v>44016.0</v>
      </c>
      <c r="C323" s="12">
        <v>44.0</v>
      </c>
      <c r="D323" s="12">
        <v>48.62</v>
      </c>
      <c r="E323" s="12">
        <v>12.53</v>
      </c>
      <c r="F323" s="12">
        <v>25.7</v>
      </c>
      <c r="G323" s="12">
        <v>45.47</v>
      </c>
      <c r="H323" s="12">
        <v>1.54</v>
      </c>
      <c r="I323" s="13"/>
      <c r="J323" s="14">
        <f t="shared" ref="J323:O323" si="318">LN(C323/C322)</f>
        <v>0.01005033585</v>
      </c>
      <c r="K323" s="14">
        <f t="shared" si="318"/>
        <v>-0.01449744636</v>
      </c>
      <c r="L323" s="14">
        <f t="shared" si="318"/>
        <v>0.03906110897</v>
      </c>
      <c r="M323" s="14">
        <f t="shared" si="318"/>
        <v>0.01529141734</v>
      </c>
      <c r="N323" s="14">
        <f t="shared" si="318"/>
        <v>0.04682376803</v>
      </c>
      <c r="O323" s="14">
        <f t="shared" si="318"/>
        <v>0.0196727656</v>
      </c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11">
        <v>44047.0</v>
      </c>
      <c r="C324" s="12">
        <v>45.35</v>
      </c>
      <c r="D324" s="12">
        <v>50.36</v>
      </c>
      <c r="E324" s="12">
        <v>13.25</v>
      </c>
      <c r="F324" s="12">
        <v>27.01</v>
      </c>
      <c r="G324" s="12">
        <v>49.65</v>
      </c>
      <c r="H324" s="12">
        <v>1.56</v>
      </c>
      <c r="I324" s="13"/>
      <c r="J324" s="14">
        <f t="shared" ref="J324:O324" si="319">LN(C324/C323)</f>
        <v>0.03022054264</v>
      </c>
      <c r="K324" s="14">
        <f t="shared" si="319"/>
        <v>0.03516224029</v>
      </c>
      <c r="L324" s="14">
        <f t="shared" si="319"/>
        <v>0.05587178352</v>
      </c>
      <c r="M324" s="14">
        <f t="shared" si="319"/>
        <v>0.0497161759</v>
      </c>
      <c r="N324" s="14">
        <f t="shared" si="319"/>
        <v>0.08794562265</v>
      </c>
      <c r="O324" s="14">
        <f t="shared" si="319"/>
        <v>0.01290340484</v>
      </c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11">
        <v>44078.0</v>
      </c>
      <c r="C325" s="12">
        <v>49.15</v>
      </c>
      <c r="D325" s="12">
        <v>51.46</v>
      </c>
      <c r="E325" s="12">
        <v>14.65</v>
      </c>
      <c r="F325" s="12">
        <v>28.34</v>
      </c>
      <c r="G325" s="12">
        <v>52.6</v>
      </c>
      <c r="H325" s="12">
        <v>1.56</v>
      </c>
      <c r="I325" s="13"/>
      <c r="J325" s="14">
        <f t="shared" ref="J325:O325" si="320">LN(C325/C324)</f>
        <v>0.08046667003</v>
      </c>
      <c r="K325" s="14">
        <f t="shared" si="320"/>
        <v>0.02160759768</v>
      </c>
      <c r="L325" s="14">
        <f t="shared" si="320"/>
        <v>0.100442783</v>
      </c>
      <c r="M325" s="14">
        <f t="shared" si="320"/>
        <v>0.04806706646</v>
      </c>
      <c r="N325" s="14">
        <f t="shared" si="320"/>
        <v>0.05771772925</v>
      </c>
      <c r="O325" s="14">
        <f t="shared" si="320"/>
        <v>0</v>
      </c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15" t="s">
        <v>199</v>
      </c>
      <c r="C326" s="12">
        <v>46.62</v>
      </c>
      <c r="D326" s="12">
        <v>49.79</v>
      </c>
      <c r="E326" s="12">
        <v>13.71</v>
      </c>
      <c r="F326" s="12">
        <v>28.17</v>
      </c>
      <c r="G326" s="12">
        <v>51.15</v>
      </c>
      <c r="H326" s="12">
        <v>1.72</v>
      </c>
      <c r="I326" s="13"/>
      <c r="J326" s="14">
        <f t="shared" ref="J326:O326" si="321">LN(C326/C325)</f>
        <v>-0.05284721299</v>
      </c>
      <c r="K326" s="14">
        <f t="shared" si="321"/>
        <v>-0.0329906462</v>
      </c>
      <c r="L326" s="14">
        <f t="shared" si="321"/>
        <v>-0.06631484189</v>
      </c>
      <c r="M326" s="14">
        <f t="shared" si="321"/>
        <v>-0.006016652374</v>
      </c>
      <c r="N326" s="14">
        <f t="shared" si="321"/>
        <v>-0.02795362735</v>
      </c>
      <c r="O326" s="14">
        <f t="shared" si="321"/>
        <v>0.09763846956</v>
      </c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15" t="s">
        <v>200</v>
      </c>
      <c r="C327" s="12">
        <v>47.47</v>
      </c>
      <c r="D327" s="12">
        <v>50.76</v>
      </c>
      <c r="E327" s="12">
        <v>13.2</v>
      </c>
      <c r="F327" s="12">
        <v>28.81</v>
      </c>
      <c r="G327" s="12">
        <v>50.73</v>
      </c>
      <c r="H327" s="12">
        <v>1.72</v>
      </c>
      <c r="I327" s="13"/>
      <c r="J327" s="14">
        <f t="shared" ref="J327:O327" si="322">LN(C327/C326)</f>
        <v>0.01806829896</v>
      </c>
      <c r="K327" s="14">
        <f t="shared" si="322"/>
        <v>0.01929448219</v>
      </c>
      <c r="L327" s="14">
        <f t="shared" si="322"/>
        <v>-0.03790866398</v>
      </c>
      <c r="M327" s="14">
        <f t="shared" si="322"/>
        <v>0.02246496721</v>
      </c>
      <c r="N327" s="14">
        <f t="shared" si="322"/>
        <v>-0.008245040819</v>
      </c>
      <c r="O327" s="14">
        <f t="shared" si="322"/>
        <v>0</v>
      </c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15" t="s">
        <v>201</v>
      </c>
      <c r="C328" s="12">
        <v>43.42</v>
      </c>
      <c r="D328" s="12">
        <v>47.84</v>
      </c>
      <c r="E328" s="12">
        <v>12.33</v>
      </c>
      <c r="F328" s="12">
        <v>28.31</v>
      </c>
      <c r="G328" s="12">
        <v>49.38</v>
      </c>
      <c r="H328" s="12">
        <v>1.69</v>
      </c>
      <c r="I328" s="13"/>
      <c r="J328" s="14">
        <f t="shared" ref="J328:O328" si="323">LN(C328/C327)</f>
        <v>-0.08917776811</v>
      </c>
      <c r="K328" s="14">
        <f t="shared" si="323"/>
        <v>-0.0592465332</v>
      </c>
      <c r="L328" s="14">
        <f t="shared" si="323"/>
        <v>-0.06818151242</v>
      </c>
      <c r="M328" s="14">
        <f t="shared" si="323"/>
        <v>-0.01750744997</v>
      </c>
      <c r="N328" s="14">
        <f t="shared" si="323"/>
        <v>-0.02697196766</v>
      </c>
      <c r="O328" s="14">
        <f t="shared" si="323"/>
        <v>-0.01759576189</v>
      </c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15" t="s">
        <v>202</v>
      </c>
      <c r="C329" s="12">
        <v>42.99</v>
      </c>
      <c r="D329" s="12">
        <v>46.9</v>
      </c>
      <c r="E329" s="12">
        <v>11.8</v>
      </c>
      <c r="F329" s="12">
        <v>29.02</v>
      </c>
      <c r="G329" s="12">
        <v>47.79</v>
      </c>
      <c r="H329" s="12">
        <v>1.76</v>
      </c>
      <c r="I329" s="13"/>
      <c r="J329" s="14">
        <f t="shared" ref="J329:O329" si="324">LN(C329/C328)</f>
        <v>-0.009952633942</v>
      </c>
      <c r="K329" s="14">
        <f t="shared" si="324"/>
        <v>-0.01984443419</v>
      </c>
      <c r="L329" s="14">
        <f t="shared" si="324"/>
        <v>-0.0439357857</v>
      </c>
      <c r="M329" s="14">
        <f t="shared" si="324"/>
        <v>0.02477014833</v>
      </c>
      <c r="N329" s="14">
        <f t="shared" si="324"/>
        <v>-0.03272907133</v>
      </c>
      <c r="O329" s="14">
        <f t="shared" si="324"/>
        <v>0.04058528012</v>
      </c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15" t="s">
        <v>203</v>
      </c>
      <c r="C330" s="12">
        <v>44.43</v>
      </c>
      <c r="D330" s="12">
        <v>48.53</v>
      </c>
      <c r="E330" s="12">
        <v>13.38</v>
      </c>
      <c r="F330" s="12">
        <v>30.51</v>
      </c>
      <c r="G330" s="12">
        <v>51.32</v>
      </c>
      <c r="H330" s="12">
        <v>2.17</v>
      </c>
      <c r="I330" s="13"/>
      <c r="J330" s="14">
        <f t="shared" ref="J330:O330" si="325">LN(C330/C329)</f>
        <v>0.03294738644</v>
      </c>
      <c r="K330" s="14">
        <f t="shared" si="325"/>
        <v>0.03416448796</v>
      </c>
      <c r="L330" s="14">
        <f t="shared" si="325"/>
        <v>0.1256615232</v>
      </c>
      <c r="M330" s="14">
        <f t="shared" si="325"/>
        <v>0.05006925127</v>
      </c>
      <c r="N330" s="14">
        <f t="shared" si="325"/>
        <v>0.07126412716</v>
      </c>
      <c r="O330" s="14">
        <f t="shared" si="325"/>
        <v>0.2094133585</v>
      </c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15" t="s">
        <v>204</v>
      </c>
      <c r="C331" s="12">
        <v>44.08</v>
      </c>
      <c r="D331" s="12">
        <v>45.47</v>
      </c>
      <c r="E331" s="12">
        <v>13.1</v>
      </c>
      <c r="F331" s="12">
        <v>30.83</v>
      </c>
      <c r="G331" s="12">
        <v>50.56</v>
      </c>
      <c r="H331" s="12">
        <v>2.57</v>
      </c>
      <c r="I331" s="13"/>
      <c r="J331" s="14">
        <f t="shared" ref="J331:O331" si="326">LN(C331/C330)</f>
        <v>-0.007908752103</v>
      </c>
      <c r="K331" s="14">
        <f t="shared" si="326"/>
        <v>-0.06512939558</v>
      </c>
      <c r="L331" s="14">
        <f t="shared" si="326"/>
        <v>-0.02114882449</v>
      </c>
      <c r="M331" s="14">
        <f t="shared" si="326"/>
        <v>0.01043374317</v>
      </c>
      <c r="N331" s="14">
        <f t="shared" si="326"/>
        <v>-0.01491978991</v>
      </c>
      <c r="O331" s="14">
        <f t="shared" si="326"/>
        <v>0.1691787314</v>
      </c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15" t="s">
        <v>205</v>
      </c>
      <c r="C332" s="12">
        <v>41.65</v>
      </c>
      <c r="D332" s="12">
        <v>46.53</v>
      </c>
      <c r="E332" s="12">
        <v>12.34</v>
      </c>
      <c r="F332" s="12">
        <v>29.77</v>
      </c>
      <c r="G332" s="12">
        <v>49.68</v>
      </c>
      <c r="H332" s="12">
        <v>2.68</v>
      </c>
      <c r="I332" s="13"/>
      <c r="J332" s="14">
        <f t="shared" ref="J332:O332" si="327">LN(C332/C331)</f>
        <v>-0.05670479623</v>
      </c>
      <c r="K332" s="14">
        <f t="shared" si="327"/>
        <v>0.02304449802</v>
      </c>
      <c r="L332" s="14">
        <f t="shared" si="327"/>
        <v>-0.05976621173</v>
      </c>
      <c r="M332" s="14">
        <f t="shared" si="327"/>
        <v>-0.03498706687</v>
      </c>
      <c r="N332" s="14">
        <f t="shared" si="327"/>
        <v>-0.01755831221</v>
      </c>
      <c r="O332" s="14">
        <f t="shared" si="327"/>
        <v>0.04191089562</v>
      </c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15" t="s">
        <v>206</v>
      </c>
      <c r="C333" s="12">
        <v>42.96</v>
      </c>
      <c r="D333" s="12">
        <v>46.39</v>
      </c>
      <c r="E333" s="12">
        <v>12.2</v>
      </c>
      <c r="F333" s="12">
        <v>30.07</v>
      </c>
      <c r="G333" s="12">
        <v>49.92</v>
      </c>
      <c r="H333" s="12">
        <v>2.91</v>
      </c>
      <c r="I333" s="13"/>
      <c r="J333" s="14">
        <f t="shared" ref="J333:O333" si="328">LN(C333/C332)</f>
        <v>0.03096808159</v>
      </c>
      <c r="K333" s="14">
        <f t="shared" si="328"/>
        <v>-0.003013347093</v>
      </c>
      <c r="L333" s="14">
        <f t="shared" si="328"/>
        <v>-0.01141006674</v>
      </c>
      <c r="M333" s="14">
        <f t="shared" si="328"/>
        <v>0.01002682197</v>
      </c>
      <c r="N333" s="14">
        <f t="shared" si="328"/>
        <v>0.004819286436</v>
      </c>
      <c r="O333" s="14">
        <f t="shared" si="328"/>
        <v>0.08233628666</v>
      </c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15" t="s">
        <v>207</v>
      </c>
      <c r="C334" s="12">
        <v>44.19</v>
      </c>
      <c r="D334" s="12">
        <v>47.05</v>
      </c>
      <c r="E334" s="12">
        <v>12.45</v>
      </c>
      <c r="F334" s="12">
        <v>30.06</v>
      </c>
      <c r="G334" s="12">
        <v>51.64</v>
      </c>
      <c r="H334" s="12">
        <v>3.03</v>
      </c>
      <c r="I334" s="13"/>
      <c r="J334" s="14">
        <f t="shared" ref="J334:O334" si="329">LN(C334/C333)</f>
        <v>0.02822906894</v>
      </c>
      <c r="K334" s="14">
        <f t="shared" si="329"/>
        <v>0.01412694727</v>
      </c>
      <c r="L334" s="14">
        <f t="shared" si="329"/>
        <v>0.02028467117</v>
      </c>
      <c r="M334" s="14">
        <f t="shared" si="329"/>
        <v>-0.0003326126756</v>
      </c>
      <c r="N334" s="14">
        <f t="shared" si="329"/>
        <v>0.03387484192</v>
      </c>
      <c r="O334" s="14">
        <f t="shared" si="329"/>
        <v>0.04040953834</v>
      </c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15" t="s">
        <v>208</v>
      </c>
      <c r="C335" s="12">
        <v>45.61</v>
      </c>
      <c r="D335" s="12">
        <v>47.69</v>
      </c>
      <c r="E335" s="12">
        <v>12.45</v>
      </c>
      <c r="F335" s="12">
        <v>30.15</v>
      </c>
      <c r="G335" s="12">
        <v>55.42</v>
      </c>
      <c r="H335" s="12">
        <v>2.93</v>
      </c>
      <c r="I335" s="13"/>
      <c r="J335" s="14">
        <f t="shared" ref="J335:O335" si="330">LN(C335/C334)</f>
        <v>0.03162847158</v>
      </c>
      <c r="K335" s="14">
        <f t="shared" si="330"/>
        <v>0.01351086628</v>
      </c>
      <c r="L335" s="14">
        <f t="shared" si="330"/>
        <v>0</v>
      </c>
      <c r="M335" s="14">
        <f t="shared" si="330"/>
        <v>0.002989538848</v>
      </c>
      <c r="N335" s="14">
        <f t="shared" si="330"/>
        <v>0.07064397346</v>
      </c>
      <c r="O335" s="14">
        <f t="shared" si="330"/>
        <v>-0.03356019649</v>
      </c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15" t="s">
        <v>209</v>
      </c>
      <c r="C336" s="12">
        <v>47.26</v>
      </c>
      <c r="D336" s="12">
        <v>48.74</v>
      </c>
      <c r="E336" s="12">
        <v>13.23</v>
      </c>
      <c r="F336" s="12">
        <v>31.07</v>
      </c>
      <c r="G336" s="12">
        <v>56.81</v>
      </c>
      <c r="H336" s="12">
        <v>2.99</v>
      </c>
      <c r="I336" s="13"/>
      <c r="J336" s="14">
        <f t="shared" ref="J336:O336" si="331">LN(C336/C335)</f>
        <v>0.03553728104</v>
      </c>
      <c r="K336" s="14">
        <f t="shared" si="331"/>
        <v>0.02177831589</v>
      </c>
      <c r="L336" s="14">
        <f t="shared" si="331"/>
        <v>0.06076635522</v>
      </c>
      <c r="M336" s="14">
        <f t="shared" si="331"/>
        <v>0.03005780023</v>
      </c>
      <c r="N336" s="14">
        <f t="shared" si="331"/>
        <v>0.02477182713</v>
      </c>
      <c r="O336" s="14">
        <f t="shared" si="331"/>
        <v>0.02027096437</v>
      </c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15" t="s">
        <v>210</v>
      </c>
      <c r="C337" s="12">
        <v>49.47</v>
      </c>
      <c r="D337" s="12">
        <v>50.12</v>
      </c>
      <c r="E337" s="12">
        <v>14.12</v>
      </c>
      <c r="F337" s="12">
        <v>30.69</v>
      </c>
      <c r="G337" s="12">
        <v>53.68</v>
      </c>
      <c r="H337" s="12">
        <v>2.86</v>
      </c>
      <c r="I337" s="13"/>
      <c r="J337" s="14">
        <f t="shared" ref="J337:O337" si="332">LN(C337/C336)</f>
        <v>0.04570215348</v>
      </c>
      <c r="K337" s="14">
        <f t="shared" si="332"/>
        <v>0.02792008183</v>
      </c>
      <c r="L337" s="14">
        <f t="shared" si="332"/>
        <v>0.06510525394</v>
      </c>
      <c r="M337" s="14">
        <f t="shared" si="332"/>
        <v>-0.01230585477</v>
      </c>
      <c r="N337" s="14">
        <f t="shared" si="332"/>
        <v>-0.05667187391</v>
      </c>
      <c r="O337" s="14">
        <f t="shared" si="332"/>
        <v>-0.04445176257</v>
      </c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15" t="s">
        <v>211</v>
      </c>
      <c r="C338" s="12">
        <v>53.53</v>
      </c>
      <c r="D338" s="12">
        <v>51.06</v>
      </c>
      <c r="E338" s="12">
        <v>15.69</v>
      </c>
      <c r="F338" s="12">
        <v>33.0</v>
      </c>
      <c r="G338" s="12">
        <v>56.46</v>
      </c>
      <c r="H338" s="12">
        <v>2.98</v>
      </c>
      <c r="I338" s="13"/>
      <c r="J338" s="14">
        <f t="shared" ref="J338:O338" si="333">LN(C338/C337)</f>
        <v>0.07887581917</v>
      </c>
      <c r="K338" s="14">
        <f t="shared" si="333"/>
        <v>0.01858128179</v>
      </c>
      <c r="L338" s="14">
        <f t="shared" si="333"/>
        <v>0.1054313347</v>
      </c>
      <c r="M338" s="14">
        <f t="shared" si="333"/>
        <v>0.07257069283</v>
      </c>
      <c r="N338" s="14">
        <f t="shared" si="333"/>
        <v>0.05049193016</v>
      </c>
      <c r="O338" s="14">
        <f t="shared" si="333"/>
        <v>0.04110167569</v>
      </c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15" t="s">
        <v>212</v>
      </c>
      <c r="C339" s="12">
        <v>49.53</v>
      </c>
      <c r="D339" s="12">
        <v>47.87</v>
      </c>
      <c r="E339" s="12">
        <v>14.42</v>
      </c>
      <c r="F339" s="12">
        <v>32.99</v>
      </c>
      <c r="G339" s="12">
        <v>54.76</v>
      </c>
      <c r="H339" s="12">
        <v>3.14</v>
      </c>
      <c r="I339" s="13"/>
      <c r="J339" s="14">
        <f t="shared" ref="J339:O339" si="334">LN(C339/C338)</f>
        <v>-0.07766369781</v>
      </c>
      <c r="K339" s="14">
        <f t="shared" si="334"/>
        <v>-0.06451240841</v>
      </c>
      <c r="L339" s="14">
        <f t="shared" si="334"/>
        <v>-0.08440743489</v>
      </c>
      <c r="M339" s="14">
        <f t="shared" si="334"/>
        <v>-0.000303076226</v>
      </c>
      <c r="N339" s="14">
        <f t="shared" si="334"/>
        <v>-0.03057242241</v>
      </c>
      <c r="O339" s="14">
        <f t="shared" si="334"/>
        <v>0.0522994994</v>
      </c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11">
        <v>43835.0</v>
      </c>
      <c r="C340" s="12">
        <v>48.63</v>
      </c>
      <c r="D340" s="12">
        <v>46.28</v>
      </c>
      <c r="E340" s="12">
        <v>13.7</v>
      </c>
      <c r="F340" s="12">
        <v>31.09</v>
      </c>
      <c r="G340" s="12">
        <v>53.08</v>
      </c>
      <c r="H340" s="12">
        <v>3.15</v>
      </c>
      <c r="I340" s="13"/>
      <c r="J340" s="14">
        <f t="shared" ref="J340:O340" si="335">LN(C340/C339)</f>
        <v>-0.01833792218</v>
      </c>
      <c r="K340" s="14">
        <f t="shared" si="335"/>
        <v>-0.03377910108</v>
      </c>
      <c r="L340" s="14">
        <f t="shared" si="335"/>
        <v>-0.05122029902</v>
      </c>
      <c r="M340" s="14">
        <f t="shared" si="335"/>
        <v>-0.05931826117</v>
      </c>
      <c r="N340" s="14">
        <f t="shared" si="335"/>
        <v>-0.03115979096</v>
      </c>
      <c r="O340" s="14">
        <f t="shared" si="335"/>
        <v>0.003179652917</v>
      </c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11">
        <v>43926.0</v>
      </c>
      <c r="C341" s="12">
        <v>45.47</v>
      </c>
      <c r="D341" s="12">
        <v>46.19</v>
      </c>
      <c r="E341" s="12">
        <v>13.36</v>
      </c>
      <c r="F341" s="12">
        <v>31.53</v>
      </c>
      <c r="G341" s="12">
        <v>51.34</v>
      </c>
      <c r="H341" s="12">
        <v>3.11</v>
      </c>
      <c r="I341" s="13"/>
      <c r="J341" s="14">
        <f t="shared" ref="J341:O341" si="336">LN(C341/C340)</f>
        <v>-0.06718785658</v>
      </c>
      <c r="K341" s="14">
        <f t="shared" si="336"/>
        <v>-0.001946577883</v>
      </c>
      <c r="L341" s="14">
        <f t="shared" si="336"/>
        <v>-0.02513066473</v>
      </c>
      <c r="M341" s="14">
        <f t="shared" si="336"/>
        <v>0.01405324949</v>
      </c>
      <c r="N341" s="14">
        <f t="shared" si="336"/>
        <v>-0.03333003402</v>
      </c>
      <c r="O341" s="14">
        <f t="shared" si="336"/>
        <v>-0.01277972665</v>
      </c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11">
        <v>43956.0</v>
      </c>
      <c r="C342" s="12">
        <v>48.96</v>
      </c>
      <c r="D342" s="12">
        <v>47.03</v>
      </c>
      <c r="E342" s="12">
        <v>13.14</v>
      </c>
      <c r="F342" s="12">
        <v>31.94</v>
      </c>
      <c r="G342" s="12">
        <v>52.34</v>
      </c>
      <c r="H342" s="12">
        <v>3.01</v>
      </c>
      <c r="I342" s="13"/>
      <c r="J342" s="14">
        <f t="shared" ref="J342:O342" si="337">LN(C342/C341)</f>
        <v>0.07395087037</v>
      </c>
      <c r="K342" s="14">
        <f t="shared" si="337"/>
        <v>0.01802237151</v>
      </c>
      <c r="L342" s="14">
        <f t="shared" si="337"/>
        <v>-0.01660415505</v>
      </c>
      <c r="M342" s="14">
        <f t="shared" si="337"/>
        <v>0.01291966923</v>
      </c>
      <c r="N342" s="14">
        <f t="shared" si="337"/>
        <v>0.01929072166</v>
      </c>
      <c r="O342" s="14">
        <f t="shared" si="337"/>
        <v>-0.03268264743</v>
      </c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11">
        <v>43987.0</v>
      </c>
      <c r="C343" s="12">
        <v>48.33</v>
      </c>
      <c r="D343" s="12">
        <v>43.44</v>
      </c>
      <c r="E343" s="12">
        <v>12.47</v>
      </c>
      <c r="F343" s="12">
        <v>32.62</v>
      </c>
      <c r="G343" s="12">
        <v>53.19</v>
      </c>
      <c r="H343" s="12">
        <v>2.71</v>
      </c>
      <c r="I343" s="13"/>
      <c r="J343" s="14">
        <f t="shared" ref="J343:O343" si="338">LN(C343/C342)</f>
        <v>-0.01295115235</v>
      </c>
      <c r="K343" s="14">
        <f t="shared" si="338"/>
        <v>-0.07940502033</v>
      </c>
      <c r="L343" s="14">
        <f t="shared" si="338"/>
        <v>-0.05233525336</v>
      </c>
      <c r="M343" s="14">
        <f t="shared" si="338"/>
        <v>0.02106645441</v>
      </c>
      <c r="N343" s="14">
        <f t="shared" si="338"/>
        <v>0.01610951165</v>
      </c>
      <c r="O343" s="14">
        <f t="shared" si="338"/>
        <v>-0.1049914439</v>
      </c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11">
        <v>44017.0</v>
      </c>
      <c r="C344" s="12">
        <v>49.27</v>
      </c>
      <c r="D344" s="12">
        <v>44.04</v>
      </c>
      <c r="E344" s="12">
        <v>13.27</v>
      </c>
      <c r="F344" s="12">
        <v>32.65</v>
      </c>
      <c r="G344" s="12">
        <v>52.88</v>
      </c>
      <c r="H344" s="12">
        <v>2.64</v>
      </c>
      <c r="I344" s="13"/>
      <c r="J344" s="14">
        <f t="shared" ref="J344:O344" si="339">LN(C344/C343)</f>
        <v>0.0192628907</v>
      </c>
      <c r="K344" s="14">
        <f t="shared" si="339"/>
        <v>0.01371763623</v>
      </c>
      <c r="L344" s="14">
        <f t="shared" si="339"/>
        <v>0.06218008865</v>
      </c>
      <c r="M344" s="14">
        <f t="shared" si="339"/>
        <v>0.0009192585296</v>
      </c>
      <c r="N344" s="14">
        <f t="shared" si="339"/>
        <v>-0.005845213211</v>
      </c>
      <c r="O344" s="14">
        <f t="shared" si="339"/>
        <v>-0.02616971773</v>
      </c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11">
        <v>44048.0</v>
      </c>
      <c r="C345" s="12">
        <v>50.91</v>
      </c>
      <c r="D345" s="12">
        <v>46.39</v>
      </c>
      <c r="E345" s="12">
        <v>13.88</v>
      </c>
      <c r="F345" s="12">
        <v>34.34</v>
      </c>
      <c r="G345" s="12">
        <v>55.78</v>
      </c>
      <c r="H345" s="12">
        <v>2.76</v>
      </c>
      <c r="I345" s="13"/>
      <c r="J345" s="14">
        <f t="shared" ref="J345:O345" si="340">LN(C345/C344)</f>
        <v>0.03274399136</v>
      </c>
      <c r="K345" s="14">
        <f t="shared" si="340"/>
        <v>0.05198560691</v>
      </c>
      <c r="L345" s="14">
        <f t="shared" si="340"/>
        <v>0.04494310673</v>
      </c>
      <c r="M345" s="14">
        <f t="shared" si="340"/>
        <v>0.05046599975</v>
      </c>
      <c r="N345" s="14">
        <f t="shared" si="340"/>
        <v>0.05339018666</v>
      </c>
      <c r="O345" s="14">
        <f t="shared" si="340"/>
        <v>0.04445176257</v>
      </c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11">
        <v>44140.0</v>
      </c>
      <c r="C346" s="12">
        <v>50.39</v>
      </c>
      <c r="D346" s="12">
        <v>45.13</v>
      </c>
      <c r="E346" s="12">
        <v>13.31</v>
      </c>
      <c r="F346" s="12">
        <v>33.15</v>
      </c>
      <c r="G346" s="12">
        <v>55.19</v>
      </c>
      <c r="H346" s="12">
        <v>2.73</v>
      </c>
      <c r="I346" s="13"/>
      <c r="J346" s="14">
        <f t="shared" ref="J346:O346" si="341">LN(C346/C345)</f>
        <v>-0.01026662522</v>
      </c>
      <c r="K346" s="14">
        <f t="shared" si="341"/>
        <v>-0.02753670492</v>
      </c>
      <c r="L346" s="14">
        <f t="shared" si="341"/>
        <v>-0.04193332267</v>
      </c>
      <c r="M346" s="14">
        <f t="shared" si="341"/>
        <v>-0.03526813884</v>
      </c>
      <c r="N346" s="14">
        <f t="shared" si="341"/>
        <v>-0.01063360475</v>
      </c>
      <c r="O346" s="14">
        <f t="shared" si="341"/>
        <v>-0.01092907053</v>
      </c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11">
        <v>44170.0</v>
      </c>
      <c r="C347" s="12">
        <v>48.34</v>
      </c>
      <c r="D347" s="12">
        <v>43.81</v>
      </c>
      <c r="E347" s="12">
        <v>12.91</v>
      </c>
      <c r="F347" s="12">
        <v>33.26</v>
      </c>
      <c r="G347" s="12">
        <v>53.69</v>
      </c>
      <c r="H347" s="12">
        <v>2.72</v>
      </c>
      <c r="I347" s="13"/>
      <c r="J347" s="14">
        <f t="shared" ref="J347:O347" si="342">LN(C347/C346)</f>
        <v>-0.04153336742</v>
      </c>
      <c r="K347" s="14">
        <f t="shared" si="342"/>
        <v>-0.02968511201</v>
      </c>
      <c r="L347" s="14">
        <f t="shared" si="342"/>
        <v>-0.03051342755</v>
      </c>
      <c r="M347" s="14">
        <f t="shared" si="342"/>
        <v>0.003312757133</v>
      </c>
      <c r="N347" s="14">
        <f t="shared" si="342"/>
        <v>-0.02755501302</v>
      </c>
      <c r="O347" s="14">
        <f t="shared" si="342"/>
        <v>-0.003669728889</v>
      </c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15" t="s">
        <v>213</v>
      </c>
      <c r="C348" s="12">
        <v>46.1</v>
      </c>
      <c r="D348" s="12">
        <v>43.18</v>
      </c>
      <c r="E348" s="12">
        <v>12.3</v>
      </c>
      <c r="F348" s="12">
        <v>32.16</v>
      </c>
      <c r="G348" s="12">
        <v>50.72</v>
      </c>
      <c r="H348" s="12">
        <v>2.46</v>
      </c>
      <c r="I348" s="13"/>
      <c r="J348" s="14">
        <f t="shared" ref="J348:O348" si="343">LN(C348/C347)</f>
        <v>-0.04744642527</v>
      </c>
      <c r="K348" s="14">
        <f t="shared" si="343"/>
        <v>-0.01448467674</v>
      </c>
      <c r="L348" s="14">
        <f t="shared" si="343"/>
        <v>-0.04840294248</v>
      </c>
      <c r="M348" s="14">
        <f t="shared" si="343"/>
        <v>-0.03363202945</v>
      </c>
      <c r="N348" s="14">
        <f t="shared" si="343"/>
        <v>-0.05690645431</v>
      </c>
      <c r="O348" s="14">
        <f t="shared" si="343"/>
        <v>-0.1004705304</v>
      </c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15" t="s">
        <v>214</v>
      </c>
      <c r="C349" s="12">
        <v>47.87</v>
      </c>
      <c r="D349" s="12">
        <v>42.09</v>
      </c>
      <c r="E349" s="12">
        <v>13.29</v>
      </c>
      <c r="F349" s="12">
        <v>31.89</v>
      </c>
      <c r="G349" s="12">
        <v>52.36</v>
      </c>
      <c r="H349" s="12">
        <v>2.36</v>
      </c>
      <c r="I349" s="13"/>
      <c r="J349" s="14">
        <f t="shared" ref="J349:O349" si="344">LN(C349/C348)</f>
        <v>0.0376760534</v>
      </c>
      <c r="K349" s="14">
        <f t="shared" si="344"/>
        <v>-0.0255672423</v>
      </c>
      <c r="L349" s="14">
        <f t="shared" si="344"/>
        <v>0.07741261035</v>
      </c>
      <c r="M349" s="14">
        <f t="shared" si="344"/>
        <v>-0.008430963289</v>
      </c>
      <c r="N349" s="14">
        <f t="shared" si="344"/>
        <v>0.03182263091</v>
      </c>
      <c r="O349" s="14">
        <f t="shared" si="344"/>
        <v>-0.04149973091</v>
      </c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15" t="s">
        <v>215</v>
      </c>
      <c r="C350" s="12">
        <v>47.7</v>
      </c>
      <c r="D350" s="12">
        <v>41.75</v>
      </c>
      <c r="E350" s="12">
        <v>13.41</v>
      </c>
      <c r="F350" s="12">
        <v>32.25</v>
      </c>
      <c r="G350" s="12">
        <v>52.72</v>
      </c>
      <c r="H350" s="12">
        <v>2.39</v>
      </c>
      <c r="I350" s="13"/>
      <c r="J350" s="14">
        <f t="shared" ref="J350:O350" si="345">LN(C350/C349)</f>
        <v>-0.00355760551</v>
      </c>
      <c r="K350" s="14">
        <f t="shared" si="345"/>
        <v>-0.008110731486</v>
      </c>
      <c r="L350" s="14">
        <f t="shared" si="345"/>
        <v>0.008988824568</v>
      </c>
      <c r="M350" s="14">
        <f t="shared" si="345"/>
        <v>0.01122556222</v>
      </c>
      <c r="N350" s="14">
        <f t="shared" si="345"/>
        <v>0.006851949153</v>
      </c>
      <c r="O350" s="14">
        <f t="shared" si="345"/>
        <v>0.01263174691</v>
      </c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15" t="s">
        <v>216</v>
      </c>
      <c r="C351" s="12">
        <v>52.81</v>
      </c>
      <c r="D351" s="12">
        <v>45.02</v>
      </c>
      <c r="E351" s="12">
        <v>14.58</v>
      </c>
      <c r="F351" s="12">
        <v>34.54</v>
      </c>
      <c r="G351" s="12">
        <v>56.8</v>
      </c>
      <c r="H351" s="12">
        <v>2.64</v>
      </c>
      <c r="I351" s="13"/>
      <c r="J351" s="14">
        <f t="shared" ref="J351:O351" si="346">LN(C351/C350)</f>
        <v>0.1017691688</v>
      </c>
      <c r="K351" s="14">
        <f t="shared" si="346"/>
        <v>0.07540738418</v>
      </c>
      <c r="L351" s="14">
        <f t="shared" si="346"/>
        <v>0.08365002929</v>
      </c>
      <c r="M351" s="14">
        <f t="shared" si="346"/>
        <v>0.06860002948</v>
      </c>
      <c r="N351" s="14">
        <f t="shared" si="346"/>
        <v>0.07454143553</v>
      </c>
      <c r="O351" s="14">
        <f t="shared" si="346"/>
        <v>0.09948555121</v>
      </c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15" t="s">
        <v>217</v>
      </c>
      <c r="C352" s="12">
        <v>50.99</v>
      </c>
      <c r="D352" s="12">
        <v>44.3</v>
      </c>
      <c r="E352" s="12">
        <v>14.04</v>
      </c>
      <c r="F352" s="12">
        <v>34.55</v>
      </c>
      <c r="G352" s="12">
        <v>57.84</v>
      </c>
      <c r="H352" s="12">
        <v>2.66</v>
      </c>
      <c r="I352" s="13"/>
      <c r="J352" s="14">
        <f t="shared" ref="J352:O352" si="347">LN(C352/C351)</f>
        <v>-0.03507103165</v>
      </c>
      <c r="K352" s="14">
        <f t="shared" si="347"/>
        <v>-0.01612215843</v>
      </c>
      <c r="L352" s="14">
        <f t="shared" si="347"/>
        <v>-0.03774032798</v>
      </c>
      <c r="M352" s="14">
        <f t="shared" si="347"/>
        <v>0.0002894774951</v>
      </c>
      <c r="N352" s="14">
        <f t="shared" si="347"/>
        <v>0.01814425212</v>
      </c>
      <c r="O352" s="14">
        <f t="shared" si="347"/>
        <v>0.007547205635</v>
      </c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15" t="s">
        <v>218</v>
      </c>
      <c r="C353" s="12">
        <v>53.06</v>
      </c>
      <c r="D353" s="12">
        <v>45.48</v>
      </c>
      <c r="E353" s="12">
        <v>14.48</v>
      </c>
      <c r="F353" s="12">
        <v>35.85</v>
      </c>
      <c r="G353" s="12">
        <v>58.4</v>
      </c>
      <c r="H353" s="12">
        <v>2.9</v>
      </c>
      <c r="I353" s="13"/>
      <c r="J353" s="14">
        <f t="shared" ref="J353:O353" si="348">LN(C353/C352)</f>
        <v>0.03979381364</v>
      </c>
      <c r="K353" s="14">
        <f t="shared" si="348"/>
        <v>0.02628799183</v>
      </c>
      <c r="L353" s="14">
        <f t="shared" si="348"/>
        <v>0.03085798836</v>
      </c>
      <c r="M353" s="14">
        <f t="shared" si="348"/>
        <v>0.03693601683</v>
      </c>
      <c r="N353" s="14">
        <f t="shared" si="348"/>
        <v>0.009635311984</v>
      </c>
      <c r="O353" s="14">
        <f t="shared" si="348"/>
        <v>0.0863846142</v>
      </c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15" t="s">
        <v>219</v>
      </c>
      <c r="C354" s="12">
        <v>52.17</v>
      </c>
      <c r="D354" s="12">
        <v>44.97</v>
      </c>
      <c r="E354" s="12">
        <v>14.19</v>
      </c>
      <c r="F354" s="12">
        <v>35.9</v>
      </c>
      <c r="G354" s="12">
        <v>58.29</v>
      </c>
      <c r="H354" s="12">
        <v>2.84</v>
      </c>
      <c r="I354" s="13"/>
      <c r="J354" s="14">
        <f t="shared" ref="J354:O354" si="349">LN(C354/C353)</f>
        <v>-0.01691573168</v>
      </c>
      <c r="K354" s="14">
        <f t="shared" si="349"/>
        <v>-0.0112770681</v>
      </c>
      <c r="L354" s="14">
        <f t="shared" si="349"/>
        <v>-0.02023089579</v>
      </c>
      <c r="M354" s="14">
        <f t="shared" si="349"/>
        <v>0.001393728449</v>
      </c>
      <c r="N354" s="14">
        <f t="shared" si="349"/>
        <v>-0.001885337777</v>
      </c>
      <c r="O354" s="14">
        <f t="shared" si="349"/>
        <v>-0.02090668482</v>
      </c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15" t="s">
        <v>220</v>
      </c>
      <c r="C355" s="12">
        <v>52.53</v>
      </c>
      <c r="D355" s="12">
        <v>45.02</v>
      </c>
      <c r="E355" s="12">
        <v>13.98</v>
      </c>
      <c r="F355" s="12">
        <v>36.29</v>
      </c>
      <c r="G355" s="12">
        <v>58.34</v>
      </c>
      <c r="H355" s="12">
        <v>2.84</v>
      </c>
      <c r="I355" s="13"/>
      <c r="J355" s="14">
        <f t="shared" ref="J355:O355" si="350">LN(C355/C354)</f>
        <v>0.006876817932</v>
      </c>
      <c r="K355" s="14">
        <f t="shared" si="350"/>
        <v>0.001111234696</v>
      </c>
      <c r="L355" s="14">
        <f t="shared" si="350"/>
        <v>-0.01490975437</v>
      </c>
      <c r="M355" s="14">
        <f t="shared" si="350"/>
        <v>0.01080492573</v>
      </c>
      <c r="N355" s="14">
        <f t="shared" si="350"/>
        <v>0.0008574123821</v>
      </c>
      <c r="O355" s="14">
        <f t="shared" si="350"/>
        <v>0</v>
      </c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15" t="s">
        <v>221</v>
      </c>
      <c r="C356" s="12">
        <v>55.41</v>
      </c>
      <c r="D356" s="12">
        <v>46.65</v>
      </c>
      <c r="E356" s="12">
        <v>14.89</v>
      </c>
      <c r="F356" s="12">
        <v>37.69</v>
      </c>
      <c r="G356" s="12">
        <v>60.29</v>
      </c>
      <c r="H356" s="12">
        <v>2.99</v>
      </c>
      <c r="I356" s="13"/>
      <c r="J356" s="14">
        <f t="shared" ref="J356:O356" si="351">LN(C356/C355)</f>
        <v>0.05337564791</v>
      </c>
      <c r="K356" s="14">
        <f t="shared" si="351"/>
        <v>0.03556609181</v>
      </c>
      <c r="L356" s="14">
        <f t="shared" si="351"/>
        <v>0.06306210989</v>
      </c>
      <c r="M356" s="14">
        <f t="shared" si="351"/>
        <v>0.03785258605</v>
      </c>
      <c r="N356" s="14">
        <f t="shared" si="351"/>
        <v>0.03287828806</v>
      </c>
      <c r="O356" s="14">
        <f t="shared" si="351"/>
        <v>0.05146933523</v>
      </c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15" t="s">
        <v>222</v>
      </c>
      <c r="C357" s="12">
        <v>57.1</v>
      </c>
      <c r="D357" s="12">
        <v>48.99</v>
      </c>
      <c r="E357" s="12">
        <v>16.36</v>
      </c>
      <c r="F357" s="12">
        <v>37.69</v>
      </c>
      <c r="G357" s="12">
        <v>61.05</v>
      </c>
      <c r="H357" s="12">
        <v>3.06</v>
      </c>
      <c r="I357" s="13"/>
      <c r="J357" s="14">
        <f t="shared" ref="J357:O357" si="352">LN(C357/C356)</f>
        <v>0.03004403378</v>
      </c>
      <c r="K357" s="14">
        <f t="shared" si="352"/>
        <v>0.04894326836</v>
      </c>
      <c r="L357" s="14">
        <f t="shared" si="352"/>
        <v>0.09414948448</v>
      </c>
      <c r="M357" s="14">
        <f t="shared" si="352"/>
        <v>0</v>
      </c>
      <c r="N357" s="14">
        <f t="shared" si="352"/>
        <v>0.01252694806</v>
      </c>
      <c r="O357" s="14">
        <f t="shared" si="352"/>
        <v>0.02314152856</v>
      </c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15" t="s">
        <v>223</v>
      </c>
      <c r="C358" s="12">
        <v>55.92</v>
      </c>
      <c r="D358" s="12">
        <v>48.36</v>
      </c>
      <c r="E358" s="12">
        <v>16.16</v>
      </c>
      <c r="F358" s="12">
        <v>37.6</v>
      </c>
      <c r="G358" s="12">
        <v>58.5</v>
      </c>
      <c r="H358" s="12">
        <v>2.99</v>
      </c>
      <c r="I358" s="13"/>
      <c r="J358" s="14">
        <f t="shared" ref="J358:O358" si="353">LN(C358/C357)</f>
        <v>-0.02088201874</v>
      </c>
      <c r="K358" s="14">
        <f t="shared" si="353"/>
        <v>-0.0129431699</v>
      </c>
      <c r="L358" s="14">
        <f t="shared" si="353"/>
        <v>-0.01230027808</v>
      </c>
      <c r="M358" s="14">
        <f t="shared" si="353"/>
        <v>-0.002390756883</v>
      </c>
      <c r="N358" s="14">
        <f t="shared" si="353"/>
        <v>-0.04266644632</v>
      </c>
      <c r="O358" s="14">
        <f t="shared" si="353"/>
        <v>-0.02314152856</v>
      </c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15" t="s">
        <v>224</v>
      </c>
      <c r="C359" s="12">
        <v>55.19</v>
      </c>
      <c r="D359" s="12">
        <v>49.43</v>
      </c>
      <c r="E359" s="12">
        <v>15.34</v>
      </c>
      <c r="F359" s="12">
        <v>39.09</v>
      </c>
      <c r="G359" s="12">
        <v>58.0</v>
      </c>
      <c r="H359" s="12">
        <v>3.16</v>
      </c>
      <c r="I359" s="13"/>
      <c r="J359" s="14">
        <f t="shared" ref="J359:O359" si="354">LN(C359/C358)</f>
        <v>-0.01314032047</v>
      </c>
      <c r="K359" s="14">
        <f t="shared" si="354"/>
        <v>0.02188450157</v>
      </c>
      <c r="L359" s="14">
        <f t="shared" si="354"/>
        <v>-0.05207525715</v>
      </c>
      <c r="M359" s="14">
        <f t="shared" si="354"/>
        <v>0.03886262941</v>
      </c>
      <c r="N359" s="14">
        <f t="shared" si="354"/>
        <v>-0.008583743691</v>
      </c>
      <c r="O359" s="14">
        <f t="shared" si="354"/>
        <v>0.0552986402</v>
      </c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11">
        <v>43836.0</v>
      </c>
      <c r="C360" s="12">
        <v>55.8</v>
      </c>
      <c r="D360" s="12">
        <v>49.83</v>
      </c>
      <c r="E360" s="12">
        <v>16.22</v>
      </c>
      <c r="F360" s="12">
        <v>38.94</v>
      </c>
      <c r="G360" s="12">
        <v>59.41</v>
      </c>
      <c r="H360" s="12">
        <v>3.12</v>
      </c>
      <c r="I360" s="13"/>
      <c r="J360" s="14">
        <f t="shared" ref="J360:O360" si="355">LN(C360/C359)</f>
        <v>0.01099209194</v>
      </c>
      <c r="K360" s="14">
        <f t="shared" si="355"/>
        <v>0.008059684974</v>
      </c>
      <c r="L360" s="14">
        <f t="shared" si="355"/>
        <v>0.05578125275</v>
      </c>
      <c r="M360" s="14">
        <f t="shared" si="355"/>
        <v>-0.003844679861</v>
      </c>
      <c r="N360" s="14">
        <f t="shared" si="355"/>
        <v>0.02401955182</v>
      </c>
      <c r="O360" s="14">
        <f t="shared" si="355"/>
        <v>-0.01273902578</v>
      </c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11">
        <v>43867.0</v>
      </c>
      <c r="C361" s="12">
        <v>57.01</v>
      </c>
      <c r="D361" s="12">
        <v>50.41</v>
      </c>
      <c r="E361" s="12">
        <v>16.47</v>
      </c>
      <c r="F361" s="12">
        <v>39.82</v>
      </c>
      <c r="G361" s="12">
        <v>61.31</v>
      </c>
      <c r="H361" s="12">
        <v>3.32</v>
      </c>
      <c r="I361" s="13"/>
      <c r="J361" s="14">
        <f t="shared" ref="J361:O361" si="356">LN(C361/C360)</f>
        <v>0.02145282166</v>
      </c>
      <c r="K361" s="14">
        <f t="shared" si="356"/>
        <v>0.0115723558</v>
      </c>
      <c r="L361" s="14">
        <f t="shared" si="356"/>
        <v>0.0152954955</v>
      </c>
      <c r="M361" s="14">
        <f t="shared" si="356"/>
        <v>0.02234729869</v>
      </c>
      <c r="N361" s="14">
        <f t="shared" si="356"/>
        <v>0.03148039941</v>
      </c>
      <c r="O361" s="14">
        <f t="shared" si="356"/>
        <v>0.06213178111</v>
      </c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11">
        <v>43896.0</v>
      </c>
      <c r="C362" s="12">
        <v>59.63</v>
      </c>
      <c r="D362" s="12">
        <v>51.42</v>
      </c>
      <c r="E362" s="12">
        <v>17.8</v>
      </c>
      <c r="F362" s="12">
        <v>39.89</v>
      </c>
      <c r="G362" s="12">
        <v>63.82</v>
      </c>
      <c r="H362" s="12">
        <v>3.44</v>
      </c>
      <c r="I362" s="13"/>
      <c r="J362" s="14">
        <f t="shared" ref="J362:O362" si="357">LN(C362/C361)</f>
        <v>0.04493211209</v>
      </c>
      <c r="K362" s="14">
        <f t="shared" si="357"/>
        <v>0.01983763374</v>
      </c>
      <c r="L362" s="14">
        <f t="shared" si="357"/>
        <v>0.07765791311</v>
      </c>
      <c r="M362" s="14">
        <f t="shared" si="357"/>
        <v>0.001756367281</v>
      </c>
      <c r="N362" s="14">
        <f t="shared" si="357"/>
        <v>0.04012365908</v>
      </c>
      <c r="O362" s="14">
        <f t="shared" si="357"/>
        <v>0.03550668846</v>
      </c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11">
        <v>43927.0</v>
      </c>
      <c r="C363" s="12">
        <v>60.92</v>
      </c>
      <c r="D363" s="12">
        <v>50.98</v>
      </c>
      <c r="E363" s="12">
        <v>18.66</v>
      </c>
      <c r="F363" s="12">
        <v>39.25</v>
      </c>
      <c r="G363" s="12">
        <v>62.5</v>
      </c>
      <c r="H363" s="12">
        <v>3.52</v>
      </c>
      <c r="I363" s="13"/>
      <c r="J363" s="14">
        <f t="shared" ref="J363:O363" si="358">LN(C363/C362)</f>
        <v>0.02140272489</v>
      </c>
      <c r="K363" s="14">
        <f t="shared" si="358"/>
        <v>-0.00859380289</v>
      </c>
      <c r="L363" s="14">
        <f t="shared" si="358"/>
        <v>0.04718373812</v>
      </c>
      <c r="M363" s="14">
        <f t="shared" si="358"/>
        <v>-0.01617422169</v>
      </c>
      <c r="N363" s="14">
        <f t="shared" si="358"/>
        <v>-0.02090006411</v>
      </c>
      <c r="O363" s="14">
        <f t="shared" si="358"/>
        <v>0.02298951822</v>
      </c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11">
        <v>43957.0</v>
      </c>
      <c r="C364" s="12">
        <v>63.71</v>
      </c>
      <c r="D364" s="12">
        <v>52.92</v>
      </c>
      <c r="E364" s="12">
        <v>19.92</v>
      </c>
      <c r="F364" s="12">
        <v>40.21</v>
      </c>
      <c r="G364" s="12">
        <v>63.77</v>
      </c>
      <c r="H364" s="12">
        <v>3.74</v>
      </c>
      <c r="I364" s="13"/>
      <c r="J364" s="14">
        <f t="shared" ref="J364:O364" si="359">LN(C364/C363)</f>
        <v>0.0447800081</v>
      </c>
      <c r="K364" s="14">
        <f t="shared" si="359"/>
        <v>0.0373479403</v>
      </c>
      <c r="L364" s="14">
        <f t="shared" si="359"/>
        <v>0.06534205674</v>
      </c>
      <c r="M364" s="14">
        <f t="shared" si="359"/>
        <v>0.02416427668</v>
      </c>
      <c r="N364" s="14">
        <f t="shared" si="359"/>
        <v>0.02011630358</v>
      </c>
      <c r="O364" s="14">
        <f t="shared" si="359"/>
        <v>0.06062462182</v>
      </c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11">
        <v>44049.0</v>
      </c>
      <c r="C365" s="12">
        <v>64.83</v>
      </c>
      <c r="D365" s="12">
        <v>53.58</v>
      </c>
      <c r="E365" s="12">
        <v>20.78</v>
      </c>
      <c r="F365" s="12">
        <v>38.93</v>
      </c>
      <c r="G365" s="12">
        <v>64.58</v>
      </c>
      <c r="H365" s="12">
        <v>3.93</v>
      </c>
      <c r="I365" s="13"/>
      <c r="J365" s="14">
        <f t="shared" ref="J365:O365" si="360">LN(C365/C364)</f>
        <v>0.01742692306</v>
      </c>
      <c r="K365" s="14">
        <f t="shared" si="360"/>
        <v>0.01239452487</v>
      </c>
      <c r="L365" s="14">
        <f t="shared" si="360"/>
        <v>0.04226673351</v>
      </c>
      <c r="M365" s="14">
        <f t="shared" si="360"/>
        <v>-0.03235055929</v>
      </c>
      <c r="N365" s="14">
        <f t="shared" si="360"/>
        <v>0.012621905</v>
      </c>
      <c r="O365" s="14">
        <f t="shared" si="360"/>
        <v>0.04955381445</v>
      </c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11">
        <v>44080.0</v>
      </c>
      <c r="C366" s="12">
        <v>63.57</v>
      </c>
      <c r="D366" s="12">
        <v>53.19</v>
      </c>
      <c r="E366" s="12">
        <v>20.17</v>
      </c>
      <c r="F366" s="12">
        <v>39.14</v>
      </c>
      <c r="G366" s="12">
        <v>61.73</v>
      </c>
      <c r="H366" s="12">
        <v>3.85</v>
      </c>
      <c r="I366" s="13"/>
      <c r="J366" s="14">
        <f t="shared" ref="J366:O366" si="361">LN(C366/C365)</f>
        <v>-0.01962679824</v>
      </c>
      <c r="K366" s="14">
        <f t="shared" si="361"/>
        <v>-0.007305455362</v>
      </c>
      <c r="L366" s="14">
        <f t="shared" si="361"/>
        <v>-0.0297946337</v>
      </c>
      <c r="M366" s="14">
        <f t="shared" si="361"/>
        <v>0.005379800346</v>
      </c>
      <c r="N366" s="14">
        <f t="shared" si="361"/>
        <v>-0.04513472892</v>
      </c>
      <c r="O366" s="14">
        <f t="shared" si="361"/>
        <v>-0.02056627758</v>
      </c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11">
        <v>44110.0</v>
      </c>
      <c r="C367" s="12">
        <v>61.8</v>
      </c>
      <c r="D367" s="12">
        <v>52.28</v>
      </c>
      <c r="E367" s="12">
        <v>18.27</v>
      </c>
      <c r="F367" s="12">
        <v>39.42</v>
      </c>
      <c r="G367" s="12">
        <v>60.68</v>
      </c>
      <c r="H367" s="12">
        <v>3.68</v>
      </c>
      <c r="I367" s="13"/>
      <c r="J367" s="14">
        <f t="shared" ref="J367:O367" si="362">LN(C367/C366)</f>
        <v>-0.02823829648</v>
      </c>
      <c r="K367" s="14">
        <f t="shared" si="362"/>
        <v>-0.01725652</v>
      </c>
      <c r="L367" s="14">
        <f t="shared" si="362"/>
        <v>-0.09893598158</v>
      </c>
      <c r="M367" s="14">
        <f t="shared" si="362"/>
        <v>0.007128339757</v>
      </c>
      <c r="N367" s="14">
        <f t="shared" si="362"/>
        <v>-0.01715588193</v>
      </c>
      <c r="O367" s="14">
        <f t="shared" si="362"/>
        <v>-0.04516039612</v>
      </c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11">
        <v>44141.0</v>
      </c>
      <c r="C368" s="12">
        <v>56.3</v>
      </c>
      <c r="D368" s="12">
        <v>48.22</v>
      </c>
      <c r="E368" s="12">
        <v>16.58</v>
      </c>
      <c r="F368" s="12">
        <v>36.24</v>
      </c>
      <c r="G368" s="12">
        <v>55.8</v>
      </c>
      <c r="H368" s="12">
        <v>3.41</v>
      </c>
      <c r="I368" s="13"/>
      <c r="J368" s="14">
        <f t="shared" ref="J368:O368" si="363">LN(C368/C367)</f>
        <v>-0.09320882932</v>
      </c>
      <c r="K368" s="14">
        <f t="shared" si="363"/>
        <v>-0.080840016</v>
      </c>
      <c r="L368" s="14">
        <f t="shared" si="363"/>
        <v>-0.09706322068</v>
      </c>
      <c r="M368" s="14">
        <f t="shared" si="363"/>
        <v>-0.08410982055</v>
      </c>
      <c r="N368" s="14">
        <f t="shared" si="363"/>
        <v>-0.08384028509</v>
      </c>
      <c r="O368" s="14">
        <f t="shared" si="363"/>
        <v>-0.07620046089</v>
      </c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11">
        <v>44171.0</v>
      </c>
      <c r="C369" s="12">
        <v>56.55</v>
      </c>
      <c r="D369" s="12">
        <v>48.59</v>
      </c>
      <c r="E369" s="12">
        <v>17.98</v>
      </c>
      <c r="F369" s="12">
        <v>37.02</v>
      </c>
      <c r="G369" s="12">
        <v>57.6</v>
      </c>
      <c r="H369" s="12">
        <v>3.49</v>
      </c>
      <c r="I369" s="13"/>
      <c r="J369" s="14">
        <f t="shared" ref="J369:O369" si="364">LN(C369/C368)</f>
        <v>0.004430667416</v>
      </c>
      <c r="K369" s="14">
        <f t="shared" si="364"/>
        <v>0.007643875665</v>
      </c>
      <c r="L369" s="14">
        <f t="shared" si="364"/>
        <v>0.08106287934</v>
      </c>
      <c r="M369" s="14">
        <f t="shared" si="364"/>
        <v>0.02129482597</v>
      </c>
      <c r="N369" s="14">
        <f t="shared" si="364"/>
        <v>0.03174869831</v>
      </c>
      <c r="O369" s="14">
        <f t="shared" si="364"/>
        <v>0.02318944492</v>
      </c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15" t="s">
        <v>225</v>
      </c>
      <c r="C370" s="12">
        <v>58.05</v>
      </c>
      <c r="D370" s="12">
        <v>49.16</v>
      </c>
      <c r="E370" s="12">
        <v>18.43</v>
      </c>
      <c r="F370" s="12">
        <v>37.68</v>
      </c>
      <c r="G370" s="12">
        <v>58.24</v>
      </c>
      <c r="H370" s="12">
        <v>4.05</v>
      </c>
      <c r="I370" s="13"/>
      <c r="J370" s="14">
        <f t="shared" ref="J370:O370" si="365">LN(C370/C369)</f>
        <v>0.02617950558</v>
      </c>
      <c r="K370" s="14">
        <f t="shared" si="365"/>
        <v>0.01166253628</v>
      </c>
      <c r="L370" s="14">
        <f t="shared" si="365"/>
        <v>0.02471974264</v>
      </c>
      <c r="M370" s="14">
        <f t="shared" si="365"/>
        <v>0.01767114256</v>
      </c>
      <c r="N370" s="14">
        <f t="shared" si="365"/>
        <v>0.01104983619</v>
      </c>
      <c r="O370" s="14">
        <f t="shared" si="365"/>
        <v>0.1488151449</v>
      </c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15" t="s">
        <v>226</v>
      </c>
      <c r="C371" s="12">
        <v>59.85</v>
      </c>
      <c r="D371" s="12">
        <v>48.78</v>
      </c>
      <c r="E371" s="12">
        <v>18.46</v>
      </c>
      <c r="F371" s="12">
        <v>38.2</v>
      </c>
      <c r="G371" s="12">
        <v>58.51</v>
      </c>
      <c r="H371" s="12">
        <v>3.93</v>
      </c>
      <c r="I371" s="13"/>
      <c r="J371" s="14">
        <f t="shared" ref="J371:O371" si="366">LN(C371/C370)</f>
        <v>0.03053672386</v>
      </c>
      <c r="K371" s="14">
        <f t="shared" si="366"/>
        <v>-0.00775989191</v>
      </c>
      <c r="L371" s="14">
        <f t="shared" si="366"/>
        <v>0.001626457393</v>
      </c>
      <c r="M371" s="14">
        <f t="shared" si="366"/>
        <v>0.0137060659</v>
      </c>
      <c r="N371" s="14">
        <f t="shared" si="366"/>
        <v>0.004625275912</v>
      </c>
      <c r="O371" s="14">
        <f t="shared" si="366"/>
        <v>-0.03007745524</v>
      </c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15" t="s">
        <v>227</v>
      </c>
      <c r="C372" s="12">
        <v>58.43</v>
      </c>
      <c r="D372" s="12">
        <v>47.54</v>
      </c>
      <c r="E372" s="12">
        <v>17.68</v>
      </c>
      <c r="F372" s="12">
        <v>38.56</v>
      </c>
      <c r="G372" s="12">
        <v>58.35</v>
      </c>
      <c r="H372" s="12">
        <v>3.84</v>
      </c>
      <c r="I372" s="13"/>
      <c r="J372" s="14">
        <f t="shared" ref="J372:O372" si="367">LN(C372/C371)</f>
        <v>-0.02401197544</v>
      </c>
      <c r="K372" s="14">
        <f t="shared" si="367"/>
        <v>-0.02574893086</v>
      </c>
      <c r="L372" s="14">
        <f t="shared" si="367"/>
        <v>-0.04317217187</v>
      </c>
      <c r="M372" s="14">
        <f t="shared" si="367"/>
        <v>0.00937995413</v>
      </c>
      <c r="N372" s="14">
        <f t="shared" si="367"/>
        <v>-0.002738321068</v>
      </c>
      <c r="O372" s="14">
        <f t="shared" si="367"/>
        <v>-0.02316705928</v>
      </c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15" t="s">
        <v>228</v>
      </c>
      <c r="C373" s="12">
        <v>58.44</v>
      </c>
      <c r="D373" s="12">
        <v>47.39</v>
      </c>
      <c r="E373" s="12">
        <v>17.53</v>
      </c>
      <c r="F373" s="12">
        <v>39.06</v>
      </c>
      <c r="G373" s="12">
        <v>57.32</v>
      </c>
      <c r="H373" s="12">
        <v>3.91</v>
      </c>
      <c r="I373" s="13"/>
      <c r="J373" s="14">
        <f t="shared" ref="J373:O373" si="368">LN(C373/C372)</f>
        <v>0.0001711303162</v>
      </c>
      <c r="K373" s="14">
        <f t="shared" si="368"/>
        <v>-0.003160225953</v>
      </c>
      <c r="L373" s="14">
        <f t="shared" si="368"/>
        <v>-0.008520358276</v>
      </c>
      <c r="M373" s="14">
        <f t="shared" si="368"/>
        <v>0.01288345571</v>
      </c>
      <c r="N373" s="14">
        <f t="shared" si="368"/>
        <v>-0.01780975577</v>
      </c>
      <c r="O373" s="14">
        <f t="shared" si="368"/>
        <v>0.0180650074</v>
      </c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15" t="s">
        <v>229</v>
      </c>
      <c r="C374" s="12">
        <v>57.2</v>
      </c>
      <c r="D374" s="12">
        <v>45.85</v>
      </c>
      <c r="E374" s="12">
        <v>16.9</v>
      </c>
      <c r="F374" s="12">
        <v>37.84</v>
      </c>
      <c r="G374" s="12">
        <v>57.56</v>
      </c>
      <c r="H374" s="12">
        <v>3.93</v>
      </c>
      <c r="I374" s="13"/>
      <c r="J374" s="14">
        <f t="shared" ref="J374:O374" si="369">LN(C374/C373)</f>
        <v>-0.0214466885</v>
      </c>
      <c r="K374" s="14">
        <f t="shared" si="369"/>
        <v>-0.03303603728</v>
      </c>
      <c r="L374" s="14">
        <f t="shared" si="369"/>
        <v>-0.036600077</v>
      </c>
      <c r="M374" s="14">
        <f t="shared" si="369"/>
        <v>-0.03173218126</v>
      </c>
      <c r="N374" s="14">
        <f t="shared" si="369"/>
        <v>0.004178279059</v>
      </c>
      <c r="O374" s="14">
        <f t="shared" si="369"/>
        <v>0.005102051884</v>
      </c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15" t="s">
        <v>230</v>
      </c>
      <c r="C375" s="12">
        <v>58.21</v>
      </c>
      <c r="D375" s="12">
        <v>46.05</v>
      </c>
      <c r="E375" s="12">
        <v>17.07</v>
      </c>
      <c r="F375" s="12">
        <v>39.15</v>
      </c>
      <c r="G375" s="12">
        <v>57.93</v>
      </c>
      <c r="H375" s="12">
        <v>3.78</v>
      </c>
      <c r="I375" s="13"/>
      <c r="J375" s="14">
        <f t="shared" ref="J375:O375" si="370">LN(C375/C374)</f>
        <v>0.0175032629</v>
      </c>
      <c r="K375" s="14">
        <f t="shared" si="370"/>
        <v>0.004352563999</v>
      </c>
      <c r="L375" s="14">
        <f t="shared" si="370"/>
        <v>0.01000891488</v>
      </c>
      <c r="M375" s="14">
        <f t="shared" si="370"/>
        <v>0.03403367825</v>
      </c>
      <c r="N375" s="14">
        <f t="shared" si="370"/>
        <v>0.006407503089</v>
      </c>
      <c r="O375" s="14">
        <f t="shared" si="370"/>
        <v>-0.03891541625</v>
      </c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15" t="s">
        <v>231</v>
      </c>
      <c r="C376" s="12">
        <v>58.03</v>
      </c>
      <c r="D376" s="12">
        <v>45.67</v>
      </c>
      <c r="E376" s="12">
        <v>17.07</v>
      </c>
      <c r="F376" s="12">
        <v>39.56</v>
      </c>
      <c r="G376" s="12">
        <v>59.62</v>
      </c>
      <c r="H376" s="12">
        <v>3.78</v>
      </c>
      <c r="I376" s="13"/>
      <c r="J376" s="14">
        <f t="shared" ref="J376:O376" si="371">LN(C376/C375)</f>
        <v>-0.003097043081</v>
      </c>
      <c r="K376" s="14">
        <f t="shared" si="371"/>
        <v>-0.008286135504</v>
      </c>
      <c r="L376" s="14">
        <f t="shared" si="371"/>
        <v>0</v>
      </c>
      <c r="M376" s="14">
        <f t="shared" si="371"/>
        <v>0.01041808432</v>
      </c>
      <c r="N376" s="14">
        <f t="shared" si="371"/>
        <v>0.02875570314</v>
      </c>
      <c r="O376" s="14">
        <f t="shared" si="371"/>
        <v>0</v>
      </c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15" t="s">
        <v>232</v>
      </c>
      <c r="C377" s="12">
        <v>55.45</v>
      </c>
      <c r="D377" s="12">
        <v>45.32</v>
      </c>
      <c r="E377" s="12">
        <v>16.11</v>
      </c>
      <c r="F377" s="12">
        <v>39.14</v>
      </c>
      <c r="G377" s="12">
        <v>57.36</v>
      </c>
      <c r="H377" s="12">
        <v>3.58</v>
      </c>
      <c r="I377" s="13"/>
      <c r="J377" s="14">
        <f t="shared" ref="J377:O377" si="372">LN(C377/C376)</f>
        <v>-0.04547840441</v>
      </c>
      <c r="K377" s="14">
        <f t="shared" si="372"/>
        <v>-0.007693191037</v>
      </c>
      <c r="L377" s="14">
        <f t="shared" si="372"/>
        <v>-0.05788233962</v>
      </c>
      <c r="M377" s="14">
        <f t="shared" si="372"/>
        <v>-0.01067354479</v>
      </c>
      <c r="N377" s="14">
        <f t="shared" si="372"/>
        <v>-0.03864389196</v>
      </c>
      <c r="O377" s="14">
        <f t="shared" si="372"/>
        <v>-0.05436120922</v>
      </c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15" t="s">
        <v>233</v>
      </c>
      <c r="C378" s="12">
        <v>57.01</v>
      </c>
      <c r="D378" s="12">
        <v>44.61</v>
      </c>
      <c r="E378" s="12">
        <v>18.04</v>
      </c>
      <c r="F378" s="12">
        <v>39.83</v>
      </c>
      <c r="G378" s="12">
        <v>58.09</v>
      </c>
      <c r="H378" s="12">
        <v>3.57</v>
      </c>
      <c r="I378" s="13"/>
      <c r="J378" s="14">
        <f t="shared" ref="J378:O378" si="373">LN(C378/C377)</f>
        <v>0.02774497725</v>
      </c>
      <c r="K378" s="14">
        <f t="shared" si="373"/>
        <v>-0.01579038702</v>
      </c>
      <c r="L378" s="14">
        <f t="shared" si="373"/>
        <v>0.1131513174</v>
      </c>
      <c r="M378" s="14">
        <f t="shared" si="373"/>
        <v>0.01747543523</v>
      </c>
      <c r="N378" s="14">
        <f t="shared" si="373"/>
        <v>0.01264633571</v>
      </c>
      <c r="O378" s="14">
        <f t="shared" si="373"/>
        <v>-0.002797204621</v>
      </c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15" t="s">
        <v>234</v>
      </c>
      <c r="C379" s="12">
        <v>56.11</v>
      </c>
      <c r="D379" s="12">
        <v>44.17</v>
      </c>
      <c r="E379" s="12">
        <v>16.58</v>
      </c>
      <c r="F379" s="12">
        <v>38.14</v>
      </c>
      <c r="G379" s="12">
        <v>57.07</v>
      </c>
      <c r="H379" s="12">
        <v>3.35</v>
      </c>
      <c r="I379" s="13"/>
      <c r="J379" s="14">
        <f t="shared" ref="J379:O379" si="374">LN(C379/C378)</f>
        <v>-0.01591264128</v>
      </c>
      <c r="K379" s="14">
        <f t="shared" si="374"/>
        <v>-0.009912223532</v>
      </c>
      <c r="L379" s="14">
        <f t="shared" si="374"/>
        <v>-0.08439436493</v>
      </c>
      <c r="M379" s="14">
        <f t="shared" si="374"/>
        <v>-0.04335679702</v>
      </c>
      <c r="N379" s="14">
        <f t="shared" si="374"/>
        <v>-0.01771494746</v>
      </c>
      <c r="O379" s="14">
        <f t="shared" si="374"/>
        <v>-0.06360524995</v>
      </c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15" t="s">
        <v>235</v>
      </c>
      <c r="C380" s="12">
        <v>58.49</v>
      </c>
      <c r="D380" s="12">
        <v>45.94</v>
      </c>
      <c r="E380" s="12">
        <v>17.22</v>
      </c>
      <c r="F380" s="12">
        <v>38.79</v>
      </c>
      <c r="G380" s="12">
        <v>58.4</v>
      </c>
      <c r="H380" s="12">
        <v>3.31</v>
      </c>
      <c r="I380" s="13"/>
      <c r="J380" s="14">
        <f t="shared" ref="J380:O380" si="375">LN(C380/C379)</f>
        <v>0.04154174969</v>
      </c>
      <c r="K380" s="14">
        <f t="shared" si="375"/>
        <v>0.03929037165</v>
      </c>
      <c r="L380" s="14">
        <f t="shared" si="375"/>
        <v>0.03787434929</v>
      </c>
      <c r="M380" s="14">
        <f t="shared" si="375"/>
        <v>0.01689888128</v>
      </c>
      <c r="N380" s="14">
        <f t="shared" si="375"/>
        <v>0.02303730529</v>
      </c>
      <c r="O380" s="14">
        <f t="shared" si="375"/>
        <v>-0.01201215645</v>
      </c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15" t="s">
        <v>236</v>
      </c>
      <c r="C381" s="12">
        <v>59.37</v>
      </c>
      <c r="D381" s="12">
        <v>45.96</v>
      </c>
      <c r="E381" s="12">
        <v>17.45</v>
      </c>
      <c r="F381" s="12">
        <v>39.75</v>
      </c>
      <c r="G381" s="12">
        <v>58.85</v>
      </c>
      <c r="H381" s="12">
        <v>3.37</v>
      </c>
      <c r="I381" s="13"/>
      <c r="J381" s="14">
        <f t="shared" ref="J381:O381" si="376">LN(C381/C380)</f>
        <v>0.01493324883</v>
      </c>
      <c r="K381" s="14">
        <f t="shared" si="376"/>
        <v>0.0004352557196</v>
      </c>
      <c r="L381" s="14">
        <f t="shared" si="376"/>
        <v>0.01326814965</v>
      </c>
      <c r="M381" s="14">
        <f t="shared" si="376"/>
        <v>0.02444735965</v>
      </c>
      <c r="N381" s="14">
        <f t="shared" si="376"/>
        <v>0.007675943872</v>
      </c>
      <c r="O381" s="14">
        <f t="shared" si="376"/>
        <v>0.01796455498</v>
      </c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11">
        <v>43837.0</v>
      </c>
      <c r="C382" s="12">
        <v>57.94</v>
      </c>
      <c r="D382" s="12">
        <v>46.6</v>
      </c>
      <c r="E382" s="12">
        <v>16.98</v>
      </c>
      <c r="F382" s="12">
        <v>40.31</v>
      </c>
      <c r="G382" s="12">
        <v>57.1</v>
      </c>
      <c r="H382" s="12">
        <v>3.43</v>
      </c>
      <c r="I382" s="13"/>
      <c r="J382" s="14">
        <f t="shared" ref="J382:O382" si="377">LN(C382/C381)</f>
        <v>-0.02438105594</v>
      </c>
      <c r="K382" s="14">
        <f t="shared" si="377"/>
        <v>0.01382908815</v>
      </c>
      <c r="L382" s="14">
        <f t="shared" si="377"/>
        <v>-0.02730346777</v>
      </c>
      <c r="M382" s="14">
        <f t="shared" si="377"/>
        <v>0.01398973603</v>
      </c>
      <c r="N382" s="14">
        <f t="shared" si="377"/>
        <v>-0.03018771704</v>
      </c>
      <c r="O382" s="14">
        <f t="shared" si="377"/>
        <v>0.01764751681</v>
      </c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11">
        <v>43868.0</v>
      </c>
      <c r="C383" s="12">
        <v>58.41</v>
      </c>
      <c r="D383" s="12">
        <v>47.08</v>
      </c>
      <c r="E383" s="12">
        <v>17.12</v>
      </c>
      <c r="F383" s="12">
        <v>39.4</v>
      </c>
      <c r="G383" s="12">
        <v>59.54</v>
      </c>
      <c r="H383" s="12">
        <v>3.6</v>
      </c>
      <c r="I383" s="13"/>
      <c r="J383" s="14">
        <f t="shared" ref="J383:O383" si="378">LN(C383/C382)</f>
        <v>0.008079115711</v>
      </c>
      <c r="K383" s="14">
        <f t="shared" si="378"/>
        <v>0.01024774126</v>
      </c>
      <c r="L383" s="14">
        <f t="shared" si="378"/>
        <v>0.00821118983</v>
      </c>
      <c r="M383" s="14">
        <f t="shared" si="378"/>
        <v>-0.02283376083</v>
      </c>
      <c r="N383" s="14">
        <f t="shared" si="378"/>
        <v>0.04184423893</v>
      </c>
      <c r="O383" s="14">
        <f t="shared" si="378"/>
        <v>0.04837358428</v>
      </c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11">
        <v>43989.0</v>
      </c>
      <c r="C384" s="12">
        <v>59.11</v>
      </c>
      <c r="D384" s="12">
        <v>46.73</v>
      </c>
      <c r="E384" s="12">
        <v>17.83</v>
      </c>
      <c r="F384" s="12">
        <v>39.05</v>
      </c>
      <c r="G384" s="12">
        <v>60.65</v>
      </c>
      <c r="H384" s="12">
        <v>3.62</v>
      </c>
      <c r="I384" s="13"/>
      <c r="J384" s="14">
        <f t="shared" ref="J384:O384" si="379">LN(C384/C383)</f>
        <v>0.01191300678</v>
      </c>
      <c r="K384" s="14">
        <f t="shared" si="379"/>
        <v>-0.00746192568</v>
      </c>
      <c r="L384" s="14">
        <f t="shared" si="379"/>
        <v>0.04063506116</v>
      </c>
      <c r="M384" s="14">
        <f t="shared" si="379"/>
        <v>-0.008922940018</v>
      </c>
      <c r="N384" s="14">
        <f t="shared" si="379"/>
        <v>0.0184712798</v>
      </c>
      <c r="O384" s="14">
        <f t="shared" si="379"/>
        <v>0.005540180376</v>
      </c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11">
        <v>44019.0</v>
      </c>
      <c r="C385" s="12">
        <v>57.83</v>
      </c>
      <c r="D385" s="12">
        <v>47.51</v>
      </c>
      <c r="E385" s="12">
        <v>17.25</v>
      </c>
      <c r="F385" s="12">
        <v>38.8</v>
      </c>
      <c r="G385" s="12">
        <v>58.88</v>
      </c>
      <c r="H385" s="12">
        <v>3.82</v>
      </c>
      <c r="I385" s="13"/>
      <c r="J385" s="14">
        <f t="shared" ref="J385:O385" si="380">LN(C385/C384)</f>
        <v>-0.02189244267</v>
      </c>
      <c r="K385" s="14">
        <f t="shared" si="380"/>
        <v>0.01655385849</v>
      </c>
      <c r="L385" s="14">
        <f t="shared" si="380"/>
        <v>-0.0330702884</v>
      </c>
      <c r="M385" s="14">
        <f t="shared" si="380"/>
        <v>-0.006422629656</v>
      </c>
      <c r="N385" s="14">
        <f t="shared" si="380"/>
        <v>-0.02961816097</v>
      </c>
      <c r="O385" s="14">
        <f t="shared" si="380"/>
        <v>0.05377639678</v>
      </c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11">
        <v>44050.0</v>
      </c>
      <c r="C386" s="12">
        <v>58.0</v>
      </c>
      <c r="D386" s="12">
        <v>47.36</v>
      </c>
      <c r="E386" s="12">
        <v>17.31</v>
      </c>
      <c r="F386" s="12">
        <v>39.0</v>
      </c>
      <c r="G386" s="12">
        <v>58.53</v>
      </c>
      <c r="H386" s="12">
        <v>3.81</v>
      </c>
      <c r="I386" s="13"/>
      <c r="J386" s="14">
        <f t="shared" ref="J386:O386" si="381">LN(C386/C385)</f>
        <v>0.002935338376</v>
      </c>
      <c r="K386" s="14">
        <f t="shared" si="381"/>
        <v>-0.003162224623</v>
      </c>
      <c r="L386" s="14">
        <f t="shared" si="381"/>
        <v>0.003472225711</v>
      </c>
      <c r="M386" s="14">
        <f t="shared" si="381"/>
        <v>0.0051413995</v>
      </c>
      <c r="N386" s="14">
        <f t="shared" si="381"/>
        <v>-0.005962031117</v>
      </c>
      <c r="O386" s="14">
        <f t="shared" si="381"/>
        <v>-0.00262123348</v>
      </c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11">
        <v>44081.0</v>
      </c>
      <c r="C387" s="12">
        <v>56.28</v>
      </c>
      <c r="D387" s="12">
        <v>47.37</v>
      </c>
      <c r="E387" s="12">
        <v>16.76</v>
      </c>
      <c r="F387" s="12">
        <v>38.69</v>
      </c>
      <c r="G387" s="12">
        <v>57.75</v>
      </c>
      <c r="H387" s="12">
        <v>3.62</v>
      </c>
      <c r="I387" s="13"/>
      <c r="J387" s="14">
        <f t="shared" ref="J387:O387" si="382">LN(C387/C386)</f>
        <v>-0.0301037783</v>
      </c>
      <c r="K387" s="14">
        <f t="shared" si="382"/>
        <v>0.0002111263599</v>
      </c>
      <c r="L387" s="14">
        <f t="shared" si="382"/>
        <v>-0.03228927413</v>
      </c>
      <c r="M387" s="14">
        <f t="shared" si="382"/>
        <v>-0.007980477417</v>
      </c>
      <c r="N387" s="14">
        <f t="shared" si="382"/>
        <v>-0.0134160939</v>
      </c>
      <c r="O387" s="14">
        <f t="shared" si="382"/>
        <v>-0.0511551633</v>
      </c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11">
        <v>44111.0</v>
      </c>
      <c r="C388" s="12">
        <v>57.49</v>
      </c>
      <c r="D388" s="12">
        <v>49.32</v>
      </c>
      <c r="E388" s="12">
        <v>17.7</v>
      </c>
      <c r="F388" s="12">
        <v>38.56</v>
      </c>
      <c r="G388" s="12">
        <v>59.79</v>
      </c>
      <c r="H388" s="12">
        <v>3.54</v>
      </c>
      <c r="I388" s="13"/>
      <c r="J388" s="14">
        <f t="shared" ref="J388:O388" si="383">LN(C388/C387)</f>
        <v>0.02127178739</v>
      </c>
      <c r="K388" s="14">
        <f t="shared" si="383"/>
        <v>0.04034056136</v>
      </c>
      <c r="L388" s="14">
        <f t="shared" si="383"/>
        <v>0.05456954453</v>
      </c>
      <c r="M388" s="14">
        <f t="shared" si="383"/>
        <v>-0.00336569897</v>
      </c>
      <c r="N388" s="14">
        <f t="shared" si="383"/>
        <v>0.03471507349</v>
      </c>
      <c r="O388" s="14">
        <f t="shared" si="383"/>
        <v>-0.02234729869</v>
      </c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15" t="s">
        <v>237</v>
      </c>
      <c r="C389" s="12">
        <v>57.57</v>
      </c>
      <c r="D389" s="12">
        <v>49.63</v>
      </c>
      <c r="E389" s="12">
        <v>18.05</v>
      </c>
      <c r="F389" s="12">
        <v>37.02</v>
      </c>
      <c r="G389" s="12">
        <v>59.6</v>
      </c>
      <c r="H389" s="12">
        <v>3.5</v>
      </c>
      <c r="I389" s="13"/>
      <c r="J389" s="14">
        <f t="shared" ref="J389:O389" si="384">LN(C389/C388)</f>
        <v>0.001390579053</v>
      </c>
      <c r="K389" s="14">
        <f t="shared" si="384"/>
        <v>0.006265811303</v>
      </c>
      <c r="L389" s="14">
        <f t="shared" si="384"/>
        <v>0.0195810452</v>
      </c>
      <c r="M389" s="14">
        <f t="shared" si="384"/>
        <v>-0.0407571626</v>
      </c>
      <c r="N389" s="14">
        <f t="shared" si="384"/>
        <v>-0.003182848822</v>
      </c>
      <c r="O389" s="14">
        <f t="shared" si="384"/>
        <v>-0.01136375865</v>
      </c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15" t="s">
        <v>238</v>
      </c>
      <c r="C390" s="12">
        <v>59.02</v>
      </c>
      <c r="D390" s="12">
        <v>49.79</v>
      </c>
      <c r="E390" s="12">
        <v>18.32</v>
      </c>
      <c r="F390" s="12">
        <v>37.49</v>
      </c>
      <c r="G390" s="12">
        <v>60.79</v>
      </c>
      <c r="H390" s="12">
        <v>3.52</v>
      </c>
      <c r="I390" s="13"/>
      <c r="J390" s="14">
        <f t="shared" ref="J390:O390" si="385">LN(C390/C389)</f>
        <v>0.02487477083</v>
      </c>
      <c r="K390" s="14">
        <f t="shared" si="385"/>
        <v>0.003218671055</v>
      </c>
      <c r="L390" s="14">
        <f t="shared" si="385"/>
        <v>0.01484767447</v>
      </c>
      <c r="M390" s="14">
        <f t="shared" si="385"/>
        <v>0.0126159236</v>
      </c>
      <c r="N390" s="14">
        <f t="shared" si="385"/>
        <v>0.01976972769</v>
      </c>
      <c r="O390" s="14">
        <f t="shared" si="385"/>
        <v>0.005698021115</v>
      </c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15" t="s">
        <v>239</v>
      </c>
      <c r="C391" s="12">
        <v>60.11</v>
      </c>
      <c r="D391" s="12">
        <v>49.73</v>
      </c>
      <c r="E391" s="12">
        <v>19.28</v>
      </c>
      <c r="F391" s="12">
        <v>37.95</v>
      </c>
      <c r="G391" s="12">
        <v>61.79</v>
      </c>
      <c r="H391" s="12">
        <v>3.81</v>
      </c>
      <c r="I391" s="13"/>
      <c r="J391" s="14">
        <f t="shared" ref="J391:O391" si="386">LN(C391/C390)</f>
        <v>0.01829984754</v>
      </c>
      <c r="K391" s="14">
        <f t="shared" si="386"/>
        <v>-0.001205787927</v>
      </c>
      <c r="L391" s="14">
        <f t="shared" si="386"/>
        <v>0.05107492994</v>
      </c>
      <c r="M391" s="14">
        <f t="shared" si="386"/>
        <v>0.01219527309</v>
      </c>
      <c r="N391" s="14">
        <f t="shared" si="386"/>
        <v>0.01631623731</v>
      </c>
      <c r="O391" s="14">
        <f t="shared" si="386"/>
        <v>0.07916819953</v>
      </c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15" t="s">
        <v>240</v>
      </c>
      <c r="C392" s="12">
        <v>60.2</v>
      </c>
      <c r="D392" s="12">
        <v>49.98</v>
      </c>
      <c r="E392" s="12">
        <v>19.72</v>
      </c>
      <c r="F392" s="12">
        <v>37.31</v>
      </c>
      <c r="G392" s="12">
        <v>62.1</v>
      </c>
      <c r="H392" s="12">
        <v>3.87</v>
      </c>
      <c r="I392" s="13"/>
      <c r="J392" s="14">
        <f t="shared" ref="J392:O392" si="387">LN(C392/C391)</f>
        <v>0.001496135264</v>
      </c>
      <c r="K392" s="14">
        <f t="shared" si="387"/>
        <v>0.00501455268</v>
      </c>
      <c r="L392" s="14">
        <f t="shared" si="387"/>
        <v>0.02256505999</v>
      </c>
      <c r="M392" s="14">
        <f t="shared" si="387"/>
        <v>-0.01700811661</v>
      </c>
      <c r="N392" s="14">
        <f t="shared" si="387"/>
        <v>0.005004449867</v>
      </c>
      <c r="O392" s="14">
        <f t="shared" si="387"/>
        <v>0.0156253179</v>
      </c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15" t="s">
        <v>241</v>
      </c>
      <c r="C393" s="12">
        <v>60.44</v>
      </c>
      <c r="D393" s="12">
        <v>50.58</v>
      </c>
      <c r="E393" s="12">
        <v>18.73</v>
      </c>
      <c r="F393" s="12">
        <v>38.05</v>
      </c>
      <c r="G393" s="12">
        <v>58.85</v>
      </c>
      <c r="H393" s="12">
        <v>3.9</v>
      </c>
      <c r="I393" s="13"/>
      <c r="J393" s="14">
        <f t="shared" ref="J393:O393" si="388">LN(C393/C392)</f>
        <v>0.00397878509</v>
      </c>
      <c r="K393" s="14">
        <f t="shared" si="388"/>
        <v>0.01193331584</v>
      </c>
      <c r="L393" s="14">
        <f t="shared" si="388"/>
        <v>-0.05150683272</v>
      </c>
      <c r="M393" s="14">
        <f t="shared" si="388"/>
        <v>0.01963969707</v>
      </c>
      <c r="N393" s="14">
        <f t="shared" si="388"/>
        <v>-0.05375415523</v>
      </c>
      <c r="O393" s="14">
        <f t="shared" si="388"/>
        <v>0.007722046094</v>
      </c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15" t="s">
        <v>242</v>
      </c>
      <c r="C394" s="12">
        <v>60.2</v>
      </c>
      <c r="D394" s="12">
        <v>48.92</v>
      </c>
      <c r="E394" s="12">
        <v>18.69</v>
      </c>
      <c r="F394" s="12">
        <v>39.41</v>
      </c>
      <c r="G394" s="12">
        <v>59.93</v>
      </c>
      <c r="H394" s="12">
        <v>3.93</v>
      </c>
      <c r="I394" s="13"/>
      <c r="J394" s="14">
        <f t="shared" ref="J394:O394" si="389">LN(C394/C393)</f>
        <v>-0.00397878509</v>
      </c>
      <c r="K394" s="14">
        <f t="shared" si="389"/>
        <v>-0.03336993042</v>
      </c>
      <c r="L394" s="14">
        <f t="shared" si="389"/>
        <v>-0.002137894989</v>
      </c>
      <c r="M394" s="14">
        <f t="shared" si="389"/>
        <v>0.0351185069</v>
      </c>
      <c r="N394" s="14">
        <f t="shared" si="389"/>
        <v>0.01818538076</v>
      </c>
      <c r="O394" s="14">
        <f t="shared" si="389"/>
        <v>0.007662872746</v>
      </c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15" t="s">
        <v>243</v>
      </c>
      <c r="C395" s="12">
        <v>61.18</v>
      </c>
      <c r="D395" s="12">
        <v>49.55</v>
      </c>
      <c r="E395" s="12">
        <v>18.77</v>
      </c>
      <c r="F395" s="12">
        <v>39.2</v>
      </c>
      <c r="G395" s="12">
        <v>60.28</v>
      </c>
      <c r="H395" s="12">
        <v>4.05</v>
      </c>
      <c r="I395" s="13"/>
      <c r="J395" s="14">
        <f t="shared" ref="J395:O395" si="390">LN(C395/C394)</f>
        <v>0.01614798641</v>
      </c>
      <c r="K395" s="14">
        <f t="shared" si="390"/>
        <v>0.01279594996</v>
      </c>
      <c r="L395" s="14">
        <f t="shared" si="390"/>
        <v>0.004271229131</v>
      </c>
      <c r="M395" s="14">
        <f t="shared" si="390"/>
        <v>-0.00534284441</v>
      </c>
      <c r="N395" s="14">
        <f t="shared" si="390"/>
        <v>0.005823159288</v>
      </c>
      <c r="O395" s="14">
        <f t="shared" si="390"/>
        <v>0.03007745524</v>
      </c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15" t="s">
        <v>244</v>
      </c>
      <c r="C396" s="12">
        <v>61.11</v>
      </c>
      <c r="D396" s="12">
        <v>50.54</v>
      </c>
      <c r="E396" s="12">
        <v>18.91</v>
      </c>
      <c r="F396" s="12">
        <v>39.12</v>
      </c>
      <c r="G396" s="12">
        <v>61.56</v>
      </c>
      <c r="H396" s="12">
        <v>3.94</v>
      </c>
      <c r="I396" s="13"/>
      <c r="J396" s="14">
        <f t="shared" ref="J396:O396" si="391">LN(C396/C395)</f>
        <v>-0.001144819816</v>
      </c>
      <c r="K396" s="14">
        <f t="shared" si="391"/>
        <v>0.01978284118</v>
      </c>
      <c r="L396" s="14">
        <f t="shared" si="391"/>
        <v>0.007431032072</v>
      </c>
      <c r="M396" s="14">
        <f t="shared" si="391"/>
        <v>-0.00204290163</v>
      </c>
      <c r="N396" s="14">
        <f t="shared" si="391"/>
        <v>0.02101193521</v>
      </c>
      <c r="O396" s="14">
        <f t="shared" si="391"/>
        <v>-0.02753615781</v>
      </c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15" t="s">
        <v>245</v>
      </c>
      <c r="C397" s="12">
        <v>61.88</v>
      </c>
      <c r="D397" s="12">
        <v>50.17</v>
      </c>
      <c r="E397" s="12">
        <v>18.82</v>
      </c>
      <c r="F397" s="12">
        <v>38.95</v>
      </c>
      <c r="G397" s="12">
        <v>62.78</v>
      </c>
      <c r="H397" s="12">
        <v>3.96</v>
      </c>
      <c r="I397" s="13"/>
      <c r="J397" s="14">
        <f t="shared" ref="J397:O397" si="392">LN(C397/C396)</f>
        <v>0.0125215068</v>
      </c>
      <c r="K397" s="14">
        <f t="shared" si="392"/>
        <v>-0.007347863464</v>
      </c>
      <c r="L397" s="14">
        <f t="shared" si="392"/>
        <v>-0.004770748513</v>
      </c>
      <c r="M397" s="14">
        <f t="shared" si="392"/>
        <v>-0.00435507285</v>
      </c>
      <c r="N397" s="14">
        <f t="shared" si="392"/>
        <v>0.01962424244</v>
      </c>
      <c r="O397" s="14">
        <f t="shared" si="392"/>
        <v>0.005063301957</v>
      </c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15" t="s">
        <v>246</v>
      </c>
      <c r="C398" s="12">
        <v>61.21</v>
      </c>
      <c r="D398" s="12">
        <v>49.56</v>
      </c>
      <c r="E398" s="12">
        <v>18.63</v>
      </c>
      <c r="F398" s="12">
        <v>38.19</v>
      </c>
      <c r="G398" s="12">
        <v>62.48</v>
      </c>
      <c r="H398" s="12">
        <v>3.97</v>
      </c>
      <c r="I398" s="13"/>
      <c r="J398" s="14">
        <f t="shared" ref="J398:O398" si="393">LN(C398/C397)</f>
        <v>-0.01088645084</v>
      </c>
      <c r="K398" s="14">
        <f t="shared" si="393"/>
        <v>-0.01223318174</v>
      </c>
      <c r="L398" s="14">
        <f t="shared" si="393"/>
        <v>-0.01014694954</v>
      </c>
      <c r="M398" s="14">
        <f t="shared" si="393"/>
        <v>-0.01970507108</v>
      </c>
      <c r="N398" s="14">
        <f t="shared" si="393"/>
        <v>-0.004790045882</v>
      </c>
      <c r="O398" s="14">
        <f t="shared" si="393"/>
        <v>0.002522069433</v>
      </c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15" t="s">
        <v>247</v>
      </c>
      <c r="C399" s="12">
        <v>61.04</v>
      </c>
      <c r="D399" s="12">
        <v>48.42</v>
      </c>
      <c r="E399" s="12">
        <v>18.37</v>
      </c>
      <c r="F399" s="12">
        <v>39.71</v>
      </c>
      <c r="G399" s="12">
        <v>63.97</v>
      </c>
      <c r="H399" s="12">
        <v>3.82</v>
      </c>
      <c r="I399" s="13"/>
      <c r="J399" s="14">
        <f t="shared" ref="J399:O399" si="394">LN(C399/C398)</f>
        <v>-0.002781187887</v>
      </c>
      <c r="K399" s="14">
        <f t="shared" si="394"/>
        <v>-0.02327110525</v>
      </c>
      <c r="L399" s="14">
        <f t="shared" si="394"/>
        <v>-0.01405428539</v>
      </c>
      <c r="M399" s="14">
        <f t="shared" si="394"/>
        <v>0.03902934391</v>
      </c>
      <c r="N399" s="14">
        <f t="shared" si="394"/>
        <v>0.02356771793</v>
      </c>
      <c r="O399" s="14">
        <f t="shared" si="394"/>
        <v>-0.03851567208</v>
      </c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15" t="s">
        <v>248</v>
      </c>
      <c r="C400" s="12">
        <v>59.93</v>
      </c>
      <c r="D400" s="12">
        <v>49.63</v>
      </c>
      <c r="E400" s="12">
        <v>18.33</v>
      </c>
      <c r="F400" s="12">
        <v>39.17</v>
      </c>
      <c r="G400" s="12">
        <v>62.97</v>
      </c>
      <c r="H400" s="12">
        <v>3.86</v>
      </c>
      <c r="I400" s="13"/>
      <c r="J400" s="14">
        <f t="shared" ref="J400:O400" si="395">LN(C400/C399)</f>
        <v>-0.01835217251</v>
      </c>
      <c r="K400" s="14">
        <f t="shared" si="395"/>
        <v>0.02468253809</v>
      </c>
      <c r="L400" s="14">
        <f t="shared" si="395"/>
        <v>-0.002179837375</v>
      </c>
      <c r="M400" s="14">
        <f t="shared" si="395"/>
        <v>-0.01369189747</v>
      </c>
      <c r="N400" s="14">
        <f t="shared" si="395"/>
        <v>-0.01575580096</v>
      </c>
      <c r="O400" s="14">
        <f t="shared" si="395"/>
        <v>0.01041676086</v>
      </c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15" t="s">
        <v>249</v>
      </c>
      <c r="C401" s="12">
        <v>61.43</v>
      </c>
      <c r="D401" s="12">
        <v>50.34</v>
      </c>
      <c r="E401" s="12">
        <v>18.68</v>
      </c>
      <c r="F401" s="12">
        <v>40.46</v>
      </c>
      <c r="G401" s="12">
        <v>62.85</v>
      </c>
      <c r="H401" s="12">
        <v>3.88</v>
      </c>
      <c r="I401" s="13"/>
      <c r="J401" s="14">
        <f t="shared" ref="J401:O401" si="396">LN(C401/C400)</f>
        <v>0.02472110071</v>
      </c>
      <c r="K401" s="14">
        <f t="shared" si="396"/>
        <v>0.01420450011</v>
      </c>
      <c r="L401" s="14">
        <f t="shared" si="396"/>
        <v>0.01891437095</v>
      </c>
      <c r="M401" s="14">
        <f t="shared" si="396"/>
        <v>0.03240268406</v>
      </c>
      <c r="N401" s="14">
        <f t="shared" si="396"/>
        <v>-0.001907487464</v>
      </c>
      <c r="O401" s="14">
        <f t="shared" si="396"/>
        <v>0.005167970158</v>
      </c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15" t="s">
        <v>250</v>
      </c>
      <c r="C402" s="12">
        <v>60.23</v>
      </c>
      <c r="D402" s="12">
        <v>50.11</v>
      </c>
      <c r="E402" s="12">
        <v>18.22</v>
      </c>
      <c r="F402" s="12">
        <v>40.51</v>
      </c>
      <c r="G402" s="12">
        <v>61.1</v>
      </c>
      <c r="H402" s="12">
        <v>4.07</v>
      </c>
      <c r="I402" s="13"/>
      <c r="J402" s="14">
        <f t="shared" ref="J402:O402" si="397">LN(C402/C401)</f>
        <v>-0.01972774812</v>
      </c>
      <c r="K402" s="14">
        <f t="shared" si="397"/>
        <v>-0.004579400736</v>
      </c>
      <c r="L402" s="14">
        <f t="shared" si="397"/>
        <v>-0.02493354097</v>
      </c>
      <c r="M402" s="14">
        <f t="shared" si="397"/>
        <v>0.001235025475</v>
      </c>
      <c r="N402" s="14">
        <f t="shared" si="397"/>
        <v>-0.02823906886</v>
      </c>
      <c r="O402" s="14">
        <f t="shared" si="397"/>
        <v>0.04780784582</v>
      </c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15" t="s">
        <v>251</v>
      </c>
      <c r="C403" s="12">
        <v>60.07</v>
      </c>
      <c r="D403" s="12">
        <v>49.91</v>
      </c>
      <c r="E403" s="12">
        <v>17.84</v>
      </c>
      <c r="F403" s="12">
        <v>40.3</v>
      </c>
      <c r="G403" s="12">
        <v>59.33</v>
      </c>
      <c r="H403" s="12">
        <v>3.96</v>
      </c>
      <c r="I403" s="13"/>
      <c r="J403" s="14">
        <f t="shared" ref="J403:O403" si="398">LN(C403/C402)</f>
        <v>-0.002660018194</v>
      </c>
      <c r="K403" s="14">
        <f t="shared" si="398"/>
        <v>-0.00399920549</v>
      </c>
      <c r="L403" s="14">
        <f t="shared" si="398"/>
        <v>-0.02107676468</v>
      </c>
      <c r="M403" s="14">
        <f t="shared" si="398"/>
        <v>-0.005197388262</v>
      </c>
      <c r="N403" s="14">
        <f t="shared" si="398"/>
        <v>-0.02939678591</v>
      </c>
      <c r="O403" s="14">
        <f t="shared" si="398"/>
        <v>-0.02739897419</v>
      </c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11">
        <v>43898.0</v>
      </c>
      <c r="C404" s="12">
        <v>61.27</v>
      </c>
      <c r="D404" s="12">
        <v>50.24</v>
      </c>
      <c r="E404" s="12">
        <v>18.24</v>
      </c>
      <c r="F404" s="12">
        <v>40.29</v>
      </c>
      <c r="G404" s="12">
        <v>61.24</v>
      </c>
      <c r="H404" s="12">
        <v>4.15</v>
      </c>
      <c r="I404" s="13"/>
      <c r="J404" s="14">
        <f t="shared" ref="J404:O404" si="399">LN(C404/C403)</f>
        <v>0.01977977788</v>
      </c>
      <c r="K404" s="14">
        <f t="shared" si="399"/>
        <v>0.006590138678</v>
      </c>
      <c r="L404" s="14">
        <f t="shared" si="399"/>
        <v>0.02217385749</v>
      </c>
      <c r="M404" s="14">
        <f t="shared" si="399"/>
        <v>-0.0002481697494</v>
      </c>
      <c r="N404" s="14">
        <f t="shared" si="399"/>
        <v>0.03168549052</v>
      </c>
      <c r="O404" s="14">
        <f t="shared" si="399"/>
        <v>0.04686430898</v>
      </c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11">
        <v>43929.0</v>
      </c>
      <c r="C405" s="12">
        <v>61.04</v>
      </c>
      <c r="D405" s="12">
        <v>50.42</v>
      </c>
      <c r="E405" s="12">
        <v>18.25</v>
      </c>
      <c r="F405" s="12">
        <v>40.67</v>
      </c>
      <c r="G405" s="12">
        <v>61.9</v>
      </c>
      <c r="H405" s="12">
        <v>4.54</v>
      </c>
      <c r="I405" s="13"/>
      <c r="J405" s="14">
        <f t="shared" ref="J405:O405" si="400">LN(C405/C404)</f>
        <v>-0.003760939761</v>
      </c>
      <c r="K405" s="14">
        <f t="shared" si="400"/>
        <v>0.0035763996</v>
      </c>
      <c r="L405" s="14">
        <f t="shared" si="400"/>
        <v>0.0005480953823</v>
      </c>
      <c r="M405" s="14">
        <f t="shared" si="400"/>
        <v>0.009387420716</v>
      </c>
      <c r="N405" s="14">
        <f t="shared" si="400"/>
        <v>0.0107196089</v>
      </c>
      <c r="O405" s="14">
        <f t="shared" si="400"/>
        <v>0.08981867781</v>
      </c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11">
        <v>43959.0</v>
      </c>
      <c r="C406" s="12">
        <v>62.79</v>
      </c>
      <c r="D406" s="12">
        <v>48.67</v>
      </c>
      <c r="E406" s="12">
        <v>18.89</v>
      </c>
      <c r="F406" s="12">
        <v>42.09</v>
      </c>
      <c r="G406" s="12">
        <v>62.89</v>
      </c>
      <c r="H406" s="12">
        <v>4.8</v>
      </c>
      <c r="I406" s="13"/>
      <c r="J406" s="14">
        <f t="shared" ref="J406:O406" si="401">LN(C406/C405)</f>
        <v>0.02826643815</v>
      </c>
      <c r="K406" s="14">
        <f t="shared" si="401"/>
        <v>-0.03532509791</v>
      </c>
      <c r="L406" s="14">
        <f t="shared" si="401"/>
        <v>0.03446760148</v>
      </c>
      <c r="M406" s="14">
        <f t="shared" si="401"/>
        <v>0.03431946286</v>
      </c>
      <c r="N406" s="14">
        <f t="shared" si="401"/>
        <v>0.01586698886</v>
      </c>
      <c r="O406" s="14">
        <f t="shared" si="401"/>
        <v>0.05568890586</v>
      </c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11">
        <v>43990.0</v>
      </c>
      <c r="C407" s="12">
        <v>62.06</v>
      </c>
      <c r="D407" s="12">
        <v>49.03</v>
      </c>
      <c r="E407" s="12">
        <v>18.72</v>
      </c>
      <c r="F407" s="12">
        <v>41.14</v>
      </c>
      <c r="G407" s="12">
        <v>62.29</v>
      </c>
      <c r="H407" s="12">
        <v>4.79</v>
      </c>
      <c r="I407" s="13"/>
      <c r="J407" s="14">
        <f t="shared" ref="J407:O407" si="402">LN(C407/C406)</f>
        <v>-0.01169416611</v>
      </c>
      <c r="K407" s="14">
        <f t="shared" si="402"/>
        <v>0.007369531818</v>
      </c>
      <c r="L407" s="14">
        <f t="shared" si="402"/>
        <v>-0.009040210464</v>
      </c>
      <c r="M407" s="14">
        <f t="shared" si="402"/>
        <v>-0.02282929856</v>
      </c>
      <c r="N407" s="14">
        <f t="shared" si="402"/>
        <v>-0.009586269289</v>
      </c>
      <c r="O407" s="14">
        <f t="shared" si="402"/>
        <v>-0.002085506491</v>
      </c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11">
        <v>44020.0</v>
      </c>
      <c r="C408" s="12">
        <v>64.01</v>
      </c>
      <c r="D408" s="12">
        <v>50.89</v>
      </c>
      <c r="E408" s="12">
        <v>19.06</v>
      </c>
      <c r="F408" s="12">
        <v>41.03</v>
      </c>
      <c r="G408" s="12">
        <v>61.51</v>
      </c>
      <c r="H408" s="12">
        <v>4.84</v>
      </c>
      <c r="I408" s="13"/>
      <c r="J408" s="14">
        <f t="shared" ref="J408:O408" si="403">LN(C408/C407)</f>
        <v>0.03093766213</v>
      </c>
      <c r="K408" s="14">
        <f t="shared" si="403"/>
        <v>0.03723408494</v>
      </c>
      <c r="L408" s="14">
        <f t="shared" si="403"/>
        <v>0.01799942718</v>
      </c>
      <c r="M408" s="14">
        <f t="shared" si="403"/>
        <v>-0.002677377771</v>
      </c>
      <c r="N408" s="14">
        <f t="shared" si="403"/>
        <v>-0.01260113605</v>
      </c>
      <c r="O408" s="14">
        <f t="shared" si="403"/>
        <v>0.01038430931</v>
      </c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11">
        <v>44112.0</v>
      </c>
      <c r="C409" s="12">
        <v>65.35</v>
      </c>
      <c r="D409" s="12">
        <v>50.34</v>
      </c>
      <c r="E409" s="12">
        <v>19.52</v>
      </c>
      <c r="F409" s="12">
        <v>38.8</v>
      </c>
      <c r="G409" s="12">
        <v>63.51</v>
      </c>
      <c r="H409" s="12">
        <v>5.14</v>
      </c>
      <c r="I409" s="13"/>
      <c r="J409" s="14">
        <f t="shared" ref="J409:O409" si="404">LN(C409/C408)</f>
        <v>0.02071811892</v>
      </c>
      <c r="K409" s="14">
        <f t="shared" si="404"/>
        <v>-0.01086645089</v>
      </c>
      <c r="L409" s="14">
        <f t="shared" si="404"/>
        <v>0.02384768276</v>
      </c>
      <c r="M409" s="14">
        <f t="shared" si="404"/>
        <v>-0.05588325982</v>
      </c>
      <c r="N409" s="14">
        <f t="shared" si="404"/>
        <v>0.03199761059</v>
      </c>
      <c r="O409" s="14">
        <f t="shared" si="404"/>
        <v>0.06013835874</v>
      </c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11">
        <v>44143.0</v>
      </c>
      <c r="C410" s="12">
        <v>65.71</v>
      </c>
      <c r="D410" s="12">
        <v>49.37</v>
      </c>
      <c r="E410" s="12">
        <v>19.91</v>
      </c>
      <c r="F410" s="12">
        <v>38.68</v>
      </c>
      <c r="G410" s="12">
        <v>64.69</v>
      </c>
      <c r="H410" s="12">
        <v>4.89</v>
      </c>
      <c r="I410" s="13"/>
      <c r="J410" s="14">
        <f t="shared" ref="J410:O410" si="405">LN(C410/C409)</f>
        <v>0.00549368084</v>
      </c>
      <c r="K410" s="14">
        <f t="shared" si="405"/>
        <v>-0.01945703744</v>
      </c>
      <c r="L410" s="14">
        <f t="shared" si="405"/>
        <v>0.01978253709</v>
      </c>
      <c r="M410" s="14">
        <f t="shared" si="405"/>
        <v>-0.003097576044</v>
      </c>
      <c r="N410" s="14">
        <f t="shared" si="405"/>
        <v>0.01840925624</v>
      </c>
      <c r="O410" s="14">
        <f t="shared" si="405"/>
        <v>-0.04986077598</v>
      </c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11">
        <v>44173.0</v>
      </c>
      <c r="C411" s="12">
        <v>64.52</v>
      </c>
      <c r="D411" s="12">
        <v>49.54</v>
      </c>
      <c r="E411" s="12">
        <v>19.69</v>
      </c>
      <c r="F411" s="12">
        <v>40.15</v>
      </c>
      <c r="G411" s="12">
        <v>66.02</v>
      </c>
      <c r="H411" s="12">
        <v>4.97</v>
      </c>
      <c r="I411" s="13"/>
      <c r="J411" s="14">
        <f t="shared" ref="J411:O411" si="406">LN(C411/C410)</f>
        <v>-0.01827586765</v>
      </c>
      <c r="K411" s="14">
        <f t="shared" si="406"/>
        <v>0.00343747179</v>
      </c>
      <c r="L411" s="14">
        <f t="shared" si="406"/>
        <v>-0.01111122543</v>
      </c>
      <c r="M411" s="14">
        <f t="shared" si="406"/>
        <v>0.03729976981</v>
      </c>
      <c r="N411" s="14">
        <f t="shared" si="406"/>
        <v>0.02035109637</v>
      </c>
      <c r="O411" s="14">
        <f t="shared" si="406"/>
        <v>0.01622753662</v>
      </c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15" t="s">
        <v>252</v>
      </c>
      <c r="C412" s="12">
        <v>61.34</v>
      </c>
      <c r="D412" s="12">
        <v>48.82</v>
      </c>
      <c r="E412" s="12">
        <v>19.8</v>
      </c>
      <c r="F412" s="12">
        <v>40.89</v>
      </c>
      <c r="G412" s="12">
        <v>66.25</v>
      </c>
      <c r="H412" s="12">
        <v>4.9</v>
      </c>
      <c r="I412" s="13"/>
      <c r="J412" s="14">
        <f t="shared" ref="J412:O412" si="407">LN(C412/C411)</f>
        <v>-0.05054309457</v>
      </c>
      <c r="K412" s="14">
        <f t="shared" si="407"/>
        <v>-0.0146403591</v>
      </c>
      <c r="L412" s="14">
        <f t="shared" si="407"/>
        <v>0.005571045049</v>
      </c>
      <c r="M412" s="14">
        <f t="shared" si="407"/>
        <v>0.01826309398</v>
      </c>
      <c r="N412" s="14">
        <f t="shared" si="407"/>
        <v>0.003477738441</v>
      </c>
      <c r="O412" s="14">
        <f t="shared" si="407"/>
        <v>-0.01418463499</v>
      </c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15" t="s">
        <v>253</v>
      </c>
      <c r="C413" s="12">
        <v>60.51</v>
      </c>
      <c r="D413" s="12">
        <v>48.4</v>
      </c>
      <c r="E413" s="12">
        <v>20.1</v>
      </c>
      <c r="F413" s="12">
        <v>39.96</v>
      </c>
      <c r="G413" s="12">
        <v>65.91</v>
      </c>
      <c r="H413" s="12">
        <v>5.1</v>
      </c>
      <c r="I413" s="13"/>
      <c r="J413" s="14">
        <f t="shared" ref="J413:O413" si="408">LN(C413/C412)</f>
        <v>-0.01362351805</v>
      </c>
      <c r="K413" s="14">
        <f t="shared" si="408"/>
        <v>-0.008640251242</v>
      </c>
      <c r="L413" s="14">
        <f t="shared" si="408"/>
        <v>0.01503787736</v>
      </c>
      <c r="M413" s="14">
        <f t="shared" si="408"/>
        <v>-0.0230065806</v>
      </c>
      <c r="N413" s="14">
        <f t="shared" si="408"/>
        <v>-0.005145289802</v>
      </c>
      <c r="O413" s="14">
        <f t="shared" si="408"/>
        <v>0.04000533461</v>
      </c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15" t="s">
        <v>254</v>
      </c>
      <c r="C414" s="12">
        <v>60.72</v>
      </c>
      <c r="D414" s="12">
        <v>47.82</v>
      </c>
      <c r="E414" s="12">
        <v>19.48</v>
      </c>
      <c r="F414" s="12">
        <v>40.35</v>
      </c>
      <c r="G414" s="12">
        <v>65.98</v>
      </c>
      <c r="H414" s="12">
        <v>5.21</v>
      </c>
      <c r="I414" s="13"/>
      <c r="J414" s="14">
        <f t="shared" ref="J414:O414" si="409">LN(C414/C413)</f>
        <v>0.003464492453</v>
      </c>
      <c r="K414" s="14">
        <f t="shared" si="409"/>
        <v>-0.01205585169</v>
      </c>
      <c r="L414" s="14">
        <f t="shared" si="409"/>
        <v>-0.03133151685</v>
      </c>
      <c r="M414" s="14">
        <f t="shared" si="409"/>
        <v>0.009712440936</v>
      </c>
      <c r="N414" s="14">
        <f t="shared" si="409"/>
        <v>0.001061490736</v>
      </c>
      <c r="O414" s="14">
        <f t="shared" si="409"/>
        <v>0.02133931603</v>
      </c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15" t="s">
        <v>255</v>
      </c>
      <c r="C415" s="12">
        <v>60.42</v>
      </c>
      <c r="D415" s="12">
        <v>47.28</v>
      </c>
      <c r="E415" s="12">
        <v>19.47</v>
      </c>
      <c r="F415" s="12">
        <v>41.35</v>
      </c>
      <c r="G415" s="12">
        <v>65.59</v>
      </c>
      <c r="H415" s="12">
        <v>5.05</v>
      </c>
      <c r="I415" s="13"/>
      <c r="J415" s="14">
        <f t="shared" ref="J415:O415" si="410">LN(C415/C414)</f>
        <v>-0.004952957129</v>
      </c>
      <c r="K415" s="14">
        <f t="shared" si="410"/>
        <v>-0.01135658893</v>
      </c>
      <c r="L415" s="14">
        <f t="shared" si="410"/>
        <v>-0.0005134788303</v>
      </c>
      <c r="M415" s="14">
        <f t="shared" si="410"/>
        <v>0.02448102675</v>
      </c>
      <c r="N415" s="14">
        <f t="shared" si="410"/>
        <v>-0.005928420495</v>
      </c>
      <c r="O415" s="14">
        <f t="shared" si="410"/>
        <v>-0.03119161248</v>
      </c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15" t="s">
        <v>256</v>
      </c>
      <c r="C416" s="12">
        <v>58.53</v>
      </c>
      <c r="D416" s="12">
        <v>47.0</v>
      </c>
      <c r="E416" s="12">
        <v>19.77</v>
      </c>
      <c r="F416" s="12">
        <v>41.47</v>
      </c>
      <c r="G416" s="12">
        <v>64.84</v>
      </c>
      <c r="H416" s="12">
        <v>5.1</v>
      </c>
      <c r="I416" s="13"/>
      <c r="J416" s="14">
        <f t="shared" ref="J416:O416" si="411">LN(C416/C415)</f>
        <v>-0.03178073266</v>
      </c>
      <c r="K416" s="14">
        <f t="shared" si="411"/>
        <v>-0.005939771388</v>
      </c>
      <c r="L416" s="14">
        <f t="shared" si="411"/>
        <v>0.0152908178</v>
      </c>
      <c r="M416" s="14">
        <f t="shared" si="411"/>
        <v>0.002897852789</v>
      </c>
      <c r="N416" s="14">
        <f t="shared" si="411"/>
        <v>-0.01150054844</v>
      </c>
      <c r="O416" s="14">
        <f t="shared" si="411"/>
        <v>0.009852296443</v>
      </c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15" t="s">
        <v>257</v>
      </c>
      <c r="C417" s="12">
        <v>58.3</v>
      </c>
      <c r="D417" s="12">
        <v>46.47</v>
      </c>
      <c r="E417" s="12">
        <v>19.4</v>
      </c>
      <c r="F417" s="12">
        <v>41.75</v>
      </c>
      <c r="G417" s="12">
        <v>63.71</v>
      </c>
      <c r="H417" s="12">
        <v>5.04</v>
      </c>
      <c r="I417" s="13"/>
      <c r="J417" s="14">
        <f t="shared" ref="J417:O417" si="412">LN(C417/C416)</f>
        <v>-0.003937349947</v>
      </c>
      <c r="K417" s="14">
        <f t="shared" si="412"/>
        <v>-0.01134065861</v>
      </c>
      <c r="L417" s="14">
        <f t="shared" si="412"/>
        <v>-0.01889257111</v>
      </c>
      <c r="M417" s="14">
        <f t="shared" si="412"/>
        <v>0.006729177039</v>
      </c>
      <c r="N417" s="14">
        <f t="shared" si="412"/>
        <v>-0.01758116074</v>
      </c>
      <c r="O417" s="14">
        <f t="shared" si="412"/>
        <v>-0.01183445765</v>
      </c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15" t="s">
        <v>258</v>
      </c>
      <c r="C418" s="12">
        <v>57.24</v>
      </c>
      <c r="D418" s="12">
        <v>46.17</v>
      </c>
      <c r="E418" s="12">
        <v>19.18</v>
      </c>
      <c r="F418" s="12">
        <v>40.91</v>
      </c>
      <c r="G418" s="12">
        <v>63.22</v>
      </c>
      <c r="H418" s="12">
        <v>5.05</v>
      </c>
      <c r="I418" s="13"/>
      <c r="J418" s="14">
        <f t="shared" ref="J418:O418" si="413">LN(C418/C417)</f>
        <v>-0.01834913867</v>
      </c>
      <c r="K418" s="14">
        <f t="shared" si="413"/>
        <v>-0.006476706578</v>
      </c>
      <c r="L418" s="14">
        <f t="shared" si="413"/>
        <v>-0.01140499661</v>
      </c>
      <c r="M418" s="14">
        <f t="shared" si="413"/>
        <v>-0.02032491936</v>
      </c>
      <c r="N418" s="14">
        <f t="shared" si="413"/>
        <v>-0.007720829341</v>
      </c>
      <c r="O418" s="14">
        <f t="shared" si="413"/>
        <v>0.001982161204</v>
      </c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15" t="s">
        <v>259</v>
      </c>
      <c r="C419" s="12">
        <v>57.93</v>
      </c>
      <c r="D419" s="12">
        <v>46.81</v>
      </c>
      <c r="E419" s="12">
        <v>20.34</v>
      </c>
      <c r="F419" s="12">
        <v>41.81</v>
      </c>
      <c r="G419" s="12">
        <v>64.65</v>
      </c>
      <c r="H419" s="12">
        <v>5.08</v>
      </c>
      <c r="I419" s="13"/>
      <c r="J419" s="14">
        <f t="shared" ref="J419:O419" si="414">LN(C419/C418)</f>
        <v>0.01198243042</v>
      </c>
      <c r="K419" s="14">
        <f t="shared" si="414"/>
        <v>0.01376661879</v>
      </c>
      <c r="L419" s="14">
        <f t="shared" si="414"/>
        <v>0.05872132117</v>
      </c>
      <c r="M419" s="14">
        <f t="shared" si="414"/>
        <v>0.02176101343</v>
      </c>
      <c r="N419" s="14">
        <f t="shared" si="414"/>
        <v>0.02236739843</v>
      </c>
      <c r="O419" s="14">
        <f t="shared" si="414"/>
        <v>0.005923018303</v>
      </c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15" t="s">
        <v>260</v>
      </c>
      <c r="C420" s="12">
        <v>57.6</v>
      </c>
      <c r="D420" s="12">
        <v>46.54</v>
      </c>
      <c r="E420" s="12">
        <v>19.98</v>
      </c>
      <c r="F420" s="12">
        <v>42.25</v>
      </c>
      <c r="G420" s="12">
        <v>66.24</v>
      </c>
      <c r="H420" s="12">
        <v>5.08</v>
      </c>
      <c r="I420" s="13"/>
      <c r="J420" s="14">
        <f t="shared" ref="J420:O420" si="415">LN(C420/C419)</f>
        <v>-0.005712817407</v>
      </c>
      <c r="K420" s="14">
        <f t="shared" si="415"/>
        <v>-0.005784697438</v>
      </c>
      <c r="L420" s="14">
        <f t="shared" si="415"/>
        <v>-0.0178576174</v>
      </c>
      <c r="M420" s="14">
        <f t="shared" si="415"/>
        <v>0.01046880843</v>
      </c>
      <c r="N420" s="14">
        <f t="shared" si="415"/>
        <v>0.02429640486</v>
      </c>
      <c r="O420" s="14">
        <f t="shared" si="415"/>
        <v>0</v>
      </c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15" t="s">
        <v>261</v>
      </c>
      <c r="C421" s="12">
        <v>57.36</v>
      </c>
      <c r="D421" s="12">
        <v>45.1</v>
      </c>
      <c r="E421" s="12">
        <v>19.8</v>
      </c>
      <c r="F421" s="12">
        <v>42.63</v>
      </c>
      <c r="G421" s="12">
        <v>69.05</v>
      </c>
      <c r="H421" s="12">
        <v>4.85</v>
      </c>
      <c r="I421" s="13"/>
      <c r="J421" s="14">
        <f t="shared" ref="J421:O421" si="416">LN(C421/C420)</f>
        <v>-0.00417537141</v>
      </c>
      <c r="K421" s="14">
        <f t="shared" si="416"/>
        <v>-0.03142991137</v>
      </c>
      <c r="L421" s="14">
        <f t="shared" si="416"/>
        <v>-0.00904983552</v>
      </c>
      <c r="M421" s="14">
        <f t="shared" si="416"/>
        <v>0.008953876974</v>
      </c>
      <c r="N421" s="14">
        <f t="shared" si="416"/>
        <v>0.04154636978</v>
      </c>
      <c r="O421" s="14">
        <f t="shared" si="416"/>
        <v>-0.04633255664</v>
      </c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15" t="s">
        <v>262</v>
      </c>
      <c r="C422" s="12">
        <v>57.45</v>
      </c>
      <c r="D422" s="12">
        <v>45.75</v>
      </c>
      <c r="E422" s="12">
        <v>20.54</v>
      </c>
      <c r="F422" s="12">
        <v>42.24</v>
      </c>
      <c r="G422" s="12">
        <v>70.67</v>
      </c>
      <c r="H422" s="12">
        <v>4.88</v>
      </c>
      <c r="I422" s="13"/>
      <c r="J422" s="14">
        <f t="shared" ref="J422:O422" si="417">LN(C422/C421)</f>
        <v>0.001567808003</v>
      </c>
      <c r="K422" s="14">
        <f t="shared" si="417"/>
        <v>0.01430954521</v>
      </c>
      <c r="L422" s="14">
        <f t="shared" si="417"/>
        <v>0.0366922668</v>
      </c>
      <c r="M422" s="14">
        <f t="shared" si="417"/>
        <v>-0.009190591379</v>
      </c>
      <c r="N422" s="14">
        <f t="shared" si="417"/>
        <v>0.02319027485</v>
      </c>
      <c r="O422" s="14">
        <f t="shared" si="417"/>
        <v>0.006166514916</v>
      </c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15" t="s">
        <v>263</v>
      </c>
      <c r="C423" s="12">
        <v>58.07</v>
      </c>
      <c r="D423" s="12">
        <v>45.98</v>
      </c>
      <c r="E423" s="12">
        <v>20.91</v>
      </c>
      <c r="F423" s="12">
        <v>42.6</v>
      </c>
      <c r="G423" s="12">
        <v>72.13</v>
      </c>
      <c r="H423" s="12">
        <v>4.73</v>
      </c>
      <c r="I423" s="13"/>
      <c r="J423" s="14">
        <f t="shared" ref="J423:O423" si="418">LN(C423/C422)</f>
        <v>0.01073417509</v>
      </c>
      <c r="K423" s="14">
        <f t="shared" si="418"/>
        <v>0.005014727614</v>
      </c>
      <c r="L423" s="14">
        <f t="shared" si="418"/>
        <v>0.01785330894</v>
      </c>
      <c r="M423" s="14">
        <f t="shared" si="418"/>
        <v>0.008486613877</v>
      </c>
      <c r="N423" s="14">
        <f t="shared" si="418"/>
        <v>0.02044889181</v>
      </c>
      <c r="O423" s="14">
        <f t="shared" si="418"/>
        <v>-0.03122001736</v>
      </c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15" t="s">
        <v>264</v>
      </c>
      <c r="C424" s="12">
        <v>57.57</v>
      </c>
      <c r="D424" s="12">
        <v>45.9</v>
      </c>
      <c r="E424" s="12">
        <v>20.31</v>
      </c>
      <c r="F424" s="12">
        <v>42.02</v>
      </c>
      <c r="G424" s="12">
        <v>71.47</v>
      </c>
      <c r="H424" s="12">
        <v>4.73</v>
      </c>
      <c r="I424" s="13"/>
      <c r="J424" s="14">
        <f t="shared" ref="J424:O424" si="419">LN(C424/C423)</f>
        <v>-0.008647580696</v>
      </c>
      <c r="K424" s="14">
        <f t="shared" si="419"/>
        <v>-0.001741402269</v>
      </c>
      <c r="L424" s="14">
        <f t="shared" si="419"/>
        <v>-0.02911413785</v>
      </c>
      <c r="M424" s="14">
        <f t="shared" si="419"/>
        <v>-0.01370855786</v>
      </c>
      <c r="N424" s="14">
        <f t="shared" si="419"/>
        <v>-0.009192265284</v>
      </c>
      <c r="O424" s="14">
        <f t="shared" si="419"/>
        <v>0</v>
      </c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11">
        <v>43839.0</v>
      </c>
      <c r="C425" s="12">
        <v>59.71</v>
      </c>
      <c r="D425" s="12">
        <v>45.31</v>
      </c>
      <c r="E425" s="12">
        <v>20.34</v>
      </c>
      <c r="F425" s="12">
        <v>43.0</v>
      </c>
      <c r="G425" s="12">
        <v>71.6</v>
      </c>
      <c r="H425" s="12">
        <v>4.49</v>
      </c>
      <c r="I425" s="13"/>
      <c r="J425" s="14">
        <f t="shared" ref="J425:O425" si="420">LN(C425/C424)</f>
        <v>0.03649791187</v>
      </c>
      <c r="K425" s="14">
        <f t="shared" si="420"/>
        <v>-0.01293735839</v>
      </c>
      <c r="L425" s="14">
        <f t="shared" si="420"/>
        <v>0.001476015028</v>
      </c>
      <c r="M425" s="14">
        <f t="shared" si="420"/>
        <v>0.02305442028</v>
      </c>
      <c r="N425" s="14">
        <f t="shared" si="420"/>
        <v>0.001817292735</v>
      </c>
      <c r="O425" s="14">
        <f t="shared" si="420"/>
        <v>-0.05207250075</v>
      </c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11">
        <v>43870.0</v>
      </c>
      <c r="C426" s="12">
        <v>60.23</v>
      </c>
      <c r="D426" s="12">
        <v>46.32</v>
      </c>
      <c r="E426" s="12">
        <v>20.91</v>
      </c>
      <c r="F426" s="12">
        <v>43.31</v>
      </c>
      <c r="G426" s="12">
        <v>72.85</v>
      </c>
      <c r="H426" s="12">
        <v>4.36</v>
      </c>
      <c r="I426" s="13"/>
      <c r="J426" s="14">
        <f t="shared" ref="J426:O426" si="421">LN(C426/C425)</f>
        <v>0.008671056497</v>
      </c>
      <c r="K426" s="14">
        <f t="shared" si="421"/>
        <v>0.02204607459</v>
      </c>
      <c r="L426" s="14">
        <f t="shared" si="421"/>
        <v>0.02763812282</v>
      </c>
      <c r="M426" s="14">
        <f t="shared" si="421"/>
        <v>0.007183439533</v>
      </c>
      <c r="N426" s="14">
        <f t="shared" si="421"/>
        <v>0.01730745867</v>
      </c>
      <c r="O426" s="14">
        <f t="shared" si="421"/>
        <v>-0.02938064439</v>
      </c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11">
        <v>43899.0</v>
      </c>
      <c r="C427" s="12">
        <v>58.74</v>
      </c>
      <c r="D427" s="12">
        <v>46.04</v>
      </c>
      <c r="E427" s="12">
        <v>21.1</v>
      </c>
      <c r="F427" s="12">
        <v>40.49</v>
      </c>
      <c r="G427" s="12">
        <v>70.12</v>
      </c>
      <c r="H427" s="12">
        <v>4.26</v>
      </c>
      <c r="I427" s="13"/>
      <c r="J427" s="14">
        <f t="shared" ref="J427:O427" si="422">LN(C427/C426)</f>
        <v>-0.02504964129</v>
      </c>
      <c r="K427" s="14">
        <f t="shared" si="422"/>
        <v>-0.006063249411</v>
      </c>
      <c r="L427" s="14">
        <f t="shared" si="422"/>
        <v>0.009045527041</v>
      </c>
      <c r="M427" s="14">
        <f t="shared" si="422"/>
        <v>-0.06732852518</v>
      </c>
      <c r="N427" s="14">
        <f t="shared" si="422"/>
        <v>-0.03819447259</v>
      </c>
      <c r="O427" s="14">
        <f t="shared" si="422"/>
        <v>-0.02320289708</v>
      </c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11">
        <v>43930.0</v>
      </c>
      <c r="C428" s="12">
        <v>58.29</v>
      </c>
      <c r="D428" s="12">
        <v>45.75</v>
      </c>
      <c r="E428" s="12">
        <v>22.41</v>
      </c>
      <c r="F428" s="12">
        <v>39.93</v>
      </c>
      <c r="G428" s="12">
        <v>71.0</v>
      </c>
      <c r="H428" s="12">
        <v>4.19</v>
      </c>
      <c r="I428" s="13"/>
      <c r="J428" s="14">
        <f t="shared" ref="J428:O428" si="423">LN(C428/C427)</f>
        <v>-0.007690373713</v>
      </c>
      <c r="K428" s="14">
        <f t="shared" si="423"/>
        <v>-0.006318792132</v>
      </c>
      <c r="L428" s="14">
        <f t="shared" si="423"/>
        <v>0.06023424733</v>
      </c>
      <c r="M428" s="14">
        <f t="shared" si="423"/>
        <v>-0.01392710897</v>
      </c>
      <c r="N428" s="14">
        <f t="shared" si="423"/>
        <v>0.01247181699</v>
      </c>
      <c r="O428" s="14">
        <f t="shared" si="423"/>
        <v>-0.01656842635</v>
      </c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11">
        <v>44052.0</v>
      </c>
      <c r="C429" s="12">
        <v>56.7</v>
      </c>
      <c r="D429" s="12">
        <v>45.17</v>
      </c>
      <c r="E429" s="12">
        <v>21.49</v>
      </c>
      <c r="F429" s="12">
        <v>38.91</v>
      </c>
      <c r="G429" s="12">
        <v>70.73</v>
      </c>
      <c r="H429" s="12">
        <v>4.09</v>
      </c>
      <c r="I429" s="13"/>
      <c r="J429" s="14">
        <f t="shared" ref="J429:O429" si="424">LN(C429/C428)</f>
        <v>-0.02765634132</v>
      </c>
      <c r="K429" s="14">
        <f t="shared" si="424"/>
        <v>-0.01275864206</v>
      </c>
      <c r="L429" s="14">
        <f t="shared" si="424"/>
        <v>-0.04191957716</v>
      </c>
      <c r="M429" s="14">
        <f t="shared" si="424"/>
        <v>-0.02587663408</v>
      </c>
      <c r="N429" s="14">
        <f t="shared" si="424"/>
        <v>-0.003810065993</v>
      </c>
      <c r="O429" s="14">
        <f t="shared" si="424"/>
        <v>-0.02415576388</v>
      </c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11">
        <v>44083.0</v>
      </c>
      <c r="C430" s="12">
        <v>56.89</v>
      </c>
      <c r="D430" s="12">
        <v>44.32</v>
      </c>
      <c r="E430" s="12">
        <v>21.4</v>
      </c>
      <c r="F430" s="12">
        <v>39.75</v>
      </c>
      <c r="G430" s="12">
        <v>71.6</v>
      </c>
      <c r="H430" s="12">
        <v>4.0</v>
      </c>
      <c r="I430" s="13"/>
      <c r="J430" s="14">
        <f t="shared" ref="J430:O430" si="425">LN(C430/C429)</f>
        <v>0.003345368029</v>
      </c>
      <c r="K430" s="14">
        <f t="shared" si="425"/>
        <v>-0.01899710723</v>
      </c>
      <c r="L430" s="14">
        <f t="shared" si="425"/>
        <v>-0.004196788627</v>
      </c>
      <c r="M430" s="14">
        <f t="shared" si="425"/>
        <v>0.0213585541</v>
      </c>
      <c r="N430" s="14">
        <f t="shared" si="425"/>
        <v>0.01222526292</v>
      </c>
      <c r="O430" s="14">
        <f t="shared" si="425"/>
        <v>-0.02225060893</v>
      </c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11">
        <v>44113.0</v>
      </c>
      <c r="C431" s="12">
        <v>54.86</v>
      </c>
      <c r="D431" s="12">
        <v>42.84</v>
      </c>
      <c r="E431" s="12">
        <v>20.98</v>
      </c>
      <c r="F431" s="12">
        <v>38.71</v>
      </c>
      <c r="G431" s="12">
        <v>70.99</v>
      </c>
      <c r="H431" s="12">
        <v>3.85</v>
      </c>
      <c r="I431" s="13"/>
      <c r="J431" s="14">
        <f t="shared" ref="J431:O431" si="426">LN(C431/C430)</f>
        <v>-0.03633509325</v>
      </c>
      <c r="K431" s="14">
        <f t="shared" si="426"/>
        <v>-0.03396379686</v>
      </c>
      <c r="L431" s="14">
        <f t="shared" si="426"/>
        <v>-0.01982131906</v>
      </c>
      <c r="M431" s="14">
        <f t="shared" si="426"/>
        <v>-0.02651187651</v>
      </c>
      <c r="N431" s="14">
        <f t="shared" si="426"/>
        <v>-0.008556051915</v>
      </c>
      <c r="O431" s="14">
        <f t="shared" si="426"/>
        <v>-0.03822121282</v>
      </c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11">
        <v>44144.0</v>
      </c>
      <c r="C432" s="12">
        <v>54.9</v>
      </c>
      <c r="D432" s="12">
        <v>43.17</v>
      </c>
      <c r="E432" s="12">
        <v>21.23</v>
      </c>
      <c r="F432" s="12">
        <v>37.67</v>
      </c>
      <c r="G432" s="12">
        <v>71.36</v>
      </c>
      <c r="H432" s="12">
        <v>3.86</v>
      </c>
      <c r="I432" s="13"/>
      <c r="J432" s="14">
        <f t="shared" ref="J432:O432" si="427">LN(C432/C431)</f>
        <v>0.000728863006</v>
      </c>
      <c r="K432" s="14">
        <f t="shared" si="427"/>
        <v>0.007673563988</v>
      </c>
      <c r="L432" s="14">
        <f t="shared" si="427"/>
        <v>0.01184567275</v>
      </c>
      <c r="M432" s="14">
        <f t="shared" si="427"/>
        <v>-0.02723394289</v>
      </c>
      <c r="N432" s="14">
        <f t="shared" si="427"/>
        <v>0.00519846622</v>
      </c>
      <c r="O432" s="14">
        <f t="shared" si="427"/>
        <v>0.002594035177</v>
      </c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15" t="s">
        <v>265</v>
      </c>
      <c r="C433" s="12">
        <v>54.87</v>
      </c>
      <c r="D433" s="12">
        <v>43.87</v>
      </c>
      <c r="E433" s="12">
        <v>21.67</v>
      </c>
      <c r="F433" s="12">
        <v>39.06</v>
      </c>
      <c r="G433" s="12">
        <v>72.07</v>
      </c>
      <c r="H433" s="12">
        <v>3.99</v>
      </c>
      <c r="I433" s="13"/>
      <c r="J433" s="14">
        <f t="shared" ref="J433:O433" si="428">LN(C433/C432)</f>
        <v>-0.0005465974446</v>
      </c>
      <c r="K433" s="14">
        <f t="shared" si="428"/>
        <v>0.01608490561</v>
      </c>
      <c r="L433" s="14">
        <f t="shared" si="428"/>
        <v>0.02051353983</v>
      </c>
      <c r="M433" s="14">
        <f t="shared" si="428"/>
        <v>0.03623490374</v>
      </c>
      <c r="N433" s="14">
        <f t="shared" si="428"/>
        <v>0.009900380665</v>
      </c>
      <c r="O433" s="14">
        <f t="shared" si="428"/>
        <v>0.03312404743</v>
      </c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15" t="s">
        <v>266</v>
      </c>
      <c r="C434" s="12">
        <v>54.43</v>
      </c>
      <c r="D434" s="12">
        <v>43.87</v>
      </c>
      <c r="E434" s="12">
        <v>22.02</v>
      </c>
      <c r="F434" s="12">
        <v>39.7</v>
      </c>
      <c r="G434" s="12">
        <v>71.01</v>
      </c>
      <c r="H434" s="12">
        <v>3.64</v>
      </c>
      <c r="I434" s="13"/>
      <c r="J434" s="14">
        <f t="shared" ref="J434:O434" si="429">LN(C434/C433)</f>
        <v>-0.008051278625</v>
      </c>
      <c r="K434" s="14">
        <f t="shared" si="429"/>
        <v>0</v>
      </c>
      <c r="L434" s="14">
        <f t="shared" si="429"/>
        <v>0.01602231575</v>
      </c>
      <c r="M434" s="14">
        <f t="shared" si="429"/>
        <v>0.01625226224</v>
      </c>
      <c r="N434" s="14">
        <f t="shared" si="429"/>
        <v>-0.01481715674</v>
      </c>
      <c r="O434" s="14">
        <f t="shared" si="429"/>
        <v>-0.09180754925</v>
      </c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15" t="s">
        <v>267</v>
      </c>
      <c r="C435" s="12">
        <v>55.56</v>
      </c>
      <c r="D435" s="12">
        <v>44.7</v>
      </c>
      <c r="E435" s="12">
        <v>22.82</v>
      </c>
      <c r="F435" s="12">
        <v>40.38</v>
      </c>
      <c r="G435" s="12">
        <v>69.07</v>
      </c>
      <c r="H435" s="12">
        <v>3.73</v>
      </c>
      <c r="I435" s="13"/>
      <c r="J435" s="14">
        <f t="shared" ref="J435:O435" si="430">LN(C435/C434)</f>
        <v>0.02054804544</v>
      </c>
      <c r="K435" s="14">
        <f t="shared" si="430"/>
        <v>0.01874278644</v>
      </c>
      <c r="L435" s="14">
        <f t="shared" si="430"/>
        <v>0.03568621314</v>
      </c>
      <c r="M435" s="14">
        <f t="shared" si="430"/>
        <v>0.01698342519</v>
      </c>
      <c r="N435" s="14">
        <f t="shared" si="430"/>
        <v>-0.02770022909</v>
      </c>
      <c r="O435" s="14">
        <f t="shared" si="430"/>
        <v>0.02442455201</v>
      </c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15" t="s">
        <v>268</v>
      </c>
      <c r="C436" s="12">
        <v>55.3</v>
      </c>
      <c r="D436" s="12">
        <v>45.27</v>
      </c>
      <c r="E436" s="12">
        <v>23.16</v>
      </c>
      <c r="F436" s="12">
        <v>40.66</v>
      </c>
      <c r="G436" s="12">
        <v>68.11</v>
      </c>
      <c r="H436" s="12">
        <v>3.77</v>
      </c>
      <c r="I436" s="13"/>
      <c r="J436" s="14">
        <f t="shared" ref="J436:O436" si="431">LN(C436/C435)</f>
        <v>-0.004690609358</v>
      </c>
      <c r="K436" s="14">
        <f t="shared" si="431"/>
        <v>0.01267105983</v>
      </c>
      <c r="L436" s="14">
        <f t="shared" si="431"/>
        <v>0.01478930827</v>
      </c>
      <c r="M436" s="14">
        <f t="shared" si="431"/>
        <v>0.006910195316</v>
      </c>
      <c r="N436" s="14">
        <f t="shared" si="431"/>
        <v>-0.01399643785</v>
      </c>
      <c r="O436" s="14">
        <f t="shared" si="431"/>
        <v>0.0106667678</v>
      </c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15" t="s">
        <v>269</v>
      </c>
      <c r="C437" s="12">
        <v>53.4</v>
      </c>
      <c r="D437" s="12">
        <v>45.43</v>
      </c>
      <c r="E437" s="12">
        <v>22.81</v>
      </c>
      <c r="F437" s="12">
        <v>41.93</v>
      </c>
      <c r="G437" s="12">
        <v>66.73</v>
      </c>
      <c r="H437" s="12">
        <v>3.77</v>
      </c>
      <c r="I437" s="13"/>
      <c r="J437" s="14">
        <f t="shared" ref="J437:O437" si="432">LN(C437/C436)</f>
        <v>-0.03496216256</v>
      </c>
      <c r="K437" s="14">
        <f t="shared" si="432"/>
        <v>0.003528118323</v>
      </c>
      <c r="L437" s="14">
        <f t="shared" si="432"/>
        <v>-0.01522761641</v>
      </c>
      <c r="M437" s="14">
        <f t="shared" si="432"/>
        <v>0.03075675298</v>
      </c>
      <c r="N437" s="14">
        <f t="shared" si="432"/>
        <v>-0.02046941834</v>
      </c>
      <c r="O437" s="14">
        <f t="shared" si="432"/>
        <v>0</v>
      </c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15" t="s">
        <v>270</v>
      </c>
      <c r="C438" s="12">
        <v>50.79</v>
      </c>
      <c r="D438" s="12">
        <v>44.02</v>
      </c>
      <c r="E438" s="12">
        <v>21.79</v>
      </c>
      <c r="F438" s="12">
        <v>41.87</v>
      </c>
      <c r="G438" s="12">
        <v>65.05</v>
      </c>
      <c r="H438" s="12">
        <v>3.73</v>
      </c>
      <c r="I438" s="13"/>
      <c r="J438" s="14">
        <f t="shared" ref="J438:O438" si="433">LN(C438/C437)</f>
        <v>-0.05011126115</v>
      </c>
      <c r="K438" s="14">
        <f t="shared" si="433"/>
        <v>-0.03152860367</v>
      </c>
      <c r="L438" s="14">
        <f t="shared" si="433"/>
        <v>-0.04574788734</v>
      </c>
      <c r="M438" s="14">
        <f t="shared" si="433"/>
        <v>-0.001431981152</v>
      </c>
      <c r="N438" s="14">
        <f t="shared" si="433"/>
        <v>-0.02549842196</v>
      </c>
      <c r="O438" s="14">
        <f t="shared" si="433"/>
        <v>-0.0106667678</v>
      </c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15" t="s">
        <v>271</v>
      </c>
      <c r="C439" s="12">
        <v>51.79</v>
      </c>
      <c r="D439" s="12">
        <v>44.49</v>
      </c>
      <c r="E439" s="12">
        <v>21.47</v>
      </c>
      <c r="F439" s="12">
        <v>42.67</v>
      </c>
      <c r="G439" s="12">
        <v>65.35</v>
      </c>
      <c r="H439" s="12">
        <v>3.68</v>
      </c>
      <c r="I439" s="13"/>
      <c r="J439" s="14">
        <f t="shared" ref="J439:O439" si="434">LN(C439/C438)</f>
        <v>0.01949759562</v>
      </c>
      <c r="K439" s="14">
        <f t="shared" si="434"/>
        <v>0.01062036872</v>
      </c>
      <c r="L439" s="14">
        <f t="shared" si="434"/>
        <v>-0.01479453707</v>
      </c>
      <c r="M439" s="14">
        <f t="shared" si="434"/>
        <v>0.01892651717</v>
      </c>
      <c r="N439" s="14">
        <f t="shared" si="434"/>
        <v>0.004601235112</v>
      </c>
      <c r="O439" s="14">
        <f t="shared" si="434"/>
        <v>-0.01349548147</v>
      </c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15" t="s">
        <v>272</v>
      </c>
      <c r="C440" s="12">
        <v>50.45</v>
      </c>
      <c r="D440" s="12">
        <v>43.32</v>
      </c>
      <c r="E440" s="12">
        <v>20.77</v>
      </c>
      <c r="F440" s="12">
        <v>40.11</v>
      </c>
      <c r="G440" s="12">
        <v>63.98</v>
      </c>
      <c r="H440" s="12">
        <v>3.63</v>
      </c>
      <c r="I440" s="13"/>
      <c r="J440" s="14">
        <f t="shared" ref="J440:O440" si="435">LN(C440/C439)</f>
        <v>-0.02621433364</v>
      </c>
      <c r="K440" s="14">
        <f t="shared" si="435"/>
        <v>-0.02665002269</v>
      </c>
      <c r="L440" s="14">
        <f t="shared" si="435"/>
        <v>-0.033146974</v>
      </c>
      <c r="M440" s="14">
        <f t="shared" si="435"/>
        <v>-0.06187041742</v>
      </c>
      <c r="N440" s="14">
        <f t="shared" si="435"/>
        <v>-0.02118690555</v>
      </c>
      <c r="O440" s="14">
        <f t="shared" si="435"/>
        <v>-0.0136801039</v>
      </c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15" t="s">
        <v>273</v>
      </c>
      <c r="C441" s="12">
        <v>51.0</v>
      </c>
      <c r="D441" s="12">
        <v>43.33</v>
      </c>
      <c r="E441" s="12">
        <v>20.92</v>
      </c>
      <c r="F441" s="12">
        <v>39.88</v>
      </c>
      <c r="G441" s="12">
        <v>63.28</v>
      </c>
      <c r="H441" s="12">
        <v>3.72</v>
      </c>
      <c r="I441" s="13"/>
      <c r="J441" s="14">
        <f t="shared" ref="J441:O441" si="436">LN(C441/C440)</f>
        <v>0.01084288592</v>
      </c>
      <c r="K441" s="14">
        <f t="shared" si="436"/>
        <v>0.000230813619</v>
      </c>
      <c r="L441" s="14">
        <f t="shared" si="436"/>
        <v>0.007196001309</v>
      </c>
      <c r="M441" s="14">
        <f t="shared" si="436"/>
        <v>-0.005750734688</v>
      </c>
      <c r="N441" s="14">
        <f t="shared" si="436"/>
        <v>-0.01100121106</v>
      </c>
      <c r="O441" s="14">
        <f t="shared" si="436"/>
        <v>0.02449102001</v>
      </c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15" t="s">
        <v>274</v>
      </c>
      <c r="C442" s="12">
        <v>51.31</v>
      </c>
      <c r="D442" s="12">
        <v>43.83</v>
      </c>
      <c r="E442" s="12">
        <v>21.75</v>
      </c>
      <c r="F442" s="12">
        <v>41.43</v>
      </c>
      <c r="G442" s="12">
        <v>63.06</v>
      </c>
      <c r="H442" s="12">
        <v>3.73</v>
      </c>
      <c r="I442" s="13"/>
      <c r="J442" s="14">
        <f t="shared" ref="J442:O442" si="437">LN(C442/C441)</f>
        <v>0.00606003223</v>
      </c>
      <c r="K442" s="14">
        <f t="shared" si="437"/>
        <v>0.01147327868</v>
      </c>
      <c r="L442" s="14">
        <f t="shared" si="437"/>
        <v>0.03890811834</v>
      </c>
      <c r="M442" s="14">
        <f t="shared" si="437"/>
        <v>0.038130311</v>
      </c>
      <c r="N442" s="14">
        <f t="shared" si="437"/>
        <v>-0.003482669342</v>
      </c>
      <c r="O442" s="14">
        <f t="shared" si="437"/>
        <v>0.002684565371</v>
      </c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15" t="s">
        <v>275</v>
      </c>
      <c r="C443" s="12">
        <v>52.49</v>
      </c>
      <c r="D443" s="12">
        <v>44.23</v>
      </c>
      <c r="E443" s="12">
        <v>22.14</v>
      </c>
      <c r="F443" s="12">
        <v>41.88</v>
      </c>
      <c r="G443" s="12">
        <v>65.74</v>
      </c>
      <c r="H443" s="12">
        <v>3.84</v>
      </c>
      <c r="I443" s="13"/>
      <c r="J443" s="14">
        <f t="shared" ref="J443:O443" si="438">LN(C443/C442)</f>
        <v>0.02273701031</v>
      </c>
      <c r="K443" s="14">
        <f t="shared" si="438"/>
        <v>0.00908477745</v>
      </c>
      <c r="L443" s="14">
        <f t="shared" si="438"/>
        <v>0.01777216975</v>
      </c>
      <c r="M443" s="14">
        <f t="shared" si="438"/>
        <v>0.01080312991</v>
      </c>
      <c r="N443" s="14">
        <f t="shared" si="438"/>
        <v>0.04162091412</v>
      </c>
      <c r="O443" s="14">
        <f t="shared" si="438"/>
        <v>0.02906413294</v>
      </c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15" t="s">
        <v>276</v>
      </c>
      <c r="C444" s="12">
        <v>52.32</v>
      </c>
      <c r="D444" s="12">
        <v>43.79</v>
      </c>
      <c r="E444" s="12">
        <v>21.71</v>
      </c>
      <c r="F444" s="12">
        <v>41.7</v>
      </c>
      <c r="G444" s="12">
        <v>66.48</v>
      </c>
      <c r="H444" s="12">
        <v>3.84</v>
      </c>
      <c r="I444" s="13"/>
      <c r="J444" s="14">
        <f t="shared" ref="J444:O444" si="439">LN(C444/C443)</f>
        <v>-0.003243968115</v>
      </c>
      <c r="K444" s="14">
        <f t="shared" si="439"/>
        <v>-0.009997811067</v>
      </c>
      <c r="L444" s="14">
        <f t="shared" si="439"/>
        <v>-0.01961294339</v>
      </c>
      <c r="M444" s="14">
        <f t="shared" si="439"/>
        <v>-0.004307257198</v>
      </c>
      <c r="N444" s="14">
        <f t="shared" si="439"/>
        <v>0.01119358231</v>
      </c>
      <c r="O444" s="14">
        <f t="shared" si="439"/>
        <v>0</v>
      </c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15" t="s">
        <v>277</v>
      </c>
      <c r="C445" s="12">
        <v>52.68</v>
      </c>
      <c r="D445" s="12">
        <v>44.01</v>
      </c>
      <c r="E445" s="12">
        <v>22.26</v>
      </c>
      <c r="F445" s="12">
        <v>41.98</v>
      </c>
      <c r="G445" s="12">
        <v>66.49</v>
      </c>
      <c r="H445" s="12">
        <v>3.75</v>
      </c>
      <c r="I445" s="13"/>
      <c r="J445" s="14">
        <f t="shared" ref="J445:O445" si="440">LN(C445/C444)</f>
        <v>0.006857169726</v>
      </c>
      <c r="K445" s="14">
        <f t="shared" si="440"/>
        <v>0.00501140001</v>
      </c>
      <c r="L445" s="14">
        <f t="shared" si="440"/>
        <v>0.02501836196</v>
      </c>
      <c r="M445" s="14">
        <f t="shared" si="440"/>
        <v>0.006692185588</v>
      </c>
      <c r="N445" s="14">
        <f t="shared" si="440"/>
        <v>0.0001504098672</v>
      </c>
      <c r="O445" s="14">
        <f t="shared" si="440"/>
        <v>-0.02371652662</v>
      </c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11">
        <v>43840.0</v>
      </c>
      <c r="C446" s="12">
        <v>53.09</v>
      </c>
      <c r="D446" s="12">
        <v>44.32</v>
      </c>
      <c r="E446" s="12">
        <v>22.64</v>
      </c>
      <c r="F446" s="12">
        <v>43.53</v>
      </c>
      <c r="G446" s="12">
        <v>69.94</v>
      </c>
      <c r="H446" s="12">
        <v>3.62</v>
      </c>
      <c r="I446" s="13"/>
      <c r="J446" s="14">
        <f t="shared" ref="J446:O446" si="441">LN(C446/C445)</f>
        <v>0.00775270972</v>
      </c>
      <c r="K446" s="14">
        <f t="shared" si="441"/>
        <v>0.007019161616</v>
      </c>
      <c r="L446" s="14">
        <f t="shared" si="441"/>
        <v>0.01692690749</v>
      </c>
      <c r="M446" s="14">
        <f t="shared" si="441"/>
        <v>0.03625704117</v>
      </c>
      <c r="N446" s="14">
        <f t="shared" si="441"/>
        <v>0.05058617122</v>
      </c>
      <c r="O446" s="14">
        <f t="shared" si="441"/>
        <v>-0.03528181414</v>
      </c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11">
        <v>43871.0</v>
      </c>
      <c r="C447" s="12">
        <v>53.09</v>
      </c>
      <c r="D447" s="12">
        <v>45.18</v>
      </c>
      <c r="E447" s="12">
        <v>23.52</v>
      </c>
      <c r="F447" s="12">
        <v>43.0</v>
      </c>
      <c r="G447" s="12">
        <v>70.77</v>
      </c>
      <c r="H447" s="12">
        <v>3.72</v>
      </c>
      <c r="I447" s="13"/>
      <c r="J447" s="14">
        <f t="shared" ref="J447:O447" si="442">LN(C447/C446)</f>
        <v>0</v>
      </c>
      <c r="K447" s="14">
        <f t="shared" si="442"/>
        <v>0.0192184686</v>
      </c>
      <c r="L447" s="14">
        <f t="shared" si="442"/>
        <v>0.0381328697</v>
      </c>
      <c r="M447" s="14">
        <f t="shared" si="442"/>
        <v>-0.01225023987</v>
      </c>
      <c r="N447" s="14">
        <f t="shared" si="442"/>
        <v>0.01179745045</v>
      </c>
      <c r="O447" s="14">
        <f t="shared" si="442"/>
        <v>0.02724964245</v>
      </c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11">
        <v>43961.0</v>
      </c>
      <c r="C448" s="12">
        <v>54.82</v>
      </c>
      <c r="D448" s="12">
        <v>45.78</v>
      </c>
      <c r="E448" s="12">
        <v>24.08</v>
      </c>
      <c r="F448" s="12">
        <v>44.92</v>
      </c>
      <c r="G448" s="12">
        <v>74.18</v>
      </c>
      <c r="H448" s="12">
        <v>3.92</v>
      </c>
      <c r="I448" s="13"/>
      <c r="J448" s="14">
        <f t="shared" ref="J448:O448" si="443">LN(C448/C447)</f>
        <v>0.03206650428</v>
      </c>
      <c r="K448" s="14">
        <f t="shared" si="443"/>
        <v>0.01319280348</v>
      </c>
      <c r="L448" s="14">
        <f t="shared" si="443"/>
        <v>0.02353049741</v>
      </c>
      <c r="M448" s="14">
        <f t="shared" si="443"/>
        <v>0.04368301418</v>
      </c>
      <c r="N448" s="14">
        <f t="shared" si="443"/>
        <v>0.04705938997</v>
      </c>
      <c r="O448" s="14">
        <f t="shared" si="443"/>
        <v>0.05236798552</v>
      </c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11">
        <v>43992.0</v>
      </c>
      <c r="C449" s="12">
        <v>55.05</v>
      </c>
      <c r="D449" s="12">
        <v>45.85</v>
      </c>
      <c r="E449" s="12">
        <v>23.67</v>
      </c>
      <c r="F449" s="12">
        <v>45.39</v>
      </c>
      <c r="G449" s="12">
        <v>73.33</v>
      </c>
      <c r="H449" s="12">
        <v>3.86</v>
      </c>
      <c r="I449" s="13"/>
      <c r="J449" s="14">
        <f t="shared" ref="J449:O449" si="444">LN(C449/C448)</f>
        <v>0.004186772294</v>
      </c>
      <c r="K449" s="14">
        <f t="shared" si="444"/>
        <v>0.001527884178</v>
      </c>
      <c r="L449" s="14">
        <f t="shared" si="444"/>
        <v>-0.01717319691</v>
      </c>
      <c r="M449" s="14">
        <f t="shared" si="444"/>
        <v>0.0104086866</v>
      </c>
      <c r="N449" s="14">
        <f t="shared" si="444"/>
        <v>-0.01152476996</v>
      </c>
      <c r="O449" s="14">
        <f t="shared" si="444"/>
        <v>-0.01542447033</v>
      </c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11">
        <v>44022.0</v>
      </c>
      <c r="C450" s="12">
        <v>56.29</v>
      </c>
      <c r="D450" s="12">
        <v>46.04</v>
      </c>
      <c r="E450" s="12">
        <v>24.5</v>
      </c>
      <c r="F450" s="12">
        <v>44.99</v>
      </c>
      <c r="G450" s="12">
        <v>76.06</v>
      </c>
      <c r="H450" s="12">
        <v>3.99</v>
      </c>
      <c r="I450" s="13"/>
      <c r="J450" s="14">
        <f t="shared" ref="J450:O450" si="445">LN(C450/C449)</f>
        <v>0.02227503631</v>
      </c>
      <c r="K450" s="14">
        <f t="shared" si="445"/>
        <v>0.004135385151</v>
      </c>
      <c r="L450" s="14">
        <f t="shared" si="445"/>
        <v>0.03446469402</v>
      </c>
      <c r="M450" s="14">
        <f t="shared" si="445"/>
        <v>-0.008851573615</v>
      </c>
      <c r="N450" s="14">
        <f t="shared" si="445"/>
        <v>0.03655270039</v>
      </c>
      <c r="O450" s="14">
        <f t="shared" si="445"/>
        <v>0.03312404743</v>
      </c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11">
        <v>44053.0</v>
      </c>
      <c r="C451" s="12">
        <v>57.08</v>
      </c>
      <c r="D451" s="12">
        <v>46.37</v>
      </c>
      <c r="E451" s="12">
        <v>24.78</v>
      </c>
      <c r="F451" s="12">
        <v>44.68</v>
      </c>
      <c r="G451" s="12">
        <v>75.24</v>
      </c>
      <c r="H451" s="12">
        <v>4.15</v>
      </c>
      <c r="I451" s="13"/>
      <c r="J451" s="14">
        <f t="shared" ref="J451:O451" si="446">LN(C451/C450)</f>
        <v>0.01393689313</v>
      </c>
      <c r="K451" s="14">
        <f t="shared" si="446"/>
        <v>0.00714211455</v>
      </c>
      <c r="L451" s="14">
        <f t="shared" si="446"/>
        <v>0.01136375865</v>
      </c>
      <c r="M451" s="14">
        <f t="shared" si="446"/>
        <v>-0.006914268652</v>
      </c>
      <c r="N451" s="14">
        <f t="shared" si="446"/>
        <v>-0.01083949807</v>
      </c>
      <c r="O451" s="14">
        <f t="shared" si="446"/>
        <v>0.03931710334</v>
      </c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11">
        <v>44084.0</v>
      </c>
      <c r="C452" s="12">
        <v>57.37</v>
      </c>
      <c r="D452" s="12">
        <v>45.8</v>
      </c>
      <c r="E452" s="12">
        <v>24.72</v>
      </c>
      <c r="F452" s="12">
        <v>45.1</v>
      </c>
      <c r="G452" s="12">
        <v>75.45</v>
      </c>
      <c r="H452" s="12">
        <v>4.14</v>
      </c>
      <c r="I452" s="13"/>
      <c r="J452" s="14">
        <f t="shared" ref="J452:O452" si="447">LN(C452/C451)</f>
        <v>0.005067726005</v>
      </c>
      <c r="K452" s="14">
        <f t="shared" si="447"/>
        <v>-0.01236860728</v>
      </c>
      <c r="L452" s="14">
        <f t="shared" si="447"/>
        <v>-0.002424243612</v>
      </c>
      <c r="M452" s="14">
        <f t="shared" si="447"/>
        <v>0.009356272308</v>
      </c>
      <c r="N452" s="14">
        <f t="shared" si="447"/>
        <v>0.002787180781</v>
      </c>
      <c r="O452" s="14">
        <f t="shared" si="447"/>
        <v>-0.002412546405</v>
      </c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16">
        <v>44175.0</v>
      </c>
      <c r="C453" s="12">
        <v>58.41</v>
      </c>
      <c r="D453" s="12">
        <v>46.67</v>
      </c>
      <c r="E453" s="12">
        <v>24.62</v>
      </c>
      <c r="F453" s="12">
        <v>46.2</v>
      </c>
      <c r="G453" s="12">
        <v>74.9</v>
      </c>
      <c r="H453" s="12">
        <v>4.24</v>
      </c>
      <c r="I453" s="13"/>
      <c r="J453" s="14">
        <f t="shared" ref="J453:O453" si="448">LN(C453/C452)</f>
        <v>0.01796558944</v>
      </c>
      <c r="K453" s="14">
        <f t="shared" si="448"/>
        <v>0.01881746884</v>
      </c>
      <c r="L453" s="14">
        <f t="shared" si="448"/>
        <v>-0.004053511833</v>
      </c>
      <c r="M453" s="14">
        <f t="shared" si="448"/>
        <v>0.02409755158</v>
      </c>
      <c r="N453" s="14">
        <f t="shared" si="448"/>
        <v>-0.007316294691</v>
      </c>
      <c r="O453" s="14">
        <f t="shared" si="448"/>
        <v>0.02386748141</v>
      </c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15" t="s">
        <v>278</v>
      </c>
      <c r="C454" s="12">
        <v>57.44</v>
      </c>
      <c r="D454" s="12">
        <v>45.46</v>
      </c>
      <c r="E454" s="12">
        <v>24.5</v>
      </c>
      <c r="F454" s="12">
        <v>45.77</v>
      </c>
      <c r="G454" s="12">
        <v>74.96</v>
      </c>
      <c r="H454" s="12">
        <v>4.36</v>
      </c>
      <c r="I454" s="13"/>
      <c r="J454" s="14">
        <f t="shared" ref="J454:O454" si="449">LN(C454/C453)</f>
        <v>-0.01674618331</v>
      </c>
      <c r="K454" s="14">
        <f t="shared" si="449"/>
        <v>-0.02626874154</v>
      </c>
      <c r="L454" s="14">
        <f t="shared" si="449"/>
        <v>-0.004886003206</v>
      </c>
      <c r="M454" s="14">
        <f t="shared" si="449"/>
        <v>-0.009350943422</v>
      </c>
      <c r="N454" s="14">
        <f t="shared" si="449"/>
        <v>0.000800747407</v>
      </c>
      <c r="O454" s="14">
        <f t="shared" si="449"/>
        <v>0.02790878812</v>
      </c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15" t="s">
        <v>279</v>
      </c>
      <c r="C455" s="12">
        <v>57.72</v>
      </c>
      <c r="D455" s="12">
        <v>45.18</v>
      </c>
      <c r="E455" s="12">
        <v>24.32</v>
      </c>
      <c r="F455" s="12">
        <v>46.26</v>
      </c>
      <c r="G455" s="12">
        <v>75.87</v>
      </c>
      <c r="H455" s="12">
        <v>4.44</v>
      </c>
      <c r="I455" s="13"/>
      <c r="J455" s="14">
        <f t="shared" ref="J455:O455" si="450">LN(C455/C454)</f>
        <v>0.004862809166</v>
      </c>
      <c r="K455" s="14">
        <f t="shared" si="450"/>
        <v>-0.006178307385</v>
      </c>
      <c r="L455" s="14">
        <f t="shared" si="450"/>
        <v>-0.007374060453</v>
      </c>
      <c r="M455" s="14">
        <f t="shared" si="450"/>
        <v>0.01064880214</v>
      </c>
      <c r="N455" s="14">
        <f t="shared" si="450"/>
        <v>0.01206671142</v>
      </c>
      <c r="O455" s="14">
        <f t="shared" si="450"/>
        <v>0.01818231908</v>
      </c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15" t="s">
        <v>280</v>
      </c>
      <c r="C456" s="12">
        <v>58.94</v>
      </c>
      <c r="D456" s="12">
        <v>46.05</v>
      </c>
      <c r="E456" s="12">
        <v>24.74</v>
      </c>
      <c r="F456" s="12">
        <v>46.02</v>
      </c>
      <c r="G456" s="12">
        <v>75.05</v>
      </c>
      <c r="H456" s="12">
        <v>4.49</v>
      </c>
      <c r="I456" s="13"/>
      <c r="J456" s="14">
        <f t="shared" ref="J456:O456" si="451">LN(C456/C455)</f>
        <v>0.0209162434</v>
      </c>
      <c r="K456" s="14">
        <f t="shared" si="451"/>
        <v>0.01907325166</v>
      </c>
      <c r="L456" s="14">
        <f t="shared" si="451"/>
        <v>0.01712230987</v>
      </c>
      <c r="M456" s="14">
        <f t="shared" si="451"/>
        <v>-0.005201572196</v>
      </c>
      <c r="N456" s="14">
        <f t="shared" si="451"/>
        <v>-0.01086679127</v>
      </c>
      <c r="O456" s="14">
        <f t="shared" si="451"/>
        <v>0.01119832531</v>
      </c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15" t="s">
        <v>281</v>
      </c>
      <c r="C457" s="12">
        <v>59.61</v>
      </c>
      <c r="D457" s="12">
        <v>45.97</v>
      </c>
      <c r="E457" s="12">
        <v>25.42</v>
      </c>
      <c r="F457" s="12">
        <v>46.28</v>
      </c>
      <c r="G457" s="12">
        <v>75.81</v>
      </c>
      <c r="H457" s="12">
        <v>4.5</v>
      </c>
      <c r="I457" s="13"/>
      <c r="J457" s="14">
        <f t="shared" ref="J457:O457" si="452">LN(C457/C456)</f>
        <v>0.01130336792</v>
      </c>
      <c r="K457" s="14">
        <f t="shared" si="452"/>
        <v>-0.001738752883</v>
      </c>
      <c r="L457" s="14">
        <f t="shared" si="452"/>
        <v>0.0271148988</v>
      </c>
      <c r="M457" s="14">
        <f t="shared" si="452"/>
        <v>0.005633817718</v>
      </c>
      <c r="N457" s="14">
        <f t="shared" si="452"/>
        <v>0.01007565199</v>
      </c>
      <c r="O457" s="14">
        <f t="shared" si="452"/>
        <v>0.002224695022</v>
      </c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15" t="s">
        <v>282</v>
      </c>
      <c r="C458" s="12">
        <v>59.28</v>
      </c>
      <c r="D458" s="12">
        <v>45.3</v>
      </c>
      <c r="E458" s="12">
        <v>25.26</v>
      </c>
      <c r="F458" s="12">
        <v>46.25</v>
      </c>
      <c r="G458" s="12">
        <v>74.7</v>
      </c>
      <c r="H458" s="12">
        <v>4.59</v>
      </c>
      <c r="I458" s="13"/>
      <c r="J458" s="14">
        <f t="shared" ref="J458:O458" si="453">LN(C458/C457)</f>
        <v>-0.005551364244</v>
      </c>
      <c r="K458" s="14">
        <f t="shared" si="453"/>
        <v>-0.01468197733</v>
      </c>
      <c r="L458" s="14">
        <f t="shared" si="453"/>
        <v>-0.006314148839</v>
      </c>
      <c r="M458" s="14">
        <f t="shared" si="453"/>
        <v>-0.000648438367</v>
      </c>
      <c r="N458" s="14">
        <f t="shared" si="453"/>
        <v>-0.01475011793</v>
      </c>
      <c r="O458" s="14">
        <f t="shared" si="453"/>
        <v>0.0198026273</v>
      </c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15" t="s">
        <v>283</v>
      </c>
      <c r="C459" s="12">
        <v>60.1</v>
      </c>
      <c r="D459" s="12">
        <v>45.17</v>
      </c>
      <c r="E459" s="12">
        <v>25.24</v>
      </c>
      <c r="F459" s="12">
        <v>46.49</v>
      </c>
      <c r="G459" s="12">
        <v>75.5</v>
      </c>
      <c r="H459" s="12">
        <v>4.54</v>
      </c>
      <c r="I459" s="13"/>
      <c r="J459" s="14">
        <f t="shared" ref="J459:O459" si="454">LN(C459/C458)</f>
        <v>0.01373786055</v>
      </c>
      <c r="K459" s="14">
        <f t="shared" si="454"/>
        <v>-0.002873882822</v>
      </c>
      <c r="L459" s="14">
        <f t="shared" si="454"/>
        <v>-0.0007920792493</v>
      </c>
      <c r="M459" s="14">
        <f t="shared" si="454"/>
        <v>0.005175771744</v>
      </c>
      <c r="N459" s="14">
        <f t="shared" si="454"/>
        <v>0.01065256412</v>
      </c>
      <c r="O459" s="14">
        <f t="shared" si="454"/>
        <v>-0.01095301202</v>
      </c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15" t="s">
        <v>284</v>
      </c>
      <c r="C460" s="12">
        <v>59.15</v>
      </c>
      <c r="D460" s="12">
        <v>46.19</v>
      </c>
      <c r="E460" s="12">
        <v>24.73</v>
      </c>
      <c r="F460" s="12">
        <v>45.4</v>
      </c>
      <c r="G460" s="12">
        <v>75.26</v>
      </c>
      <c r="H460" s="12">
        <v>4.42</v>
      </c>
      <c r="I460" s="13"/>
      <c r="J460" s="14">
        <f t="shared" ref="J460:O460" si="455">LN(C460/C459)</f>
        <v>-0.01593325112</v>
      </c>
      <c r="K460" s="14">
        <f t="shared" si="455"/>
        <v>0.02233017478</v>
      </c>
      <c r="L460" s="14">
        <f t="shared" si="455"/>
        <v>-0.02041295614</v>
      </c>
      <c r="M460" s="14">
        <f t="shared" si="455"/>
        <v>-0.02372513066</v>
      </c>
      <c r="N460" s="14">
        <f t="shared" si="455"/>
        <v>-0.00318387109</v>
      </c>
      <c r="O460" s="14">
        <f t="shared" si="455"/>
        <v>-0.02678731596</v>
      </c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15" t="s">
        <v>285</v>
      </c>
      <c r="C461" s="12">
        <v>58.37</v>
      </c>
      <c r="D461" s="12">
        <v>47.23</v>
      </c>
      <c r="E461" s="12">
        <v>25.61</v>
      </c>
      <c r="F461" s="12">
        <v>45.93</v>
      </c>
      <c r="G461" s="12">
        <v>76.81</v>
      </c>
      <c r="H461" s="12">
        <v>4.58</v>
      </c>
      <c r="I461" s="13"/>
      <c r="J461" s="14">
        <f t="shared" ref="J461:O461" si="456">LN(C461/C460)</f>
        <v>-0.01327453121</v>
      </c>
      <c r="K461" s="14">
        <f t="shared" si="456"/>
        <v>0.02226595947</v>
      </c>
      <c r="L461" s="14">
        <f t="shared" si="456"/>
        <v>0.03496581868</v>
      </c>
      <c r="M461" s="14">
        <f t="shared" si="456"/>
        <v>0.01160639329</v>
      </c>
      <c r="N461" s="14">
        <f t="shared" si="456"/>
        <v>0.02038605485</v>
      </c>
      <c r="O461" s="14">
        <f t="shared" si="456"/>
        <v>0.03555930204</v>
      </c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15" t="s">
        <v>286</v>
      </c>
      <c r="C462" s="12">
        <v>59.2</v>
      </c>
      <c r="D462" s="12">
        <v>47.59</v>
      </c>
      <c r="E462" s="12">
        <v>25.82</v>
      </c>
      <c r="F462" s="12">
        <v>47.39</v>
      </c>
      <c r="G462" s="12">
        <v>77.49</v>
      </c>
      <c r="H462" s="12">
        <v>4.62</v>
      </c>
      <c r="I462" s="13"/>
      <c r="J462" s="14">
        <f t="shared" ref="J462:O462" si="457">LN(C462/C461)</f>
        <v>0.01411948267</v>
      </c>
      <c r="K462" s="14">
        <f t="shared" si="457"/>
        <v>0.007593371225</v>
      </c>
      <c r="L462" s="14">
        <f t="shared" si="457"/>
        <v>0.008166485207</v>
      </c>
      <c r="M462" s="14">
        <f t="shared" si="457"/>
        <v>0.03129273764</v>
      </c>
      <c r="N462" s="14">
        <f t="shared" si="457"/>
        <v>0.008814055765</v>
      </c>
      <c r="O462" s="14">
        <f t="shared" si="457"/>
        <v>0.008695706968</v>
      </c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15" t="s">
        <v>287</v>
      </c>
      <c r="C463" s="12">
        <v>58.17</v>
      </c>
      <c r="D463" s="12">
        <v>47.53</v>
      </c>
      <c r="E463" s="12">
        <v>25.27</v>
      </c>
      <c r="F463" s="12">
        <v>45.54</v>
      </c>
      <c r="G463" s="12">
        <v>75.56</v>
      </c>
      <c r="H463" s="12">
        <v>4.52</v>
      </c>
      <c r="I463" s="13"/>
      <c r="J463" s="14">
        <f t="shared" ref="J463:O463" si="458">LN(C463/C462)</f>
        <v>-0.01755178397</v>
      </c>
      <c r="K463" s="14">
        <f t="shared" si="458"/>
        <v>-0.001261564507</v>
      </c>
      <c r="L463" s="14">
        <f t="shared" si="458"/>
        <v>-0.02153146402</v>
      </c>
      <c r="M463" s="14">
        <f t="shared" si="458"/>
        <v>-0.03982017534</v>
      </c>
      <c r="N463" s="14">
        <f t="shared" si="458"/>
        <v>-0.02522185314</v>
      </c>
      <c r="O463" s="14">
        <f t="shared" si="458"/>
        <v>-0.02188271125</v>
      </c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15" t="s">
        <v>288</v>
      </c>
      <c r="C464" s="12">
        <v>57.36</v>
      </c>
      <c r="D464" s="12">
        <v>46.6</v>
      </c>
      <c r="E464" s="12">
        <v>24.23</v>
      </c>
      <c r="F464" s="12">
        <v>45.78</v>
      </c>
      <c r="G464" s="12">
        <v>72.99</v>
      </c>
      <c r="H464" s="12">
        <v>4.44</v>
      </c>
      <c r="I464" s="13"/>
      <c r="J464" s="14">
        <f t="shared" ref="J464:O464" si="459">LN(C464/C463)</f>
        <v>-0.01402256163</v>
      </c>
      <c r="K464" s="14">
        <f t="shared" si="459"/>
        <v>-0.01976054949</v>
      </c>
      <c r="L464" s="14">
        <f t="shared" si="459"/>
        <v>-0.04202638657</v>
      </c>
      <c r="M464" s="14">
        <f t="shared" si="459"/>
        <v>0.005256253889</v>
      </c>
      <c r="N464" s="14">
        <f t="shared" si="459"/>
        <v>-0.03460459717</v>
      </c>
      <c r="O464" s="14">
        <f t="shared" si="459"/>
        <v>-0.0178576174</v>
      </c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/>
      <c r="B465" s="15" t="s">
        <v>289</v>
      </c>
      <c r="C465" s="12">
        <v>57.6</v>
      </c>
      <c r="D465" s="12">
        <v>44.57</v>
      </c>
      <c r="E465" s="12">
        <v>23.59</v>
      </c>
      <c r="F465" s="12">
        <v>43.68</v>
      </c>
      <c r="G465" s="12">
        <v>68.63</v>
      </c>
      <c r="H465" s="12">
        <v>4.45</v>
      </c>
      <c r="I465" s="13"/>
      <c r="J465" s="14">
        <f t="shared" ref="J465:O465" si="460">LN(C465/C464)</f>
        <v>0.00417537141</v>
      </c>
      <c r="K465" s="14">
        <f t="shared" si="460"/>
        <v>-0.04453955417</v>
      </c>
      <c r="L465" s="14">
        <f t="shared" si="460"/>
        <v>-0.02676864141</v>
      </c>
      <c r="M465" s="14">
        <f t="shared" si="460"/>
        <v>-0.04695698309</v>
      </c>
      <c r="N465" s="14">
        <f t="shared" si="460"/>
        <v>-0.06159268854</v>
      </c>
      <c r="O465" s="14">
        <f t="shared" si="460"/>
        <v>0.002249719734</v>
      </c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/>
      <c r="B466" s="15" t="s">
        <v>290</v>
      </c>
      <c r="C466" s="12">
        <v>58.78</v>
      </c>
      <c r="D466" s="12">
        <v>44.0</v>
      </c>
      <c r="E466" s="12">
        <v>23.8</v>
      </c>
      <c r="F466" s="12">
        <v>45.08</v>
      </c>
      <c r="G466" s="12">
        <v>69.24</v>
      </c>
      <c r="H466" s="12">
        <v>4.39</v>
      </c>
      <c r="I466" s="13"/>
      <c r="J466" s="14">
        <f t="shared" ref="J466:O466" si="461">LN(C466/C465)</f>
        <v>0.02027909329</v>
      </c>
      <c r="K466" s="14">
        <f t="shared" si="461"/>
        <v>-0.01287135304</v>
      </c>
      <c r="L466" s="14">
        <f t="shared" si="461"/>
        <v>0.008862687258</v>
      </c>
      <c r="M466" s="14">
        <f t="shared" si="461"/>
        <v>0.03154835773</v>
      </c>
      <c r="N466" s="14">
        <f t="shared" si="461"/>
        <v>0.008848973387</v>
      </c>
      <c r="O466" s="14">
        <f t="shared" si="461"/>
        <v>-0.01357486909</v>
      </c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/>
      <c r="B467" s="15" t="s">
        <v>291</v>
      </c>
      <c r="C467" s="12">
        <v>58.37</v>
      </c>
      <c r="D467" s="12">
        <v>43.87</v>
      </c>
      <c r="E467" s="12">
        <v>23.86</v>
      </c>
      <c r="F467" s="12">
        <v>43.03</v>
      </c>
      <c r="G467" s="12">
        <v>69.15</v>
      </c>
      <c r="H467" s="12">
        <v>4.2</v>
      </c>
      <c r="I467" s="13"/>
      <c r="J467" s="14">
        <f t="shared" ref="J467:O467" si="462">LN(C467/C466)</f>
        <v>-0.006999601775</v>
      </c>
      <c r="K467" s="14">
        <f t="shared" si="462"/>
        <v>-0.00295891874</v>
      </c>
      <c r="L467" s="14">
        <f t="shared" si="462"/>
        <v>0.002517835992</v>
      </c>
      <c r="M467" s="14">
        <f t="shared" si="462"/>
        <v>-0.04654114232</v>
      </c>
      <c r="N467" s="14">
        <f t="shared" si="462"/>
        <v>-0.001300672197</v>
      </c>
      <c r="O467" s="14">
        <f t="shared" si="462"/>
        <v>-0.0442447018</v>
      </c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/>
      <c r="B468" s="11">
        <v>43872.0</v>
      </c>
      <c r="C468" s="12">
        <v>61.33</v>
      </c>
      <c r="D468" s="12">
        <v>45.37</v>
      </c>
      <c r="E468" s="12">
        <v>24.68</v>
      </c>
      <c r="F468" s="12">
        <v>44.09</v>
      </c>
      <c r="G468" s="12">
        <v>69.33</v>
      </c>
      <c r="H468" s="12">
        <v>4.11</v>
      </c>
      <c r="I468" s="13"/>
      <c r="J468" s="14">
        <f t="shared" ref="J468:O468" si="463">LN(C468/C467)</f>
        <v>0.04946706042</v>
      </c>
      <c r="K468" s="14">
        <f t="shared" si="463"/>
        <v>0.0336203785</v>
      </c>
      <c r="L468" s="14">
        <f t="shared" si="463"/>
        <v>0.03378978237</v>
      </c>
      <c r="M468" s="14">
        <f t="shared" si="463"/>
        <v>0.02433545252</v>
      </c>
      <c r="N468" s="14">
        <f t="shared" si="463"/>
        <v>0.002599654844</v>
      </c>
      <c r="O468" s="14">
        <f t="shared" si="463"/>
        <v>-0.02166149678</v>
      </c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/>
      <c r="B469" s="11">
        <v>43901.0</v>
      </c>
      <c r="C469" s="12">
        <v>63.44</v>
      </c>
      <c r="D469" s="12">
        <v>46.93</v>
      </c>
      <c r="E469" s="12">
        <v>25.54</v>
      </c>
      <c r="F469" s="12">
        <v>44.72</v>
      </c>
      <c r="G469" s="12">
        <v>71.49</v>
      </c>
      <c r="H469" s="12">
        <v>4.07</v>
      </c>
      <c r="I469" s="13"/>
      <c r="J469" s="14">
        <f t="shared" ref="J469:O469" si="464">LN(C469/C468)</f>
        <v>0.03382545769</v>
      </c>
      <c r="K469" s="14">
        <f t="shared" si="464"/>
        <v>0.03380603613</v>
      </c>
      <c r="L469" s="14">
        <f t="shared" si="464"/>
        <v>0.03425265157</v>
      </c>
      <c r="M469" s="14">
        <f t="shared" si="464"/>
        <v>0.01418782948</v>
      </c>
      <c r="N469" s="14">
        <f t="shared" si="464"/>
        <v>0.03067986682</v>
      </c>
      <c r="O469" s="14">
        <f t="shared" si="464"/>
        <v>-0.009780029054</v>
      </c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/>
      <c r="B470" s="11">
        <v>43932.0</v>
      </c>
      <c r="C470" s="12">
        <v>62.7</v>
      </c>
      <c r="D470" s="12">
        <v>45.59</v>
      </c>
      <c r="E470" s="12">
        <v>24.67</v>
      </c>
      <c r="F470" s="12">
        <v>46.43</v>
      </c>
      <c r="G470" s="12">
        <v>70.22</v>
      </c>
      <c r="H470" s="12">
        <v>4.13</v>
      </c>
      <c r="I470" s="13"/>
      <c r="J470" s="14">
        <f t="shared" ref="J470:O470" si="465">LN(C470/C469)</f>
        <v>-0.01173312969</v>
      </c>
      <c r="K470" s="14">
        <f t="shared" si="465"/>
        <v>-0.02896873558</v>
      </c>
      <c r="L470" s="14">
        <f t="shared" si="465"/>
        <v>-0.03465792006</v>
      </c>
      <c r="M470" s="14">
        <f t="shared" si="465"/>
        <v>0.03752497318</v>
      </c>
      <c r="N470" s="14">
        <f t="shared" si="465"/>
        <v>-0.01792440904</v>
      </c>
      <c r="O470" s="14">
        <f t="shared" si="465"/>
        <v>0.01463440752</v>
      </c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/>
      <c r="B471" s="11">
        <v>43962.0</v>
      </c>
      <c r="C471" s="12">
        <v>64.04</v>
      </c>
      <c r="D471" s="12">
        <v>45.96</v>
      </c>
      <c r="E471" s="12">
        <v>25.3</v>
      </c>
      <c r="F471" s="12">
        <v>47.58</v>
      </c>
      <c r="G471" s="12">
        <v>73.37</v>
      </c>
      <c r="H471" s="12">
        <v>4.25</v>
      </c>
      <c r="I471" s="13"/>
      <c r="J471" s="14">
        <f t="shared" ref="J471:O471" si="466">LN(C471/C470)</f>
        <v>0.02114644049</v>
      </c>
      <c r="K471" s="14">
        <f t="shared" si="466"/>
        <v>0.008083058755</v>
      </c>
      <c r="L471" s="14">
        <f t="shared" si="466"/>
        <v>0.02521646519</v>
      </c>
      <c r="M471" s="14">
        <f t="shared" si="466"/>
        <v>0.02446670284</v>
      </c>
      <c r="N471" s="14">
        <f t="shared" si="466"/>
        <v>0.04388196199</v>
      </c>
      <c r="O471" s="14">
        <f t="shared" si="466"/>
        <v>0.02864157596</v>
      </c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/>
      <c r="B472" s="11">
        <v>43993.0</v>
      </c>
      <c r="C472" s="12">
        <v>64.09</v>
      </c>
      <c r="D472" s="12">
        <v>45.75</v>
      </c>
      <c r="E472" s="12">
        <v>24.95</v>
      </c>
      <c r="F472" s="12">
        <v>50.05</v>
      </c>
      <c r="G472" s="12">
        <v>72.56</v>
      </c>
      <c r="H472" s="12">
        <v>4.04</v>
      </c>
      <c r="I472" s="13"/>
      <c r="J472" s="14">
        <f t="shared" ref="J472:O472" si="467">LN(C472/C471)</f>
        <v>0.0007804573876</v>
      </c>
      <c r="K472" s="14">
        <f t="shared" si="467"/>
        <v>-0.004579661259</v>
      </c>
      <c r="L472" s="14">
        <f t="shared" si="467"/>
        <v>-0.01393057354</v>
      </c>
      <c r="M472" s="14">
        <f t="shared" si="467"/>
        <v>0.05061000089</v>
      </c>
      <c r="N472" s="14">
        <f t="shared" si="467"/>
        <v>-0.01110132692</v>
      </c>
      <c r="O472" s="14">
        <f t="shared" si="467"/>
        <v>-0.05067429096</v>
      </c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/>
      <c r="B473" s="11">
        <v>44085.0</v>
      </c>
      <c r="C473" s="12">
        <v>66.63</v>
      </c>
      <c r="D473" s="12">
        <v>49.22</v>
      </c>
      <c r="E473" s="12">
        <v>26.71</v>
      </c>
      <c r="F473" s="12">
        <v>48.89</v>
      </c>
      <c r="G473" s="12">
        <v>76.48</v>
      </c>
      <c r="H473" s="12">
        <v>4.52</v>
      </c>
      <c r="I473" s="13"/>
      <c r="J473" s="14">
        <f t="shared" ref="J473:O473" si="468">LN(C473/C472)</f>
        <v>0.03886658106</v>
      </c>
      <c r="K473" s="14">
        <f t="shared" si="468"/>
        <v>0.07310825324</v>
      </c>
      <c r="L473" s="14">
        <f t="shared" si="468"/>
        <v>0.06816420492</v>
      </c>
      <c r="M473" s="14">
        <f t="shared" si="468"/>
        <v>-0.02344962917</v>
      </c>
      <c r="N473" s="14">
        <f t="shared" si="468"/>
        <v>0.05261546294</v>
      </c>
      <c r="O473" s="14">
        <f t="shared" si="468"/>
        <v>0.1122673019</v>
      </c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/>
      <c r="B474" s="16">
        <v>44115.0</v>
      </c>
      <c r="C474" s="12">
        <v>68.7</v>
      </c>
      <c r="D474" s="12">
        <v>49.43</v>
      </c>
      <c r="E474" s="12">
        <v>26.04</v>
      </c>
      <c r="F474" s="12">
        <v>48.71</v>
      </c>
      <c r="G474" s="12">
        <v>78.13</v>
      </c>
      <c r="H474" s="12">
        <v>4.64</v>
      </c>
      <c r="I474" s="13"/>
      <c r="J474" s="14">
        <f t="shared" ref="J474:O474" si="469">LN(C474/C473)</f>
        <v>0.03059427265</v>
      </c>
      <c r="K474" s="14">
        <f t="shared" si="469"/>
        <v>0.004257482356</v>
      </c>
      <c r="L474" s="14">
        <f t="shared" si="469"/>
        <v>-0.02540420978</v>
      </c>
      <c r="M474" s="14">
        <f t="shared" si="469"/>
        <v>-0.003688528772</v>
      </c>
      <c r="N474" s="14">
        <f t="shared" si="469"/>
        <v>0.02134483727</v>
      </c>
      <c r="O474" s="14">
        <f t="shared" si="469"/>
        <v>0.02620237239</v>
      </c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/>
      <c r="B475" s="16">
        <v>44146.0</v>
      </c>
      <c r="C475" s="12">
        <v>68.51</v>
      </c>
      <c r="D475" s="12">
        <v>49.59</v>
      </c>
      <c r="E475" s="12">
        <v>25.72</v>
      </c>
      <c r="F475" s="12">
        <v>49.83</v>
      </c>
      <c r="G475" s="12">
        <v>78.34</v>
      </c>
      <c r="H475" s="12">
        <v>4.72</v>
      </c>
      <c r="I475" s="13"/>
      <c r="J475" s="14">
        <f t="shared" ref="J475:O475" si="470">LN(C475/C474)</f>
        <v>-0.002769479213</v>
      </c>
      <c r="K475" s="14">
        <f t="shared" si="470"/>
        <v>0.003231673182</v>
      </c>
      <c r="L475" s="14">
        <f t="shared" si="470"/>
        <v>-0.01236491797</v>
      </c>
      <c r="M475" s="14">
        <f t="shared" si="470"/>
        <v>0.02273286447</v>
      </c>
      <c r="N475" s="14">
        <f t="shared" si="470"/>
        <v>0.002684222229</v>
      </c>
      <c r="O475" s="14">
        <f t="shared" si="470"/>
        <v>0.01709443336</v>
      </c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/>
      <c r="B476" s="16">
        <v>44176.0</v>
      </c>
      <c r="C476" s="12">
        <v>66.16</v>
      </c>
      <c r="D476" s="12">
        <v>47.09</v>
      </c>
      <c r="E476" s="12">
        <v>25.7</v>
      </c>
      <c r="F476" s="12">
        <v>48.89</v>
      </c>
      <c r="G476" s="12">
        <v>76.82</v>
      </c>
      <c r="H476" s="12">
        <v>4.59</v>
      </c>
      <c r="I476" s="13"/>
      <c r="J476" s="14">
        <f t="shared" ref="J476:O476" si="471">LN(C476/C475)</f>
        <v>-0.0349036693</v>
      </c>
      <c r="K476" s="14">
        <f t="shared" si="471"/>
        <v>-0.05172853625</v>
      </c>
      <c r="L476" s="14">
        <f t="shared" si="471"/>
        <v>-0.0007779074682</v>
      </c>
      <c r="M476" s="14">
        <f t="shared" si="471"/>
        <v>-0.0190443357</v>
      </c>
      <c r="N476" s="14">
        <f t="shared" si="471"/>
        <v>-0.01959330532</v>
      </c>
      <c r="O476" s="14">
        <f t="shared" si="471"/>
        <v>-0.02792877553</v>
      </c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/>
      <c r="B477" s="15" t="s">
        <v>292</v>
      </c>
      <c r="C477" s="12">
        <v>68.37</v>
      </c>
      <c r="D477" s="12">
        <v>47.97</v>
      </c>
      <c r="E477" s="12">
        <v>26.74</v>
      </c>
      <c r="F477" s="12">
        <v>49.01</v>
      </c>
      <c r="G477" s="12">
        <v>79.71</v>
      </c>
      <c r="H477" s="12">
        <v>4.68</v>
      </c>
      <c r="I477" s="13"/>
      <c r="J477" s="14">
        <f t="shared" ref="J477:O477" si="472">LN(C477/C476)</f>
        <v>0.03285808121</v>
      </c>
      <c r="K477" s="14">
        <f t="shared" si="472"/>
        <v>0.01851515126</v>
      </c>
      <c r="L477" s="14">
        <f t="shared" si="472"/>
        <v>0.03966957977</v>
      </c>
      <c r="M477" s="14">
        <f t="shared" si="472"/>
        <v>0.002451482331</v>
      </c>
      <c r="N477" s="14">
        <f t="shared" si="472"/>
        <v>0.03693002552</v>
      </c>
      <c r="O477" s="14">
        <f t="shared" si="472"/>
        <v>0.01941808586</v>
      </c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/>
      <c r="B478" s="15" t="s">
        <v>293</v>
      </c>
      <c r="C478" s="12">
        <v>73.58</v>
      </c>
      <c r="D478" s="12">
        <v>50.55</v>
      </c>
      <c r="E478" s="12">
        <v>27.46</v>
      </c>
      <c r="F478" s="12">
        <v>49.07</v>
      </c>
      <c r="G478" s="12">
        <v>81.75</v>
      </c>
      <c r="H478" s="12">
        <v>4.67</v>
      </c>
      <c r="I478" s="13"/>
      <c r="J478" s="14">
        <f t="shared" ref="J478:O478" si="473">LN(C478/C477)</f>
        <v>0.07343911775</v>
      </c>
      <c r="K478" s="14">
        <f t="shared" si="473"/>
        <v>0.05238712995</v>
      </c>
      <c r="L478" s="14">
        <f t="shared" si="473"/>
        <v>0.02656982867</v>
      </c>
      <c r="M478" s="14">
        <f t="shared" si="473"/>
        <v>0.00122349118</v>
      </c>
      <c r="N478" s="14">
        <f t="shared" si="473"/>
        <v>0.02527076134</v>
      </c>
      <c r="O478" s="14">
        <f t="shared" si="473"/>
        <v>-0.002139038249</v>
      </c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/>
      <c r="B479" s="15" t="s">
        <v>294</v>
      </c>
      <c r="C479" s="12">
        <v>74.13</v>
      </c>
      <c r="D479" s="12">
        <v>49.71</v>
      </c>
      <c r="E479" s="12">
        <v>27.28</v>
      </c>
      <c r="F479" s="12">
        <v>49.45</v>
      </c>
      <c r="G479" s="12">
        <v>81.7</v>
      </c>
      <c r="H479" s="12">
        <v>4.87</v>
      </c>
      <c r="I479" s="13"/>
      <c r="J479" s="14">
        <f t="shared" ref="J479:O479" si="474">LN(C479/C478)</f>
        <v>0.007447058992</v>
      </c>
      <c r="K479" s="14">
        <f t="shared" si="474"/>
        <v>-0.01675682536</v>
      </c>
      <c r="L479" s="14">
        <f t="shared" si="474"/>
        <v>-0.006576567365</v>
      </c>
      <c r="M479" s="14">
        <f t="shared" si="474"/>
        <v>0.007714207967</v>
      </c>
      <c r="N479" s="14">
        <f t="shared" si="474"/>
        <v>-0.0006118079114</v>
      </c>
      <c r="O479" s="14">
        <f t="shared" si="474"/>
        <v>0.04193486541</v>
      </c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/>
      <c r="B480" s="15" t="s">
        <v>295</v>
      </c>
      <c r="C480" s="12">
        <v>73.47</v>
      </c>
      <c r="D480" s="12">
        <v>48.52</v>
      </c>
      <c r="E480" s="12">
        <v>26.9</v>
      </c>
      <c r="F480" s="12">
        <v>49.25</v>
      </c>
      <c r="G480" s="12">
        <v>81.53</v>
      </c>
      <c r="H480" s="12">
        <v>4.74</v>
      </c>
      <c r="I480" s="13"/>
      <c r="J480" s="14">
        <f t="shared" ref="J480:O480" si="475">LN(C480/C479)</f>
        <v>-0.008943149036</v>
      </c>
      <c r="K480" s="14">
        <f t="shared" si="475"/>
        <v>-0.02423003603</v>
      </c>
      <c r="L480" s="14">
        <f t="shared" si="475"/>
        <v>-0.01402754637</v>
      </c>
      <c r="M480" s="14">
        <f t="shared" si="475"/>
        <v>-0.004052690451</v>
      </c>
      <c r="N480" s="14">
        <f t="shared" si="475"/>
        <v>-0.002082951191</v>
      </c>
      <c r="O480" s="14">
        <f t="shared" si="475"/>
        <v>-0.02705680139</v>
      </c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/>
      <c r="B481" s="15" t="s">
        <v>296</v>
      </c>
      <c r="C481" s="12">
        <v>73.96</v>
      </c>
      <c r="D481" s="12">
        <v>48.36</v>
      </c>
      <c r="E481" s="12">
        <v>26.73</v>
      </c>
      <c r="F481" s="12">
        <v>50.73</v>
      </c>
      <c r="G481" s="12">
        <v>81.94</v>
      </c>
      <c r="H481" s="12">
        <v>4.77</v>
      </c>
      <c r="I481" s="13"/>
      <c r="J481" s="14">
        <f t="shared" ref="J481:O481" si="476">LN(C481/C480)</f>
        <v>0.006647246887</v>
      </c>
      <c r="K481" s="14">
        <f t="shared" si="476"/>
        <v>-0.003303058329</v>
      </c>
      <c r="L481" s="14">
        <f t="shared" si="476"/>
        <v>-0.006339756457</v>
      </c>
      <c r="M481" s="14">
        <f t="shared" si="476"/>
        <v>0.02960808396</v>
      </c>
      <c r="N481" s="14">
        <f t="shared" si="476"/>
        <v>0.005016221444</v>
      </c>
      <c r="O481" s="14">
        <f t="shared" si="476"/>
        <v>0.006309169193</v>
      </c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/>
      <c r="B482" s="15" t="s">
        <v>297</v>
      </c>
      <c r="C482" s="12">
        <v>73.62</v>
      </c>
      <c r="D482" s="12">
        <v>48.33</v>
      </c>
      <c r="E482" s="12">
        <v>25.91</v>
      </c>
      <c r="F482" s="12">
        <v>51.03</v>
      </c>
      <c r="G482" s="12">
        <v>80.78</v>
      </c>
      <c r="H482" s="12">
        <v>4.69</v>
      </c>
      <c r="I482" s="13"/>
      <c r="J482" s="14">
        <f t="shared" ref="J482:O482" si="477">LN(C482/C481)</f>
        <v>-0.004607678568</v>
      </c>
      <c r="K482" s="14">
        <f t="shared" si="477"/>
        <v>-0.0006205398896</v>
      </c>
      <c r="L482" s="14">
        <f t="shared" si="477"/>
        <v>-0.03115753558</v>
      </c>
      <c r="M482" s="14">
        <f t="shared" si="477"/>
        <v>0.005896243497</v>
      </c>
      <c r="N482" s="14">
        <f t="shared" si="477"/>
        <v>-0.01425786198</v>
      </c>
      <c r="O482" s="14">
        <f t="shared" si="477"/>
        <v>-0.01691372244</v>
      </c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/>
      <c r="B483" s="15" t="s">
        <v>298</v>
      </c>
      <c r="C483" s="12">
        <v>76.04</v>
      </c>
      <c r="D483" s="12">
        <v>49.45</v>
      </c>
      <c r="E483" s="12">
        <v>26.7</v>
      </c>
      <c r="F483" s="12">
        <v>51.11</v>
      </c>
      <c r="G483" s="12">
        <v>81.9</v>
      </c>
      <c r="H483" s="12">
        <v>5.0</v>
      </c>
      <c r="I483" s="13"/>
      <c r="J483" s="14">
        <f t="shared" ref="J483:O483" si="478">LN(C483/C482)</f>
        <v>0.03234278967</v>
      </c>
      <c r="K483" s="14">
        <f t="shared" si="478"/>
        <v>0.02290957221</v>
      </c>
      <c r="L483" s="14">
        <f t="shared" si="478"/>
        <v>0.03003457083</v>
      </c>
      <c r="M483" s="14">
        <f t="shared" si="478"/>
        <v>0.001566477704</v>
      </c>
      <c r="N483" s="14">
        <f t="shared" si="478"/>
        <v>0.01376958072</v>
      </c>
      <c r="O483" s="14">
        <f t="shared" si="478"/>
        <v>0.06400532998</v>
      </c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/>
      <c r="B484" s="15" t="s">
        <v>299</v>
      </c>
      <c r="C484" s="12">
        <v>78.54</v>
      </c>
      <c r="D484" s="12">
        <v>51.87</v>
      </c>
      <c r="E484" s="12">
        <v>27.78</v>
      </c>
      <c r="F484" s="12">
        <v>50.96</v>
      </c>
      <c r="G484" s="12">
        <v>85.53</v>
      </c>
      <c r="H484" s="12">
        <v>5.23</v>
      </c>
      <c r="I484" s="13"/>
      <c r="J484" s="14">
        <f t="shared" ref="J484:O484" si="479">LN(C484/C483)</f>
        <v>0.03234853153</v>
      </c>
      <c r="K484" s="14">
        <f t="shared" si="479"/>
        <v>0.04777853029</v>
      </c>
      <c r="L484" s="14">
        <f t="shared" si="479"/>
        <v>0.03965277192</v>
      </c>
      <c r="M484" s="14">
        <f t="shared" si="479"/>
        <v>-0.002939161516</v>
      </c>
      <c r="N484" s="14">
        <f t="shared" si="479"/>
        <v>0.04336820073</v>
      </c>
      <c r="O484" s="14">
        <f t="shared" si="479"/>
        <v>0.04497336564</v>
      </c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/>
      <c r="B485" s="15" t="s">
        <v>300</v>
      </c>
      <c r="C485" s="12">
        <v>77.21</v>
      </c>
      <c r="D485" s="12">
        <v>50.47</v>
      </c>
      <c r="E485" s="12">
        <v>27.45</v>
      </c>
      <c r="F485" s="12">
        <v>51.77</v>
      </c>
      <c r="G485" s="12">
        <v>83.67</v>
      </c>
      <c r="H485" s="12">
        <v>5.2</v>
      </c>
      <c r="I485" s="13"/>
      <c r="J485" s="14">
        <f t="shared" ref="J485:O485" si="480">LN(C485/C484)</f>
        <v>-0.01707906683</v>
      </c>
      <c r="K485" s="14">
        <f t="shared" si="480"/>
        <v>-0.02736148801</v>
      </c>
      <c r="L485" s="14">
        <f t="shared" si="480"/>
        <v>-0.01195016937</v>
      </c>
      <c r="M485" s="14">
        <f t="shared" si="480"/>
        <v>0.01576981965</v>
      </c>
      <c r="N485" s="14">
        <f t="shared" si="480"/>
        <v>-0.02198670129</v>
      </c>
      <c r="O485" s="14">
        <f t="shared" si="480"/>
        <v>-0.005752652489</v>
      </c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/>
      <c r="B486" s="15" t="s">
        <v>301</v>
      </c>
      <c r="C486" s="12">
        <v>77.35</v>
      </c>
      <c r="D486" s="12">
        <v>49.71</v>
      </c>
      <c r="E486" s="12">
        <v>27.42</v>
      </c>
      <c r="F486" s="12">
        <v>53.18</v>
      </c>
      <c r="G486" s="12">
        <v>83.34</v>
      </c>
      <c r="H486" s="12">
        <v>5.11</v>
      </c>
      <c r="I486" s="13"/>
      <c r="J486" s="14">
        <f t="shared" ref="J486:O486" si="481">LN(C486/C485)</f>
        <v>0.001811594698</v>
      </c>
      <c r="K486" s="14">
        <f t="shared" si="481"/>
        <v>-0.01517298025</v>
      </c>
      <c r="L486" s="14">
        <f t="shared" si="481"/>
        <v>-0.001093493821</v>
      </c>
      <c r="M486" s="14">
        <f t="shared" si="481"/>
        <v>0.0268715549</v>
      </c>
      <c r="N486" s="14">
        <f t="shared" si="481"/>
        <v>-0.003951864313</v>
      </c>
      <c r="O486" s="14">
        <f t="shared" si="481"/>
        <v>-0.01745922137</v>
      </c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/>
      <c r="B487" s="15" t="s">
        <v>302</v>
      </c>
      <c r="C487" s="12">
        <v>75.34</v>
      </c>
      <c r="D487" s="12">
        <v>48.38</v>
      </c>
      <c r="E487" s="12">
        <v>26.51</v>
      </c>
      <c r="F487" s="12">
        <v>53.9</v>
      </c>
      <c r="G487" s="12">
        <v>81.24</v>
      </c>
      <c r="H487" s="12">
        <v>4.94</v>
      </c>
      <c r="I487" s="13"/>
      <c r="J487" s="14">
        <f t="shared" ref="J487:O487" si="482">LN(C487/C486)</f>
        <v>-0.02632937476</v>
      </c>
      <c r="K487" s="14">
        <f t="shared" si="482"/>
        <v>-0.02711961492</v>
      </c>
      <c r="L487" s="14">
        <f t="shared" si="482"/>
        <v>-0.03375065383</v>
      </c>
      <c r="M487" s="14">
        <f t="shared" si="482"/>
        <v>0.0134480921</v>
      </c>
      <c r="N487" s="14">
        <f t="shared" si="482"/>
        <v>-0.02552088928</v>
      </c>
      <c r="O487" s="14">
        <f t="shared" si="482"/>
        <v>-0.03383407302</v>
      </c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/>
      <c r="B488" s="11">
        <v>43842.0</v>
      </c>
      <c r="C488" s="12">
        <v>74.65</v>
      </c>
      <c r="D488" s="12">
        <v>49.24</v>
      </c>
      <c r="E488" s="12">
        <v>27.75</v>
      </c>
      <c r="F488" s="12">
        <v>53.0</v>
      </c>
      <c r="G488" s="12">
        <v>82.64</v>
      </c>
      <c r="H488" s="12">
        <v>4.92</v>
      </c>
      <c r="I488" s="13"/>
      <c r="J488" s="14">
        <f t="shared" ref="J488:O488" si="483">LN(C488/C487)</f>
        <v>-0.009200678279</v>
      </c>
      <c r="K488" s="14">
        <f t="shared" si="483"/>
        <v>0.01761979613</v>
      </c>
      <c r="L488" s="14">
        <f t="shared" si="483"/>
        <v>0.04571381989</v>
      </c>
      <c r="M488" s="14">
        <f t="shared" si="483"/>
        <v>-0.01683856436</v>
      </c>
      <c r="N488" s="14">
        <f t="shared" si="483"/>
        <v>0.0170860881</v>
      </c>
      <c r="O488" s="14">
        <f t="shared" si="483"/>
        <v>-0.004056800696</v>
      </c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/>
      <c r="B489" s="11">
        <v>43873.0</v>
      </c>
      <c r="C489" s="12">
        <v>73.53</v>
      </c>
      <c r="D489" s="12">
        <v>49.76</v>
      </c>
      <c r="E489" s="12">
        <v>27.76</v>
      </c>
      <c r="F489" s="12">
        <v>52.03</v>
      </c>
      <c r="G489" s="12">
        <v>81.98</v>
      </c>
      <c r="H489" s="12">
        <v>5.11</v>
      </c>
      <c r="I489" s="13"/>
      <c r="J489" s="14">
        <f t="shared" ref="J489:O489" si="484">LN(C489/C488)</f>
        <v>-0.01511703778</v>
      </c>
      <c r="K489" s="14">
        <f t="shared" si="484"/>
        <v>0.01050514711</v>
      </c>
      <c r="L489" s="14">
        <f t="shared" si="484"/>
        <v>0.0003602954462</v>
      </c>
      <c r="M489" s="14">
        <f t="shared" si="484"/>
        <v>-0.01847143825</v>
      </c>
      <c r="N489" s="14">
        <f t="shared" si="484"/>
        <v>-0.008018509735</v>
      </c>
      <c r="O489" s="14">
        <f t="shared" si="484"/>
        <v>0.03789087371</v>
      </c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/>
      <c r="B490" s="11">
        <v>43902.0</v>
      </c>
      <c r="C490" s="12">
        <v>73.85</v>
      </c>
      <c r="D490" s="12">
        <v>49.41</v>
      </c>
      <c r="E490" s="12">
        <v>27.87</v>
      </c>
      <c r="F490" s="12">
        <v>52.3</v>
      </c>
      <c r="G490" s="12">
        <v>82.54</v>
      </c>
      <c r="H490" s="12">
        <v>5.33</v>
      </c>
      <c r="I490" s="13"/>
      <c r="J490" s="14">
        <f t="shared" ref="J490:O490" si="485">LN(C490/C489)</f>
        <v>0.004342522769</v>
      </c>
      <c r="K490" s="14">
        <f t="shared" si="485"/>
        <v>-0.007058615573</v>
      </c>
      <c r="L490" s="14">
        <f t="shared" si="485"/>
        <v>0.003954705855</v>
      </c>
      <c r="M490" s="14">
        <f t="shared" si="485"/>
        <v>0.005175895769</v>
      </c>
      <c r="N490" s="14">
        <f t="shared" si="485"/>
        <v>0.006807709248</v>
      </c>
      <c r="O490" s="14">
        <f t="shared" si="485"/>
        <v>0.04215183396</v>
      </c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/>
      <c r="B491" s="11">
        <v>43933.0</v>
      </c>
      <c r="C491" s="12">
        <v>74.63</v>
      </c>
      <c r="D491" s="12">
        <v>50.41</v>
      </c>
      <c r="E491" s="12">
        <v>28.7</v>
      </c>
      <c r="F491" s="12">
        <v>53.96</v>
      </c>
      <c r="G491" s="12">
        <v>84.34</v>
      </c>
      <c r="H491" s="12">
        <v>5.55</v>
      </c>
      <c r="I491" s="13"/>
      <c r="J491" s="14">
        <f t="shared" ref="J491:O491" si="486">LN(C491/C490)</f>
        <v>0.01050656217</v>
      </c>
      <c r="K491" s="14">
        <f t="shared" si="486"/>
        <v>0.02003673524</v>
      </c>
      <c r="L491" s="14">
        <f t="shared" si="486"/>
        <v>0.02934628127</v>
      </c>
      <c r="M491" s="14">
        <f t="shared" si="486"/>
        <v>0.03124666027</v>
      </c>
      <c r="N491" s="14">
        <f t="shared" si="486"/>
        <v>0.02157322399</v>
      </c>
      <c r="O491" s="14">
        <f t="shared" si="486"/>
        <v>0.04044668958</v>
      </c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/>
      <c r="B492" s="11">
        <v>44024.0</v>
      </c>
      <c r="C492" s="12">
        <v>74.2</v>
      </c>
      <c r="D492" s="12">
        <v>50.58</v>
      </c>
      <c r="E492" s="12">
        <v>28.65</v>
      </c>
      <c r="F492" s="12">
        <v>54.42</v>
      </c>
      <c r="G492" s="12">
        <v>84.66</v>
      </c>
      <c r="H492" s="12">
        <v>5.5</v>
      </c>
      <c r="I492" s="13"/>
      <c r="J492" s="14">
        <f t="shared" ref="J492:O492" si="487">LN(C492/C491)</f>
        <v>-0.00577842097</v>
      </c>
      <c r="K492" s="14">
        <f t="shared" si="487"/>
        <v>0.003366673147</v>
      </c>
      <c r="L492" s="14">
        <f t="shared" si="487"/>
        <v>-0.001743679605</v>
      </c>
      <c r="M492" s="14">
        <f t="shared" si="487"/>
        <v>0.008488702016</v>
      </c>
      <c r="N492" s="14">
        <f t="shared" si="487"/>
        <v>0.003786986774</v>
      </c>
      <c r="O492" s="14">
        <f t="shared" si="487"/>
        <v>-0.00904983552</v>
      </c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/>
      <c r="B493" s="11">
        <v>44055.0</v>
      </c>
      <c r="C493" s="12">
        <v>74.45</v>
      </c>
      <c r="D493" s="12">
        <v>50.69</v>
      </c>
      <c r="E493" s="12">
        <v>29.03</v>
      </c>
      <c r="F493" s="12">
        <v>55.08</v>
      </c>
      <c r="G493" s="12">
        <v>84.64</v>
      </c>
      <c r="H493" s="12">
        <v>5.74</v>
      </c>
      <c r="I493" s="13"/>
      <c r="J493" s="14">
        <f t="shared" ref="J493:O493" si="488">LN(C493/C492)</f>
        <v>0.003363608957</v>
      </c>
      <c r="K493" s="14">
        <f t="shared" si="488"/>
        <v>0.002172411242</v>
      </c>
      <c r="L493" s="14">
        <f t="shared" si="488"/>
        <v>0.01317633488</v>
      </c>
      <c r="M493" s="14">
        <f t="shared" si="488"/>
        <v>0.01205494051</v>
      </c>
      <c r="N493" s="14">
        <f t="shared" si="488"/>
        <v>-0.0002362669828</v>
      </c>
      <c r="O493" s="14">
        <f t="shared" si="488"/>
        <v>0.04271111809</v>
      </c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/>
      <c r="B494" s="11">
        <v>44086.0</v>
      </c>
      <c r="C494" s="12">
        <v>75.25</v>
      </c>
      <c r="D494" s="12">
        <v>51.13</v>
      </c>
      <c r="E494" s="12">
        <v>29.98</v>
      </c>
      <c r="F494" s="12">
        <v>54.93</v>
      </c>
      <c r="G494" s="12">
        <v>85.96</v>
      </c>
      <c r="H494" s="12">
        <v>5.78</v>
      </c>
      <c r="I494" s="13"/>
      <c r="J494" s="14">
        <f t="shared" ref="J494:O494" si="489">LN(C494/C493)</f>
        <v>0.0106881445</v>
      </c>
      <c r="K494" s="14">
        <f t="shared" si="489"/>
        <v>0.008642756608</v>
      </c>
      <c r="L494" s="14">
        <f t="shared" si="489"/>
        <v>0.03220071464</v>
      </c>
      <c r="M494" s="14">
        <f t="shared" si="489"/>
        <v>-0.002727026506</v>
      </c>
      <c r="N494" s="14">
        <f t="shared" si="489"/>
        <v>0.01547510366</v>
      </c>
      <c r="O494" s="14">
        <f t="shared" si="489"/>
        <v>0.006944472353</v>
      </c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/>
      <c r="B495" s="16">
        <v>44116.0</v>
      </c>
      <c r="C495" s="12">
        <v>73.72</v>
      </c>
      <c r="D495" s="12">
        <v>50.65</v>
      </c>
      <c r="E495" s="12">
        <v>30.84</v>
      </c>
      <c r="F495" s="12">
        <v>55.68</v>
      </c>
      <c r="G495" s="12">
        <v>83.98</v>
      </c>
      <c r="H495" s="12">
        <v>6.18</v>
      </c>
      <c r="I495" s="13"/>
      <c r="J495" s="14">
        <f t="shared" ref="J495:O495" si="490">LN(C495/C494)</f>
        <v>-0.02054177083</v>
      </c>
      <c r="K495" s="14">
        <f t="shared" si="490"/>
        <v>-0.009432178397</v>
      </c>
      <c r="L495" s="14">
        <f t="shared" si="490"/>
        <v>0.02828205602</v>
      </c>
      <c r="M495" s="14">
        <f t="shared" si="490"/>
        <v>0.01356136867</v>
      </c>
      <c r="N495" s="14">
        <f t="shared" si="490"/>
        <v>-0.02330339652</v>
      </c>
      <c r="O495" s="14">
        <f t="shared" si="490"/>
        <v>0.06691458879</v>
      </c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/>
      <c r="B496" s="16">
        <v>44147.0</v>
      </c>
      <c r="C496" s="12">
        <v>73.97</v>
      </c>
      <c r="D496" s="12">
        <v>50.84</v>
      </c>
      <c r="E496" s="12">
        <v>30.33</v>
      </c>
      <c r="F496" s="12">
        <v>56.5</v>
      </c>
      <c r="G496" s="12">
        <v>83.04</v>
      </c>
      <c r="H496" s="12">
        <v>6.18</v>
      </c>
      <c r="I496" s="13"/>
      <c r="J496" s="14">
        <f t="shared" ref="J496:O496" si="491">LN(C496/C495)</f>
        <v>0.003385472798</v>
      </c>
      <c r="K496" s="14">
        <f t="shared" si="491"/>
        <v>0.003744215627</v>
      </c>
      <c r="L496" s="14">
        <f t="shared" si="491"/>
        <v>-0.01667522699</v>
      </c>
      <c r="M496" s="14">
        <f t="shared" si="491"/>
        <v>0.01461962213</v>
      </c>
      <c r="N496" s="14">
        <f t="shared" si="491"/>
        <v>-0.01125625584</v>
      </c>
      <c r="O496" s="14">
        <f t="shared" si="491"/>
        <v>0</v>
      </c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/>
      <c r="B497" s="15" t="s">
        <v>303</v>
      </c>
      <c r="C497" s="12">
        <v>73.35</v>
      </c>
      <c r="D497" s="12">
        <v>50.61</v>
      </c>
      <c r="E497" s="12">
        <v>30.11</v>
      </c>
      <c r="F497" s="12">
        <v>56.88</v>
      </c>
      <c r="G497" s="12">
        <v>82.6</v>
      </c>
      <c r="H497" s="12">
        <v>5.79</v>
      </c>
      <c r="I497" s="13"/>
      <c r="J497" s="14">
        <f t="shared" ref="J497:O497" si="492">LN(C497/C496)</f>
        <v>-0.008417101011</v>
      </c>
      <c r="K497" s="14">
        <f t="shared" si="492"/>
        <v>-0.004534261095</v>
      </c>
      <c r="L497" s="14">
        <f t="shared" si="492"/>
        <v>-0.007279979207</v>
      </c>
      <c r="M497" s="14">
        <f t="shared" si="492"/>
        <v>0.006703147343</v>
      </c>
      <c r="N497" s="14">
        <f t="shared" si="492"/>
        <v>-0.005312738891</v>
      </c>
      <c r="O497" s="14">
        <f t="shared" si="492"/>
        <v>-0.06518597988</v>
      </c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/>
      <c r="B498" s="15" t="s">
        <v>304</v>
      </c>
      <c r="C498" s="12">
        <v>76.13</v>
      </c>
      <c r="D498" s="12">
        <v>52.38</v>
      </c>
      <c r="E498" s="12">
        <v>30.87</v>
      </c>
      <c r="F498" s="12">
        <v>57.04</v>
      </c>
      <c r="G498" s="12">
        <v>84.74</v>
      </c>
      <c r="H498" s="12">
        <v>6.03</v>
      </c>
      <c r="I498" s="13"/>
      <c r="J498" s="14">
        <f t="shared" ref="J498:O498" si="493">LN(C498/C497)</f>
        <v>0.03719990073</v>
      </c>
      <c r="K498" s="14">
        <f t="shared" si="493"/>
        <v>0.03437565385</v>
      </c>
      <c r="L498" s="14">
        <f t="shared" si="493"/>
        <v>0.02492749602</v>
      </c>
      <c r="M498" s="14">
        <f t="shared" si="493"/>
        <v>0.002808990611</v>
      </c>
      <c r="N498" s="14">
        <f t="shared" si="493"/>
        <v>0.02557806467</v>
      </c>
      <c r="O498" s="14">
        <f t="shared" si="493"/>
        <v>0.04061471915</v>
      </c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/>
      <c r="B499" s="15" t="s">
        <v>305</v>
      </c>
      <c r="C499" s="12">
        <v>76.16</v>
      </c>
      <c r="D499" s="12">
        <v>52.03</v>
      </c>
      <c r="E499" s="12">
        <v>30.71</v>
      </c>
      <c r="F499" s="12">
        <v>56.98</v>
      </c>
      <c r="G499" s="12">
        <v>84.51</v>
      </c>
      <c r="H499" s="12">
        <v>5.84</v>
      </c>
      <c r="I499" s="13"/>
      <c r="J499" s="14">
        <f t="shared" ref="J499:O499" si="494">LN(C499/C498)</f>
        <v>0.000393985165</v>
      </c>
      <c r="K499" s="14">
        <f t="shared" si="494"/>
        <v>-0.006704363777</v>
      </c>
      <c r="L499" s="14">
        <f t="shared" si="494"/>
        <v>-0.005196504061</v>
      </c>
      <c r="M499" s="14">
        <f t="shared" si="494"/>
        <v>-0.001052447036</v>
      </c>
      <c r="N499" s="14">
        <f t="shared" si="494"/>
        <v>-0.002717874642</v>
      </c>
      <c r="O499" s="14">
        <f t="shared" si="494"/>
        <v>-0.0320162139</v>
      </c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/>
      <c r="B500" s="15" t="s">
        <v>306</v>
      </c>
      <c r="C500" s="12">
        <v>76.99</v>
      </c>
      <c r="D500" s="12">
        <v>52.79</v>
      </c>
      <c r="E500" s="12">
        <v>30.42</v>
      </c>
      <c r="F500" s="12">
        <v>57.96</v>
      </c>
      <c r="G500" s="12">
        <v>84.76</v>
      </c>
      <c r="H500" s="12">
        <v>5.96</v>
      </c>
      <c r="I500" s="13"/>
      <c r="J500" s="14">
        <f t="shared" ref="J500:O500" si="495">LN(C500/C499)</f>
        <v>0.01083915281</v>
      </c>
      <c r="K500" s="14">
        <f t="shared" si="495"/>
        <v>0.01450130353</v>
      </c>
      <c r="L500" s="14">
        <f t="shared" si="495"/>
        <v>-0.009488047622</v>
      </c>
      <c r="M500" s="14">
        <f t="shared" si="495"/>
        <v>0.01705278838</v>
      </c>
      <c r="N500" s="14">
        <f t="shared" si="495"/>
        <v>0.002953862844</v>
      </c>
      <c r="O500" s="14">
        <f t="shared" si="495"/>
        <v>0.02033968424</v>
      </c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/>
      <c r="B501" s="15" t="s">
        <v>307</v>
      </c>
      <c r="C501" s="12">
        <v>75.41</v>
      </c>
      <c r="D501" s="12">
        <v>51.91</v>
      </c>
      <c r="E501" s="12">
        <v>30.01</v>
      </c>
      <c r="F501" s="12">
        <v>57.92</v>
      </c>
      <c r="G501" s="12">
        <v>83.81</v>
      </c>
      <c r="H501" s="12">
        <v>6.07</v>
      </c>
      <c r="I501" s="13"/>
      <c r="J501" s="14">
        <f t="shared" ref="J501:O501" si="496">LN(C501/C500)</f>
        <v>-0.02073565108</v>
      </c>
      <c r="K501" s="14">
        <f t="shared" si="496"/>
        <v>-0.016810329</v>
      </c>
      <c r="L501" s="14">
        <f t="shared" si="496"/>
        <v>-0.01356962738</v>
      </c>
      <c r="M501" s="14">
        <f t="shared" si="496"/>
        <v>-0.000690369375</v>
      </c>
      <c r="N501" s="14">
        <f t="shared" si="496"/>
        <v>-0.01127140129</v>
      </c>
      <c r="O501" s="14">
        <f t="shared" si="496"/>
        <v>0.01828812399</v>
      </c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/>
      <c r="B502" s="15" t="s">
        <v>308</v>
      </c>
      <c r="C502" s="12">
        <v>74.93</v>
      </c>
      <c r="D502" s="12">
        <v>49.75</v>
      </c>
      <c r="E502" s="12">
        <v>31.05</v>
      </c>
      <c r="F502" s="12">
        <v>57.72</v>
      </c>
      <c r="G502" s="12">
        <v>83.48</v>
      </c>
      <c r="H502" s="12">
        <v>6.04</v>
      </c>
      <c r="I502" s="13"/>
      <c r="J502" s="14">
        <f t="shared" ref="J502:O502" si="497">LN(C502/C501)</f>
        <v>-0.006385547838</v>
      </c>
      <c r="K502" s="14">
        <f t="shared" si="497"/>
        <v>-0.04250098623</v>
      </c>
      <c r="L502" s="14">
        <f t="shared" si="497"/>
        <v>0.03406814893</v>
      </c>
      <c r="M502" s="14">
        <f t="shared" si="497"/>
        <v>-0.003459014172</v>
      </c>
      <c r="N502" s="14">
        <f t="shared" si="497"/>
        <v>-0.003945249902</v>
      </c>
      <c r="O502" s="14">
        <f t="shared" si="497"/>
        <v>-0.004954593125</v>
      </c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/>
      <c r="B503" s="15" t="s">
        <v>309</v>
      </c>
      <c r="C503" s="12">
        <v>74.29</v>
      </c>
      <c r="D503" s="12">
        <v>51.08</v>
      </c>
      <c r="E503" s="12">
        <v>30.58</v>
      </c>
      <c r="F503" s="12">
        <v>58.43</v>
      </c>
      <c r="G503" s="12">
        <v>83.99</v>
      </c>
      <c r="H503" s="12">
        <v>6.17</v>
      </c>
      <c r="I503" s="13"/>
      <c r="J503" s="14">
        <f t="shared" ref="J503:O503" si="498">LN(C503/C502)</f>
        <v>-0.008577991213</v>
      </c>
      <c r="K503" s="14">
        <f t="shared" si="498"/>
        <v>0.02638256756</v>
      </c>
      <c r="L503" s="14">
        <f t="shared" si="498"/>
        <v>-0.01525260788</v>
      </c>
      <c r="M503" s="14">
        <f t="shared" si="498"/>
        <v>0.01222572266</v>
      </c>
      <c r="N503" s="14">
        <f t="shared" si="498"/>
        <v>0.006090661929</v>
      </c>
      <c r="O503" s="14">
        <f t="shared" si="498"/>
        <v>0.02129482597</v>
      </c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/>
      <c r="B504" s="15" t="s">
        <v>310</v>
      </c>
      <c r="C504" s="12">
        <v>74.49</v>
      </c>
      <c r="D504" s="12">
        <v>51.41</v>
      </c>
      <c r="E504" s="12">
        <v>31.19</v>
      </c>
      <c r="F504" s="12">
        <v>59.19</v>
      </c>
      <c r="G504" s="12">
        <v>85.0</v>
      </c>
      <c r="H504" s="12">
        <v>6.19</v>
      </c>
      <c r="I504" s="13"/>
      <c r="J504" s="14">
        <f t="shared" ref="J504:O504" si="499">LN(C504/C503)</f>
        <v>0.002688535024</v>
      </c>
      <c r="K504" s="14">
        <f t="shared" si="499"/>
        <v>0.006439674903</v>
      </c>
      <c r="L504" s="14">
        <f t="shared" si="499"/>
        <v>0.01975133012</v>
      </c>
      <c r="M504" s="14">
        <f t="shared" si="499"/>
        <v>0.01292315214</v>
      </c>
      <c r="N504" s="14">
        <f t="shared" si="499"/>
        <v>0.01195351235</v>
      </c>
      <c r="O504" s="14">
        <f t="shared" si="499"/>
        <v>0.003236248779</v>
      </c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/>
      <c r="B505" s="15" t="s">
        <v>311</v>
      </c>
      <c r="C505" s="12">
        <v>75.01</v>
      </c>
      <c r="D505" s="12">
        <v>52.1</v>
      </c>
      <c r="E505" s="12">
        <v>30.88</v>
      </c>
      <c r="F505" s="12">
        <v>59.21</v>
      </c>
      <c r="G505" s="12">
        <v>84.44</v>
      </c>
      <c r="H505" s="12">
        <v>6.15</v>
      </c>
      <c r="I505" s="13"/>
      <c r="J505" s="14">
        <f t="shared" ref="J505:O505" si="500">LN(C505/C504)</f>
        <v>0.006956549793</v>
      </c>
      <c r="K505" s="14">
        <f t="shared" si="500"/>
        <v>0.01333224269</v>
      </c>
      <c r="L505" s="14">
        <f t="shared" si="500"/>
        <v>-0.009988805463</v>
      </c>
      <c r="M505" s="14">
        <f t="shared" si="500"/>
        <v>0.0003378378411</v>
      </c>
      <c r="N505" s="14">
        <f t="shared" si="500"/>
        <v>-0.00661003351</v>
      </c>
      <c r="O505" s="14">
        <f t="shared" si="500"/>
        <v>-0.006483004878</v>
      </c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/>
      <c r="B506" s="15" t="s">
        <v>312</v>
      </c>
      <c r="C506" s="12">
        <v>75.25</v>
      </c>
      <c r="D506" s="12">
        <v>52.98</v>
      </c>
      <c r="E506" s="12">
        <v>31.28</v>
      </c>
      <c r="F506" s="12">
        <v>58.5</v>
      </c>
      <c r="G506" s="12">
        <v>84.07</v>
      </c>
      <c r="H506" s="12">
        <v>5.64</v>
      </c>
      <c r="I506" s="13"/>
      <c r="J506" s="14">
        <f t="shared" ref="J506:O506" si="501">LN(C506/C505)</f>
        <v>0.003194465647</v>
      </c>
      <c r="K506" s="14">
        <f t="shared" si="501"/>
        <v>0.01674953508</v>
      </c>
      <c r="L506" s="14">
        <f t="shared" si="501"/>
        <v>0.01287019052</v>
      </c>
      <c r="M506" s="14">
        <f t="shared" si="501"/>
        <v>-0.01206369231</v>
      </c>
      <c r="N506" s="14">
        <f t="shared" si="501"/>
        <v>-0.004391437833</v>
      </c>
      <c r="O506" s="14">
        <f t="shared" si="501"/>
        <v>-0.08656801631</v>
      </c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/>
      <c r="B507" s="15" t="s">
        <v>313</v>
      </c>
      <c r="C507" s="12">
        <v>74.09</v>
      </c>
      <c r="D507" s="12">
        <v>52.79</v>
      </c>
      <c r="E507" s="12">
        <v>31.08</v>
      </c>
      <c r="F507" s="12">
        <v>58.0</v>
      </c>
      <c r="G507" s="12">
        <v>84.18</v>
      </c>
      <c r="H507" s="12">
        <v>5.63</v>
      </c>
      <c r="I507" s="13"/>
      <c r="J507" s="14">
        <f t="shared" ref="J507:O507" si="502">LN(C507/C506)</f>
        <v>-0.0155353332</v>
      </c>
      <c r="K507" s="14">
        <f t="shared" si="502"/>
        <v>-0.003592705008</v>
      </c>
      <c r="L507" s="14">
        <f t="shared" si="502"/>
        <v>-0.006414390178</v>
      </c>
      <c r="M507" s="14">
        <f t="shared" si="502"/>
        <v>-0.008583743691</v>
      </c>
      <c r="N507" s="14">
        <f t="shared" si="502"/>
        <v>0.001307578195</v>
      </c>
      <c r="O507" s="14">
        <f t="shared" si="502"/>
        <v>-0.001774623358</v>
      </c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/>
      <c r="B508" s="15" t="s">
        <v>314</v>
      </c>
      <c r="C508" s="12">
        <v>74.52</v>
      </c>
      <c r="D508" s="12">
        <v>52.82</v>
      </c>
      <c r="E508" s="12">
        <v>31.52</v>
      </c>
      <c r="F508" s="12">
        <v>58.18</v>
      </c>
      <c r="G508" s="12">
        <v>85.29</v>
      </c>
      <c r="H508" s="12">
        <v>5.64</v>
      </c>
      <c r="I508" s="13"/>
      <c r="J508" s="14">
        <f t="shared" ref="J508:O508" si="503">LN(C508/C507)</f>
        <v>0.005786975305</v>
      </c>
      <c r="K508" s="14">
        <f t="shared" si="503"/>
        <v>0.0005681280335</v>
      </c>
      <c r="L508" s="14">
        <f t="shared" si="503"/>
        <v>0.01405773949</v>
      </c>
      <c r="M508" s="14">
        <f t="shared" si="503"/>
        <v>0.003098642521</v>
      </c>
      <c r="N508" s="14">
        <f t="shared" si="503"/>
        <v>0.01309985099</v>
      </c>
      <c r="O508" s="14">
        <f t="shared" si="503"/>
        <v>0.001774623358</v>
      </c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/>
      <c r="B509" s="15" t="s">
        <v>315</v>
      </c>
      <c r="C509" s="12">
        <v>74.92</v>
      </c>
      <c r="D509" s="12">
        <v>53.28</v>
      </c>
      <c r="E509" s="12">
        <v>31.89</v>
      </c>
      <c r="F509" s="12">
        <v>58.18</v>
      </c>
      <c r="G509" s="12">
        <v>84.02</v>
      </c>
      <c r="H509" s="12">
        <v>5.66</v>
      </c>
      <c r="I509" s="13"/>
      <c r="J509" s="14">
        <f t="shared" ref="J509:O509" si="504">LN(C509/C508)</f>
        <v>0.005353331843</v>
      </c>
      <c r="K509" s="14">
        <f t="shared" si="504"/>
        <v>0.008671119363</v>
      </c>
      <c r="L509" s="14">
        <f t="shared" si="504"/>
        <v>0.01167021603</v>
      </c>
      <c r="M509" s="14">
        <f t="shared" si="504"/>
        <v>0</v>
      </c>
      <c r="N509" s="14">
        <f t="shared" si="504"/>
        <v>-0.01500234859</v>
      </c>
      <c r="O509" s="14">
        <f t="shared" si="504"/>
        <v>0.003539826705</v>
      </c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/>
      <c r="B510" s="11">
        <v>44287.0</v>
      </c>
      <c r="C510" s="12">
        <v>73.48</v>
      </c>
      <c r="D510" s="12">
        <v>52.93</v>
      </c>
      <c r="E510" s="12">
        <v>31.68</v>
      </c>
      <c r="F510" s="12">
        <v>57.7</v>
      </c>
      <c r="G510" s="12">
        <v>83.13</v>
      </c>
      <c r="H510" s="12">
        <v>5.6</v>
      </c>
      <c r="I510" s="13"/>
      <c r="J510" s="14">
        <f t="shared" ref="J510:O510" si="505">LN(C510/C509)</f>
        <v>-0.01940761723</v>
      </c>
      <c r="K510" s="14">
        <f t="shared" si="505"/>
        <v>-0.006590740362</v>
      </c>
      <c r="L510" s="14">
        <f t="shared" si="505"/>
        <v>-0.006606914076</v>
      </c>
      <c r="M510" s="14">
        <f t="shared" si="505"/>
        <v>-0.008284479553</v>
      </c>
      <c r="N510" s="14">
        <f t="shared" si="505"/>
        <v>-0.0106492182</v>
      </c>
      <c r="O510" s="14">
        <f t="shared" si="505"/>
        <v>-0.01065729447</v>
      </c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/>
      <c r="B511" s="11">
        <v>44317.0</v>
      </c>
      <c r="C511" s="12">
        <v>75.25</v>
      </c>
      <c r="D511" s="12">
        <v>52.42</v>
      </c>
      <c r="E511" s="12">
        <v>32.02</v>
      </c>
      <c r="F511" s="12">
        <v>58.35</v>
      </c>
      <c r="G511" s="12">
        <v>84.71</v>
      </c>
      <c r="H511" s="12">
        <v>6.07</v>
      </c>
      <c r="I511" s="13"/>
      <c r="J511" s="14">
        <f t="shared" ref="J511:O511" si="506">LN(C511/C510)</f>
        <v>0.02380264328</v>
      </c>
      <c r="K511" s="14">
        <f t="shared" si="506"/>
        <v>-0.009682087975</v>
      </c>
      <c r="L511" s="14">
        <f t="shared" si="506"/>
        <v>0.01067514062</v>
      </c>
      <c r="M511" s="14">
        <f t="shared" si="506"/>
        <v>0.01120218522</v>
      </c>
      <c r="N511" s="14">
        <f t="shared" si="506"/>
        <v>0.0188280109</v>
      </c>
      <c r="O511" s="14">
        <f t="shared" si="506"/>
        <v>0.08059200733</v>
      </c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/>
      <c r="B512" s="11">
        <v>44348.0</v>
      </c>
      <c r="C512" s="12">
        <v>80.63</v>
      </c>
      <c r="D512" s="12">
        <v>55.24</v>
      </c>
      <c r="E512" s="12">
        <v>33.06</v>
      </c>
      <c r="F512" s="12">
        <v>59.75</v>
      </c>
      <c r="G512" s="12">
        <v>86.27</v>
      </c>
      <c r="H512" s="12">
        <v>6.16</v>
      </c>
      <c r="I512" s="13"/>
      <c r="J512" s="14">
        <f t="shared" ref="J512:O512" si="507">LN(C512/C511)</f>
        <v>0.06905488507</v>
      </c>
      <c r="K512" s="14">
        <f t="shared" si="507"/>
        <v>0.05239913065</v>
      </c>
      <c r="L512" s="14">
        <f t="shared" si="507"/>
        <v>0.03196338482</v>
      </c>
      <c r="M512" s="14">
        <f t="shared" si="507"/>
        <v>0.02370983208</v>
      </c>
      <c r="N512" s="14">
        <f t="shared" si="507"/>
        <v>0.01824825465</v>
      </c>
      <c r="O512" s="14">
        <f t="shared" si="507"/>
        <v>0.01471817247</v>
      </c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/>
      <c r="B513" s="11">
        <v>44378.0</v>
      </c>
      <c r="C513" s="12">
        <v>80.51</v>
      </c>
      <c r="D513" s="12">
        <v>55.29</v>
      </c>
      <c r="E513" s="12">
        <v>33.27</v>
      </c>
      <c r="F513" s="12">
        <v>60.82</v>
      </c>
      <c r="G513" s="12">
        <v>86.74</v>
      </c>
      <c r="H513" s="12">
        <v>6.18</v>
      </c>
      <c r="I513" s="13"/>
      <c r="J513" s="14">
        <f t="shared" ref="J513:O513" si="508">LN(C513/C512)</f>
        <v>-0.001489388385</v>
      </c>
      <c r="K513" s="14">
        <f t="shared" si="508"/>
        <v>0.0009047318088</v>
      </c>
      <c r="L513" s="14">
        <f t="shared" si="508"/>
        <v>0.006331997638</v>
      </c>
      <c r="M513" s="14">
        <f t="shared" si="508"/>
        <v>0.01774949144</v>
      </c>
      <c r="N513" s="14">
        <f t="shared" si="508"/>
        <v>0.005433225319</v>
      </c>
      <c r="O513" s="14">
        <f t="shared" si="508"/>
        <v>0.003241493924</v>
      </c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/>
      <c r="B514" s="11">
        <v>44409.0</v>
      </c>
      <c r="C514" s="12">
        <v>79.17</v>
      </c>
      <c r="D514" s="12">
        <v>55.41</v>
      </c>
      <c r="E514" s="12">
        <v>33.41</v>
      </c>
      <c r="F514" s="12">
        <v>60.51</v>
      </c>
      <c r="G514" s="12">
        <v>85.32</v>
      </c>
      <c r="H514" s="12">
        <v>5.93</v>
      </c>
      <c r="I514" s="13"/>
      <c r="J514" s="14">
        <f t="shared" ref="J514:O514" si="509">LN(C514/C513)</f>
        <v>-0.01678396113</v>
      </c>
      <c r="K514" s="14">
        <f t="shared" si="509"/>
        <v>0.002168022529</v>
      </c>
      <c r="L514" s="14">
        <f t="shared" si="509"/>
        <v>0.004199166338</v>
      </c>
      <c r="M514" s="14">
        <f t="shared" si="509"/>
        <v>-0.005110041615</v>
      </c>
      <c r="N514" s="14">
        <f t="shared" si="509"/>
        <v>-0.0165062448</v>
      </c>
      <c r="O514" s="14">
        <f t="shared" si="509"/>
        <v>-0.04129405846</v>
      </c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/>
      <c r="B515" s="11">
        <v>44501.0</v>
      </c>
      <c r="C515" s="12">
        <v>78.91</v>
      </c>
      <c r="D515" s="12">
        <v>55.66</v>
      </c>
      <c r="E515" s="12">
        <v>33.51</v>
      </c>
      <c r="F515" s="12">
        <v>61.63</v>
      </c>
      <c r="G515" s="12">
        <v>84.05</v>
      </c>
      <c r="H515" s="12">
        <v>5.94</v>
      </c>
      <c r="I515" s="13"/>
      <c r="J515" s="14">
        <f t="shared" ref="J515:O515" si="510">LN(C515/C514)</f>
        <v>-0.00328947665</v>
      </c>
      <c r="K515" s="14">
        <f t="shared" si="510"/>
        <v>0.004501673218</v>
      </c>
      <c r="L515" s="14">
        <f t="shared" si="510"/>
        <v>0.002988645381</v>
      </c>
      <c r="M515" s="14">
        <f t="shared" si="510"/>
        <v>0.01834012434</v>
      </c>
      <c r="N515" s="14">
        <f t="shared" si="510"/>
        <v>-0.01499703375</v>
      </c>
      <c r="O515" s="14">
        <f t="shared" si="510"/>
        <v>0.001684920365</v>
      </c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/>
      <c r="B516" s="11">
        <v>44531.0</v>
      </c>
      <c r="C516" s="12">
        <v>81.07</v>
      </c>
      <c r="D516" s="12">
        <v>57.01</v>
      </c>
      <c r="E516" s="12">
        <v>34.31</v>
      </c>
      <c r="F516" s="12">
        <v>62.99</v>
      </c>
      <c r="G516" s="12">
        <v>85.49</v>
      </c>
      <c r="H516" s="12">
        <v>6.21</v>
      </c>
      <c r="I516" s="13"/>
      <c r="J516" s="14">
        <f t="shared" ref="J516:O516" si="511">LN(C516/C515)</f>
        <v>0.02700501647</v>
      </c>
      <c r="K516" s="14">
        <f t="shared" si="511"/>
        <v>0.02396493495</v>
      </c>
      <c r="L516" s="14">
        <f t="shared" si="511"/>
        <v>0.02359295512</v>
      </c>
      <c r="M516" s="14">
        <f t="shared" si="511"/>
        <v>0.02182721866</v>
      </c>
      <c r="N516" s="14">
        <f t="shared" si="511"/>
        <v>0.01698755018</v>
      </c>
      <c r="O516" s="14">
        <f t="shared" si="511"/>
        <v>0.04445176257</v>
      </c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/>
      <c r="B517" s="15" t="s">
        <v>316</v>
      </c>
      <c r="C517" s="12">
        <v>79.27</v>
      </c>
      <c r="D517" s="12">
        <v>57.51</v>
      </c>
      <c r="E517" s="12">
        <v>35.37</v>
      </c>
      <c r="F517" s="12">
        <v>60.2</v>
      </c>
      <c r="G517" s="12">
        <v>83.98</v>
      </c>
      <c r="H517" s="12">
        <v>6.12</v>
      </c>
      <c r="I517" s="13"/>
      <c r="J517" s="14">
        <f t="shared" ref="J517:O517" si="512">LN(C517/C516)</f>
        <v>-0.02245323215</v>
      </c>
      <c r="K517" s="14">
        <f t="shared" si="512"/>
        <v>0.008732154682</v>
      </c>
      <c r="L517" s="14">
        <f t="shared" si="512"/>
        <v>0.03042714635</v>
      </c>
      <c r="M517" s="14">
        <f t="shared" si="512"/>
        <v>-0.04530363132</v>
      </c>
      <c r="N517" s="14">
        <f t="shared" si="512"/>
        <v>-0.01782073478</v>
      </c>
      <c r="O517" s="14">
        <f t="shared" si="512"/>
        <v>-0.01459879942</v>
      </c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/>
      <c r="B518" s="15" t="s">
        <v>317</v>
      </c>
      <c r="C518" s="12">
        <v>81.31</v>
      </c>
      <c r="D518" s="12">
        <v>59.35</v>
      </c>
      <c r="E518" s="12">
        <v>36.55</v>
      </c>
      <c r="F518" s="12">
        <v>61.73</v>
      </c>
      <c r="G518" s="12">
        <v>82.81</v>
      </c>
      <c r="H518" s="12">
        <v>6.26</v>
      </c>
      <c r="I518" s="13"/>
      <c r="J518" s="14">
        <f t="shared" ref="J518:O518" si="513">LN(C518/C517)</f>
        <v>0.02540926337</v>
      </c>
      <c r="K518" s="14">
        <f t="shared" si="513"/>
        <v>0.03149327533</v>
      </c>
      <c r="L518" s="14">
        <f t="shared" si="513"/>
        <v>0.03281718298</v>
      </c>
      <c r="M518" s="14">
        <f t="shared" si="513"/>
        <v>0.02509768409</v>
      </c>
      <c r="N518" s="14">
        <f t="shared" si="513"/>
        <v>-0.01402984821</v>
      </c>
      <c r="O518" s="14">
        <f t="shared" si="513"/>
        <v>0.02261808859</v>
      </c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/>
      <c r="B519" s="15" t="s">
        <v>318</v>
      </c>
      <c r="C519" s="12">
        <v>80.11</v>
      </c>
      <c r="D519" s="12">
        <v>59.97</v>
      </c>
      <c r="E519" s="12">
        <v>36.55</v>
      </c>
      <c r="F519" s="12">
        <v>59.9</v>
      </c>
      <c r="G519" s="12">
        <v>79.31</v>
      </c>
      <c r="H519" s="12">
        <v>6.23</v>
      </c>
      <c r="I519" s="13"/>
      <c r="J519" s="14">
        <f t="shared" ref="J519:O519" si="514">LN(C519/C518)</f>
        <v>-0.01486831999</v>
      </c>
      <c r="K519" s="14">
        <f t="shared" si="514"/>
        <v>0.01039231612</v>
      </c>
      <c r="L519" s="14">
        <f t="shared" si="514"/>
        <v>0</v>
      </c>
      <c r="M519" s="14">
        <f t="shared" si="514"/>
        <v>-0.03009353128</v>
      </c>
      <c r="N519" s="14">
        <f t="shared" si="514"/>
        <v>-0.04318460295</v>
      </c>
      <c r="O519" s="14">
        <f t="shared" si="514"/>
        <v>-0.004803852313</v>
      </c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/>
      <c r="B520" s="15" t="s">
        <v>319</v>
      </c>
      <c r="C520" s="12">
        <v>81.42</v>
      </c>
      <c r="D520" s="12">
        <v>59.22</v>
      </c>
      <c r="E520" s="12">
        <v>36.91</v>
      </c>
      <c r="F520" s="12">
        <v>60.5</v>
      </c>
      <c r="G520" s="12">
        <v>81.09</v>
      </c>
      <c r="H520" s="12">
        <v>6.32</v>
      </c>
      <c r="I520" s="13"/>
      <c r="J520" s="14">
        <f t="shared" ref="J520:O520" si="515">LN(C520/C519)</f>
        <v>0.01622025285</v>
      </c>
      <c r="K520" s="14">
        <f t="shared" si="515"/>
        <v>-0.01258511451</v>
      </c>
      <c r="L520" s="14">
        <f t="shared" si="515"/>
        <v>0.009801330846</v>
      </c>
      <c r="M520" s="14">
        <f t="shared" si="515"/>
        <v>0.009966859915</v>
      </c>
      <c r="N520" s="14">
        <f t="shared" si="515"/>
        <v>0.02219542486</v>
      </c>
      <c r="O520" s="14">
        <f t="shared" si="515"/>
        <v>0.01434287536</v>
      </c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/>
      <c r="B521" s="15" t="s">
        <v>320</v>
      </c>
      <c r="C521" s="12">
        <v>80.86</v>
      </c>
      <c r="D521" s="12">
        <v>59.35</v>
      </c>
      <c r="E521" s="12">
        <v>36.97</v>
      </c>
      <c r="F521" s="12">
        <v>61.87</v>
      </c>
      <c r="G521" s="12">
        <v>80.56</v>
      </c>
      <c r="H521" s="12">
        <v>5.95</v>
      </c>
      <c r="I521" s="13"/>
      <c r="J521" s="14">
        <f t="shared" ref="J521:O521" si="516">LN(C521/C520)</f>
        <v>-0.006901678862</v>
      </c>
      <c r="K521" s="14">
        <f t="shared" si="516"/>
        <v>0.002192798382</v>
      </c>
      <c r="L521" s="14">
        <f t="shared" si="516"/>
        <v>0.001624255907</v>
      </c>
      <c r="M521" s="14">
        <f t="shared" si="516"/>
        <v>0.02239204451</v>
      </c>
      <c r="N521" s="14">
        <f t="shared" si="516"/>
        <v>-0.006557400546</v>
      </c>
      <c r="O521" s="14">
        <f t="shared" si="516"/>
        <v>-0.0603279886</v>
      </c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/>
      <c r="B522" s="15" t="s">
        <v>321</v>
      </c>
      <c r="C522" s="12">
        <v>79.63</v>
      </c>
      <c r="D522" s="12">
        <v>56.34</v>
      </c>
      <c r="E522" s="12">
        <v>35.71</v>
      </c>
      <c r="F522" s="12">
        <v>61.58</v>
      </c>
      <c r="G522" s="12">
        <v>82.1</v>
      </c>
      <c r="H522" s="12">
        <v>5.94</v>
      </c>
      <c r="I522" s="13"/>
      <c r="J522" s="14">
        <f t="shared" ref="J522:O522" si="517">LN(C522/C521)</f>
        <v>-0.01532835794</v>
      </c>
      <c r="K522" s="14">
        <f t="shared" si="517"/>
        <v>-0.05204735861</v>
      </c>
      <c r="L522" s="14">
        <f t="shared" si="517"/>
        <v>-0.03467601134</v>
      </c>
      <c r="M522" s="14">
        <f t="shared" si="517"/>
        <v>-0.004698267047</v>
      </c>
      <c r="N522" s="14">
        <f t="shared" si="517"/>
        <v>0.01893576805</v>
      </c>
      <c r="O522" s="14">
        <f t="shared" si="517"/>
        <v>-0.001682086183</v>
      </c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/>
      <c r="B523" s="15" t="s">
        <v>322</v>
      </c>
      <c r="C523" s="12">
        <v>81.0</v>
      </c>
      <c r="D523" s="12">
        <v>56.52</v>
      </c>
      <c r="E523" s="12">
        <v>36.31</v>
      </c>
      <c r="F523" s="12">
        <v>59.75</v>
      </c>
      <c r="G523" s="12">
        <v>80.74</v>
      </c>
      <c r="H523" s="12">
        <v>5.96</v>
      </c>
      <c r="I523" s="13"/>
      <c r="J523" s="14">
        <f t="shared" ref="J523:O523" si="518">LN(C523/C522)</f>
        <v>0.0170582484</v>
      </c>
      <c r="K523" s="14">
        <f t="shared" si="518"/>
        <v>0.003189795368</v>
      </c>
      <c r="L523" s="14">
        <f t="shared" si="518"/>
        <v>0.01666242382</v>
      </c>
      <c r="M523" s="14">
        <f t="shared" si="518"/>
        <v>-0.03016795168</v>
      </c>
      <c r="N523" s="14">
        <f t="shared" si="518"/>
        <v>-0.01670390103</v>
      </c>
      <c r="O523" s="14">
        <f t="shared" si="518"/>
        <v>0.003361347703</v>
      </c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/>
      <c r="B524" s="15" t="s">
        <v>323</v>
      </c>
      <c r="C524" s="12">
        <v>78.59</v>
      </c>
      <c r="D524" s="12">
        <v>54.53</v>
      </c>
      <c r="E524" s="12">
        <v>35.19</v>
      </c>
      <c r="F524" s="12">
        <v>59.01</v>
      </c>
      <c r="G524" s="12">
        <v>80.83</v>
      </c>
      <c r="H524" s="12">
        <v>6.21</v>
      </c>
      <c r="I524" s="13"/>
      <c r="J524" s="14">
        <f t="shared" ref="J524:O524" si="519">LN(C524/C523)</f>
        <v>-0.03020468979</v>
      </c>
      <c r="K524" s="14">
        <f t="shared" si="519"/>
        <v>-0.03584354888</v>
      </c>
      <c r="L524" s="14">
        <f t="shared" si="519"/>
        <v>-0.03133123409</v>
      </c>
      <c r="M524" s="14">
        <f t="shared" si="519"/>
        <v>-0.01246226974</v>
      </c>
      <c r="N524" s="14">
        <f t="shared" si="519"/>
        <v>0.001114068321</v>
      </c>
      <c r="O524" s="14">
        <f t="shared" si="519"/>
        <v>0.04109041487</v>
      </c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/>
      <c r="B525" s="15" t="s">
        <v>324</v>
      </c>
      <c r="C525" s="12">
        <v>76.89</v>
      </c>
      <c r="D525" s="12">
        <v>52.89</v>
      </c>
      <c r="E525" s="12">
        <v>34.59</v>
      </c>
      <c r="F525" s="12">
        <v>58.21</v>
      </c>
      <c r="G525" s="12">
        <v>83.3</v>
      </c>
      <c r="H525" s="12">
        <v>6.25</v>
      </c>
      <c r="I525" s="13"/>
      <c r="J525" s="14">
        <f t="shared" ref="J525:O525" si="520">LN(C525/C524)</f>
        <v>-0.02186863583</v>
      </c>
      <c r="K525" s="14">
        <f t="shared" si="520"/>
        <v>-0.03053672386</v>
      </c>
      <c r="L525" s="14">
        <f t="shared" si="520"/>
        <v>-0.01719732838</v>
      </c>
      <c r="M525" s="14">
        <f t="shared" si="520"/>
        <v>-0.01364975979</v>
      </c>
      <c r="N525" s="14">
        <f t="shared" si="520"/>
        <v>0.03010036543</v>
      </c>
      <c r="O525" s="14">
        <f t="shared" si="520"/>
        <v>0.006420567803</v>
      </c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/>
      <c r="B526" s="15" t="s">
        <v>325</v>
      </c>
      <c r="C526" s="12">
        <v>73.97</v>
      </c>
      <c r="D526" s="12">
        <v>51.91</v>
      </c>
      <c r="E526" s="12">
        <v>32.59</v>
      </c>
      <c r="F526" s="12">
        <v>55.52</v>
      </c>
      <c r="G526" s="12">
        <v>80.94</v>
      </c>
      <c r="H526" s="12">
        <v>6.02</v>
      </c>
      <c r="I526" s="13"/>
      <c r="J526" s="14">
        <f t="shared" ref="J526:O526" si="521">LN(C526/C525)</f>
        <v>-0.03871622344</v>
      </c>
      <c r="K526" s="14">
        <f t="shared" si="521"/>
        <v>-0.01870283524</v>
      </c>
      <c r="L526" s="14">
        <f t="shared" si="521"/>
        <v>-0.0595591301</v>
      </c>
      <c r="M526" s="14">
        <f t="shared" si="521"/>
        <v>-0.04731384509</v>
      </c>
      <c r="N526" s="14">
        <f t="shared" si="521"/>
        <v>-0.02874040973</v>
      </c>
      <c r="O526" s="14">
        <f t="shared" si="521"/>
        <v>-0.03749420443</v>
      </c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/>
      <c r="B527" s="15" t="s">
        <v>326</v>
      </c>
      <c r="C527" s="12">
        <v>70.22</v>
      </c>
      <c r="D527" s="12">
        <v>53.71</v>
      </c>
      <c r="E527" s="12">
        <v>34.48</v>
      </c>
      <c r="F527" s="12">
        <v>56.95</v>
      </c>
      <c r="G527" s="12">
        <v>82.92</v>
      </c>
      <c r="H527" s="12">
        <v>6.04</v>
      </c>
      <c r="I527" s="13"/>
      <c r="J527" s="14">
        <f t="shared" ref="J527:O527" si="522">LN(C527/C526)</f>
        <v>-0.05202643486</v>
      </c>
      <c r="K527" s="14">
        <f t="shared" si="522"/>
        <v>0.03408775408</v>
      </c>
      <c r="L527" s="14">
        <f t="shared" si="522"/>
        <v>0.05637395295</v>
      </c>
      <c r="M527" s="14">
        <f t="shared" si="522"/>
        <v>0.02543037369</v>
      </c>
      <c r="N527" s="14">
        <f t="shared" si="522"/>
        <v>0.02416814812</v>
      </c>
      <c r="O527" s="14">
        <f t="shared" si="522"/>
        <v>0.003316752626</v>
      </c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/>
      <c r="B528" s="15" t="s">
        <v>327</v>
      </c>
      <c r="C528" s="12">
        <v>67.62</v>
      </c>
      <c r="D528" s="12">
        <v>54.06</v>
      </c>
      <c r="E528" s="12">
        <v>34.0</v>
      </c>
      <c r="F528" s="12">
        <v>55.93</v>
      </c>
      <c r="G528" s="12">
        <v>80.93</v>
      </c>
      <c r="H528" s="12">
        <v>5.94</v>
      </c>
      <c r="I528" s="13"/>
      <c r="J528" s="14">
        <f t="shared" ref="J528:O528" si="523">LN(C528/C527)</f>
        <v>-0.03772937346</v>
      </c>
      <c r="K528" s="14">
        <f t="shared" si="523"/>
        <v>0.006495336931</v>
      </c>
      <c r="L528" s="14">
        <f t="shared" si="523"/>
        <v>-0.01401892118</v>
      </c>
      <c r="M528" s="14">
        <f t="shared" si="523"/>
        <v>-0.01807278106</v>
      </c>
      <c r="N528" s="14">
        <f t="shared" si="523"/>
        <v>-0.02429170406</v>
      </c>
      <c r="O528" s="14">
        <f t="shared" si="523"/>
        <v>-0.01669487857</v>
      </c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/>
      <c r="B529" s="11">
        <v>44198.0</v>
      </c>
      <c r="C529" s="12">
        <v>69.15</v>
      </c>
      <c r="D529" s="12">
        <v>55.03</v>
      </c>
      <c r="E529" s="12">
        <v>34.69</v>
      </c>
      <c r="F529" s="12">
        <v>59.15</v>
      </c>
      <c r="G529" s="12">
        <v>82.71</v>
      </c>
      <c r="H529" s="12">
        <v>5.87</v>
      </c>
      <c r="I529" s="13"/>
      <c r="J529" s="14">
        <f t="shared" ref="J529:O529" si="524">LN(C529/C528)</f>
        <v>0.02237426083</v>
      </c>
      <c r="K529" s="14">
        <f t="shared" si="524"/>
        <v>0.01778395022</v>
      </c>
      <c r="L529" s="14">
        <f t="shared" si="524"/>
        <v>0.02009093637</v>
      </c>
      <c r="M529" s="14">
        <f t="shared" si="524"/>
        <v>0.05597568159</v>
      </c>
      <c r="N529" s="14">
        <f t="shared" si="524"/>
        <v>0.0217559302</v>
      </c>
      <c r="O529" s="14">
        <f t="shared" si="524"/>
        <v>-0.01185449953</v>
      </c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/>
      <c r="B530" s="11">
        <v>44229.0</v>
      </c>
      <c r="C530" s="12">
        <v>71.15</v>
      </c>
      <c r="D530" s="12">
        <v>55.03</v>
      </c>
      <c r="E530" s="12">
        <v>35.72</v>
      </c>
      <c r="F530" s="12">
        <v>59.86</v>
      </c>
      <c r="G530" s="12">
        <v>83.91</v>
      </c>
      <c r="H530" s="12">
        <v>5.88</v>
      </c>
      <c r="I530" s="13"/>
      <c r="J530" s="14">
        <f t="shared" ref="J530:O530" si="525">LN(C530/C529)</f>
        <v>0.02851226643</v>
      </c>
      <c r="K530" s="14">
        <f t="shared" si="525"/>
        <v>0</v>
      </c>
      <c r="L530" s="14">
        <f t="shared" si="525"/>
        <v>0.02925929503</v>
      </c>
      <c r="M530" s="14">
        <f t="shared" si="525"/>
        <v>0.011931912</v>
      </c>
      <c r="N530" s="14">
        <f t="shared" si="525"/>
        <v>0.01440428218</v>
      </c>
      <c r="O530" s="14">
        <f t="shared" si="525"/>
        <v>0.001702128071</v>
      </c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/>
      <c r="B531" s="11">
        <v>44257.0</v>
      </c>
      <c r="C531" s="12">
        <v>73.1</v>
      </c>
      <c r="D531" s="12">
        <v>54.43</v>
      </c>
      <c r="E531" s="12">
        <v>36.5</v>
      </c>
      <c r="F531" s="12">
        <v>61.18</v>
      </c>
      <c r="G531" s="12">
        <v>86.26</v>
      </c>
      <c r="H531" s="12">
        <v>6.18</v>
      </c>
      <c r="I531" s="13"/>
      <c r="J531" s="14">
        <f t="shared" ref="J531:O531" si="526">LN(C531/C530)</f>
        <v>0.02703804222</v>
      </c>
      <c r="K531" s="14">
        <f t="shared" si="526"/>
        <v>-0.01096301863</v>
      </c>
      <c r="L531" s="14">
        <f t="shared" si="526"/>
        <v>0.02160150458</v>
      </c>
      <c r="M531" s="14">
        <f t="shared" si="526"/>
        <v>0.0218118363</v>
      </c>
      <c r="N531" s="14">
        <f t="shared" si="526"/>
        <v>0.02762119534</v>
      </c>
      <c r="O531" s="14">
        <f t="shared" si="526"/>
        <v>0.04976150956</v>
      </c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/>
      <c r="B532" s="11">
        <v>44288.0</v>
      </c>
      <c r="C532" s="12">
        <v>75.22</v>
      </c>
      <c r="D532" s="12">
        <v>54.9</v>
      </c>
      <c r="E532" s="12">
        <v>37.66</v>
      </c>
      <c r="F532" s="12">
        <v>63.54</v>
      </c>
      <c r="G532" s="12">
        <v>85.47</v>
      </c>
      <c r="H532" s="12">
        <v>6.04</v>
      </c>
      <c r="I532" s="13"/>
      <c r="J532" s="14">
        <f t="shared" ref="J532:O532" si="527">LN(C532/C531)</f>
        <v>0.02858878629</v>
      </c>
      <c r="K532" s="14">
        <f t="shared" si="527"/>
        <v>0.008597876069</v>
      </c>
      <c r="L532" s="14">
        <f t="shared" si="527"/>
        <v>0.03128626264</v>
      </c>
      <c r="M532" s="14">
        <f t="shared" si="527"/>
        <v>0.03784929012</v>
      </c>
      <c r="N532" s="14">
        <f t="shared" si="527"/>
        <v>-0.009200554042</v>
      </c>
      <c r="O532" s="14">
        <f t="shared" si="527"/>
        <v>-0.02291425952</v>
      </c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/>
      <c r="B533" s="11">
        <v>44318.0</v>
      </c>
      <c r="C533" s="12">
        <v>75.74</v>
      </c>
      <c r="D533" s="12">
        <v>56.85</v>
      </c>
      <c r="E533" s="12">
        <v>37.42</v>
      </c>
      <c r="F533" s="12">
        <v>64.64</v>
      </c>
      <c r="G533" s="12">
        <v>86.2</v>
      </c>
      <c r="H533" s="12">
        <v>6.13</v>
      </c>
      <c r="I533" s="13"/>
      <c r="J533" s="14">
        <f t="shared" ref="J533:O533" si="528">LN(C533/C532)</f>
        <v>0.006889269431</v>
      </c>
      <c r="K533" s="14">
        <f t="shared" si="528"/>
        <v>0.03490287168</v>
      </c>
      <c r="L533" s="14">
        <f t="shared" si="528"/>
        <v>-0.006393202383</v>
      </c>
      <c r="M533" s="14">
        <f t="shared" si="528"/>
        <v>0.01716378537</v>
      </c>
      <c r="N533" s="14">
        <f t="shared" si="528"/>
        <v>0.008504740492</v>
      </c>
      <c r="O533" s="14">
        <f t="shared" si="528"/>
        <v>0.014790738</v>
      </c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/>
      <c r="B534" s="11">
        <v>44410.0</v>
      </c>
      <c r="C534" s="12">
        <v>77.9</v>
      </c>
      <c r="D534" s="12">
        <v>57.44</v>
      </c>
      <c r="E534" s="12">
        <v>37.53</v>
      </c>
      <c r="F534" s="12">
        <v>65.49</v>
      </c>
      <c r="G534" s="12">
        <v>86.65</v>
      </c>
      <c r="H534" s="12">
        <v>6.29</v>
      </c>
      <c r="I534" s="13"/>
      <c r="J534" s="14">
        <f t="shared" ref="J534:O534" si="529">LN(C534/C533)</f>
        <v>0.0281195304</v>
      </c>
      <c r="K534" s="14">
        <f t="shared" si="529"/>
        <v>0.01032470454</v>
      </c>
      <c r="L534" s="14">
        <f t="shared" si="529"/>
        <v>0.002935292301</v>
      </c>
      <c r="M534" s="14">
        <f t="shared" si="529"/>
        <v>0.01306404502</v>
      </c>
      <c r="N534" s="14">
        <f t="shared" si="529"/>
        <v>0.005206838492</v>
      </c>
      <c r="O534" s="14">
        <f t="shared" si="529"/>
        <v>0.02576632076</v>
      </c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/>
      <c r="B535" s="11">
        <v>44441.0</v>
      </c>
      <c r="C535" s="12">
        <v>77.71</v>
      </c>
      <c r="D535" s="12">
        <v>56.45</v>
      </c>
      <c r="E535" s="12">
        <v>36.76</v>
      </c>
      <c r="F535" s="12">
        <v>65.35</v>
      </c>
      <c r="G535" s="12">
        <v>84.89</v>
      </c>
      <c r="H535" s="12">
        <v>6.37</v>
      </c>
      <c r="I535" s="13"/>
      <c r="J535" s="14">
        <f t="shared" ref="J535:O535" si="530">LN(C535/C534)</f>
        <v>-0.002442003656</v>
      </c>
      <c r="K535" s="14">
        <f t="shared" si="530"/>
        <v>-0.01738563414</v>
      </c>
      <c r="L535" s="14">
        <f t="shared" si="530"/>
        <v>-0.02073031566</v>
      </c>
      <c r="M535" s="14">
        <f t="shared" si="530"/>
        <v>-0.00214001916</v>
      </c>
      <c r="N535" s="14">
        <f t="shared" si="530"/>
        <v>-0.02052071541</v>
      </c>
      <c r="O535" s="14">
        <f t="shared" si="530"/>
        <v>0.01263839887</v>
      </c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/>
      <c r="B536" s="11">
        <v>44471.0</v>
      </c>
      <c r="C536" s="12">
        <v>77.44</v>
      </c>
      <c r="D536" s="12">
        <v>57.63</v>
      </c>
      <c r="E536" s="12">
        <v>37.09</v>
      </c>
      <c r="F536" s="12">
        <v>65.83</v>
      </c>
      <c r="G536" s="12">
        <v>85.03</v>
      </c>
      <c r="H536" s="12">
        <v>6.56</v>
      </c>
      <c r="I536" s="13"/>
      <c r="J536" s="14">
        <f t="shared" ref="J536:O536" si="531">LN(C536/C535)</f>
        <v>-0.003480506253</v>
      </c>
      <c r="K536" s="14">
        <f t="shared" si="531"/>
        <v>0.02068797485</v>
      </c>
      <c r="L536" s="14">
        <f t="shared" si="531"/>
        <v>0.008937094014</v>
      </c>
      <c r="M536" s="14">
        <f t="shared" si="531"/>
        <v>0.00731822141</v>
      </c>
      <c r="N536" s="14">
        <f t="shared" si="531"/>
        <v>0.001647834648</v>
      </c>
      <c r="O536" s="14">
        <f t="shared" si="531"/>
        <v>0.02939113337</v>
      </c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/>
      <c r="B537" s="11">
        <v>44502.0</v>
      </c>
      <c r="C537" s="12">
        <v>77.4</v>
      </c>
      <c r="D537" s="12">
        <v>57.72</v>
      </c>
      <c r="E537" s="12">
        <v>36.9</v>
      </c>
      <c r="F537" s="12">
        <v>66.35</v>
      </c>
      <c r="G537" s="12">
        <v>86.16</v>
      </c>
      <c r="H537" s="12">
        <v>6.66</v>
      </c>
      <c r="I537" s="13"/>
      <c r="J537" s="14">
        <f t="shared" ref="J537:O537" si="532">LN(C537/C536)</f>
        <v>-0.0005166623726</v>
      </c>
      <c r="K537" s="14">
        <f t="shared" si="532"/>
        <v>0.001560468457</v>
      </c>
      <c r="L537" s="14">
        <f t="shared" si="532"/>
        <v>-0.005135840455</v>
      </c>
      <c r="M537" s="14">
        <f t="shared" si="532"/>
        <v>0.007868099298</v>
      </c>
      <c r="N537" s="14">
        <f t="shared" si="532"/>
        <v>0.01320189745</v>
      </c>
      <c r="O537" s="14">
        <f t="shared" si="532"/>
        <v>0.0151288816</v>
      </c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/>
      <c r="B538" s="11">
        <v>44532.0</v>
      </c>
      <c r="C538" s="12">
        <v>76.65</v>
      </c>
      <c r="D538" s="12">
        <v>56.65</v>
      </c>
      <c r="E538" s="12">
        <v>37.75</v>
      </c>
      <c r="F538" s="12">
        <v>67.34</v>
      </c>
      <c r="G538" s="12">
        <v>86.0</v>
      </c>
      <c r="H538" s="12">
        <v>6.91</v>
      </c>
      <c r="I538" s="13"/>
      <c r="J538" s="14">
        <f t="shared" ref="J538:O538" si="533">LN(C538/C537)</f>
        <v>-0.009737175278</v>
      </c>
      <c r="K538" s="14">
        <f t="shared" si="533"/>
        <v>-0.01871174643</v>
      </c>
      <c r="L538" s="14">
        <f t="shared" si="533"/>
        <v>0.02277392465</v>
      </c>
      <c r="M538" s="14">
        <f t="shared" si="533"/>
        <v>0.01481065295</v>
      </c>
      <c r="N538" s="14">
        <f t="shared" si="533"/>
        <v>-0.001858736595</v>
      </c>
      <c r="O538" s="14">
        <f t="shared" si="533"/>
        <v>0.03685015323</v>
      </c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/>
      <c r="B539" s="15" t="s">
        <v>328</v>
      </c>
      <c r="C539" s="12">
        <v>77.63</v>
      </c>
      <c r="D539" s="12">
        <v>56.63</v>
      </c>
      <c r="E539" s="12">
        <v>38.27</v>
      </c>
      <c r="F539" s="12">
        <v>65.01</v>
      </c>
      <c r="G539" s="12">
        <v>85.62</v>
      </c>
      <c r="H539" s="12">
        <v>7.0</v>
      </c>
      <c r="I539" s="13"/>
      <c r="J539" s="14">
        <f t="shared" ref="J539:O539" si="534">LN(C539/C538)</f>
        <v>0.0127043451</v>
      </c>
      <c r="K539" s="14">
        <f t="shared" si="534"/>
        <v>-0.0003531073483</v>
      </c>
      <c r="L539" s="14">
        <f t="shared" si="534"/>
        <v>0.01368082374</v>
      </c>
      <c r="M539" s="14">
        <f t="shared" si="534"/>
        <v>-0.03521330952</v>
      </c>
      <c r="N539" s="14">
        <f t="shared" si="534"/>
        <v>-0.004428395537</v>
      </c>
      <c r="O539" s="14">
        <f t="shared" si="534"/>
        <v>0.01294051128</v>
      </c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/>
      <c r="B540" s="15" t="s">
        <v>329</v>
      </c>
      <c r="C540" s="12">
        <v>77.95</v>
      </c>
      <c r="D540" s="12">
        <v>56.43</v>
      </c>
      <c r="E540" s="12">
        <v>37.51</v>
      </c>
      <c r="F540" s="12">
        <v>62.06</v>
      </c>
      <c r="G540" s="12">
        <v>83.63</v>
      </c>
      <c r="H540" s="12">
        <v>6.98</v>
      </c>
      <c r="I540" s="13"/>
      <c r="J540" s="14">
        <f t="shared" ref="J540:O540" si="535">LN(C540/C539)</f>
        <v>0.004113645086</v>
      </c>
      <c r="K540" s="14">
        <f t="shared" si="535"/>
        <v>-0.003537948145</v>
      </c>
      <c r="L540" s="14">
        <f t="shared" si="535"/>
        <v>-0.02005873534</v>
      </c>
      <c r="M540" s="14">
        <f t="shared" si="535"/>
        <v>-0.0464394452</v>
      </c>
      <c r="N540" s="14">
        <f t="shared" si="535"/>
        <v>-0.02351659332</v>
      </c>
      <c r="O540" s="14">
        <f t="shared" si="535"/>
        <v>-0.002861232281</v>
      </c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/>
      <c r="B541" s="15" t="s">
        <v>330</v>
      </c>
      <c r="C541" s="12">
        <v>78.39</v>
      </c>
      <c r="D541" s="12">
        <v>55.42</v>
      </c>
      <c r="E541" s="12">
        <v>37.15</v>
      </c>
      <c r="F541" s="12">
        <v>61.03</v>
      </c>
      <c r="G541" s="12">
        <v>82.18</v>
      </c>
      <c r="H541" s="12">
        <v>6.12</v>
      </c>
      <c r="I541" s="13"/>
      <c r="J541" s="14">
        <f t="shared" ref="J541:O541" si="536">LN(C541/C540)</f>
        <v>0.005628772697</v>
      </c>
      <c r="K541" s="14">
        <f t="shared" si="536"/>
        <v>-0.01806039255</v>
      </c>
      <c r="L541" s="14">
        <f t="shared" si="536"/>
        <v>-0.00964379293</v>
      </c>
      <c r="M541" s="14">
        <f t="shared" si="536"/>
        <v>-0.01673611246</v>
      </c>
      <c r="N541" s="14">
        <f t="shared" si="536"/>
        <v>-0.01749034394</v>
      </c>
      <c r="O541" s="14">
        <f t="shared" si="536"/>
        <v>-0.1314868203</v>
      </c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/>
      <c r="B542" s="15" t="s">
        <v>331</v>
      </c>
      <c r="C542" s="12">
        <v>80.52</v>
      </c>
      <c r="D542" s="12">
        <v>56.08</v>
      </c>
      <c r="E542" s="12">
        <v>38.46</v>
      </c>
      <c r="F542" s="12">
        <v>63.08</v>
      </c>
      <c r="G542" s="12">
        <v>85.31</v>
      </c>
      <c r="H542" s="12">
        <v>6.13</v>
      </c>
      <c r="I542" s="13"/>
      <c r="J542" s="14">
        <f t="shared" ref="J542:O542" si="537">LN(C542/C541)</f>
        <v>0.02680923257</v>
      </c>
      <c r="K542" s="14">
        <f t="shared" si="537"/>
        <v>0.01183870329</v>
      </c>
      <c r="L542" s="14">
        <f t="shared" si="537"/>
        <v>0.034654969</v>
      </c>
      <c r="M542" s="14">
        <f t="shared" si="537"/>
        <v>0.03303821554</v>
      </c>
      <c r="N542" s="14">
        <f t="shared" si="537"/>
        <v>0.03737971747</v>
      </c>
      <c r="O542" s="14">
        <f t="shared" si="537"/>
        <v>0.001632653424</v>
      </c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/>
      <c r="B543" s="15" t="s">
        <v>332</v>
      </c>
      <c r="C543" s="12">
        <v>82.51</v>
      </c>
      <c r="D543" s="12">
        <v>55.31</v>
      </c>
      <c r="E543" s="12">
        <v>38.31</v>
      </c>
      <c r="F543" s="12">
        <v>61.22</v>
      </c>
      <c r="G543" s="12">
        <v>84.91</v>
      </c>
      <c r="H543" s="12">
        <v>6.13</v>
      </c>
      <c r="I543" s="13"/>
      <c r="J543" s="14">
        <f t="shared" ref="J543:O543" si="538">LN(C543/C542)</f>
        <v>0.02441389734</v>
      </c>
      <c r="K543" s="14">
        <f t="shared" si="538"/>
        <v>-0.01382551872</v>
      </c>
      <c r="L543" s="14">
        <f t="shared" si="538"/>
        <v>-0.003907781448</v>
      </c>
      <c r="M543" s="14">
        <f t="shared" si="538"/>
        <v>-0.02992982858</v>
      </c>
      <c r="N543" s="14">
        <f t="shared" si="538"/>
        <v>-0.004699808909</v>
      </c>
      <c r="O543" s="14">
        <f t="shared" si="538"/>
        <v>0</v>
      </c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/>
      <c r="B544" s="15" t="s">
        <v>333</v>
      </c>
      <c r="C544" s="12">
        <v>83.0</v>
      </c>
      <c r="D544" s="12">
        <v>55.11</v>
      </c>
      <c r="E544" s="12">
        <v>38.0</v>
      </c>
      <c r="F544" s="12">
        <v>60.59</v>
      </c>
      <c r="G544" s="12">
        <v>82.4</v>
      </c>
      <c r="H544" s="12">
        <v>6.34</v>
      </c>
      <c r="I544" s="13"/>
      <c r="J544" s="14">
        <f t="shared" ref="J544:O544" si="539">LN(C544/C543)</f>
        <v>0.00592110968</v>
      </c>
      <c r="K544" s="14">
        <f t="shared" si="539"/>
        <v>-0.003622536111</v>
      </c>
      <c r="L544" s="14">
        <f t="shared" si="539"/>
        <v>-0.008124798986</v>
      </c>
      <c r="M544" s="14">
        <f t="shared" si="539"/>
        <v>-0.01034407056</v>
      </c>
      <c r="N544" s="14">
        <f t="shared" si="539"/>
        <v>-0.0300064351</v>
      </c>
      <c r="O544" s="14">
        <f t="shared" si="539"/>
        <v>0.0336840185</v>
      </c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/>
      <c r="B545" s="15" t="s">
        <v>334</v>
      </c>
      <c r="C545" s="12">
        <v>85.54</v>
      </c>
      <c r="D545" s="12">
        <v>54.92</v>
      </c>
      <c r="E545" s="12">
        <v>38.36</v>
      </c>
      <c r="F545" s="12">
        <v>61.17</v>
      </c>
      <c r="G545" s="12">
        <v>82.65</v>
      </c>
      <c r="H545" s="12">
        <v>6.93</v>
      </c>
      <c r="I545" s="13"/>
      <c r="J545" s="14">
        <f t="shared" ref="J545:O545" si="540">LN(C545/C544)</f>
        <v>0.030143495</v>
      </c>
      <c r="K545" s="14">
        <f t="shared" si="540"/>
        <v>-0.003453606995</v>
      </c>
      <c r="L545" s="14">
        <f t="shared" si="540"/>
        <v>0.009429090289</v>
      </c>
      <c r="M545" s="14">
        <f t="shared" si="540"/>
        <v>0.009527010298</v>
      </c>
      <c r="N545" s="14">
        <f t="shared" si="540"/>
        <v>0.003029387352</v>
      </c>
      <c r="O545" s="14">
        <f t="shared" si="540"/>
        <v>0.08898104475</v>
      </c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/>
      <c r="B546" s="15" t="s">
        <v>335</v>
      </c>
      <c r="C546" s="12">
        <v>84.61</v>
      </c>
      <c r="D546" s="12">
        <v>54.18</v>
      </c>
      <c r="E546" s="12">
        <v>36.82</v>
      </c>
      <c r="F546" s="12">
        <v>57.67</v>
      </c>
      <c r="G546" s="12">
        <v>81.41</v>
      </c>
      <c r="H546" s="12">
        <v>6.92</v>
      </c>
      <c r="I546" s="13"/>
      <c r="J546" s="14">
        <f t="shared" ref="J546:O546" si="541">LN(C546/C545)</f>
        <v>-0.01093163986</v>
      </c>
      <c r="K546" s="14">
        <f t="shared" si="541"/>
        <v>-0.01356574424</v>
      </c>
      <c r="L546" s="14">
        <f t="shared" si="541"/>
        <v>-0.04097407421</v>
      </c>
      <c r="M546" s="14">
        <f t="shared" si="541"/>
        <v>-0.05891976563</v>
      </c>
      <c r="N546" s="14">
        <f t="shared" si="541"/>
        <v>-0.01511670868</v>
      </c>
      <c r="O546" s="14">
        <f t="shared" si="541"/>
        <v>-0.001444043572</v>
      </c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/>
      <c r="B547" s="15" t="s">
        <v>336</v>
      </c>
      <c r="C547" s="12">
        <v>82.34</v>
      </c>
      <c r="D547" s="12">
        <v>53.95</v>
      </c>
      <c r="E547" s="12">
        <v>37.29</v>
      </c>
      <c r="F547" s="12">
        <v>61.59</v>
      </c>
      <c r="G547" s="12">
        <v>82.11</v>
      </c>
      <c r="H547" s="12">
        <v>6.73</v>
      </c>
      <c r="I547" s="13"/>
      <c r="J547" s="14">
        <f t="shared" ref="J547:O547" si="542">LN(C547/C546)</f>
        <v>-0.02719544659</v>
      </c>
      <c r="K547" s="14">
        <f t="shared" si="542"/>
        <v>-0.004254144953</v>
      </c>
      <c r="L547" s="14">
        <f t="shared" si="542"/>
        <v>0.01268401839</v>
      </c>
      <c r="M547" s="14">
        <f t="shared" si="542"/>
        <v>0.06576241207</v>
      </c>
      <c r="N547" s="14">
        <f t="shared" si="542"/>
        <v>0.008561696135</v>
      </c>
      <c r="O547" s="14">
        <f t="shared" si="542"/>
        <v>-0.02784062597</v>
      </c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/>
      <c r="B548" s="11">
        <v>44199.0</v>
      </c>
      <c r="C548" s="12">
        <v>84.17</v>
      </c>
      <c r="D548" s="12">
        <v>54.45</v>
      </c>
      <c r="E548" s="12">
        <v>38.56</v>
      </c>
      <c r="F548" s="12">
        <v>63.27</v>
      </c>
      <c r="G548" s="12">
        <v>84.69</v>
      </c>
      <c r="H548" s="12">
        <v>7.09</v>
      </c>
      <c r="I548" s="13"/>
      <c r="J548" s="14">
        <f t="shared" ref="J548:O548" si="543">LN(C548/C547)</f>
        <v>0.02198154688</v>
      </c>
      <c r="K548" s="14">
        <f t="shared" si="543"/>
        <v>0.009225157675</v>
      </c>
      <c r="L548" s="14">
        <f t="shared" si="543"/>
        <v>0.03349027555</v>
      </c>
      <c r="M548" s="14">
        <f t="shared" si="543"/>
        <v>0.02691176346</v>
      </c>
      <c r="N548" s="14">
        <f t="shared" si="543"/>
        <v>0.03093771921</v>
      </c>
      <c r="O548" s="14">
        <f t="shared" si="543"/>
        <v>0.05211019689</v>
      </c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/>
      <c r="B549" s="11">
        <v>44230.0</v>
      </c>
      <c r="C549" s="12">
        <v>82.8</v>
      </c>
      <c r="D549" s="12">
        <v>53.21</v>
      </c>
      <c r="E549" s="12">
        <v>39.08</v>
      </c>
      <c r="F549" s="12">
        <v>63.65</v>
      </c>
      <c r="G549" s="12">
        <v>84.34</v>
      </c>
      <c r="H549" s="12">
        <v>7.02</v>
      </c>
      <c r="I549" s="13"/>
      <c r="J549" s="14">
        <f t="shared" ref="J549:O549" si="544">LN(C549/C548)</f>
        <v>-0.01641050183</v>
      </c>
      <c r="K549" s="14">
        <f t="shared" si="544"/>
        <v>-0.02303650077</v>
      </c>
      <c r="L549" s="14">
        <f t="shared" si="544"/>
        <v>0.01339535743</v>
      </c>
      <c r="M549" s="14">
        <f t="shared" si="544"/>
        <v>0.005988041845</v>
      </c>
      <c r="N549" s="14">
        <f t="shared" si="544"/>
        <v>-0.004141282615</v>
      </c>
      <c r="O549" s="14">
        <f t="shared" si="544"/>
        <v>-0.009922122506</v>
      </c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/>
      <c r="B550" s="11">
        <v>44258.0</v>
      </c>
      <c r="C550" s="12">
        <v>84.58</v>
      </c>
      <c r="D550" s="12">
        <v>54.39</v>
      </c>
      <c r="E550" s="12">
        <v>38.81</v>
      </c>
      <c r="F550" s="12">
        <v>62.5</v>
      </c>
      <c r="G550" s="12">
        <v>86.23</v>
      </c>
      <c r="H550" s="12">
        <v>7.07</v>
      </c>
      <c r="I550" s="13"/>
      <c r="J550" s="14">
        <f t="shared" ref="J550:O550" si="545">LN(C550/C549)</f>
        <v>0.02126977065</v>
      </c>
      <c r="K550" s="14">
        <f t="shared" si="545"/>
        <v>0.02193396483</v>
      </c>
      <c r="L550" s="14">
        <f t="shared" si="545"/>
        <v>-0.006932881794</v>
      </c>
      <c r="M550" s="14">
        <f t="shared" si="545"/>
        <v>-0.01823276826</v>
      </c>
      <c r="N550" s="14">
        <f t="shared" si="545"/>
        <v>0.02216189665</v>
      </c>
      <c r="O550" s="14">
        <f t="shared" si="545"/>
        <v>0.007097261871</v>
      </c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/>
      <c r="B551" s="11">
        <v>44289.0</v>
      </c>
      <c r="C551" s="12">
        <v>83.2</v>
      </c>
      <c r="D551" s="12">
        <v>54.73</v>
      </c>
      <c r="E551" s="12">
        <v>38.71</v>
      </c>
      <c r="F551" s="12">
        <v>58.67</v>
      </c>
      <c r="G551" s="12">
        <v>83.06</v>
      </c>
      <c r="H551" s="12">
        <v>7.26</v>
      </c>
      <c r="I551" s="13"/>
      <c r="J551" s="14">
        <f t="shared" ref="J551:O551" si="546">LN(C551/C550)</f>
        <v>-0.01645048422</v>
      </c>
      <c r="K551" s="14">
        <f t="shared" si="546"/>
        <v>0.006231691721</v>
      </c>
      <c r="L551" s="14">
        <f t="shared" si="546"/>
        <v>-0.002579980791</v>
      </c>
      <c r="M551" s="14">
        <f t="shared" si="546"/>
        <v>-0.0632380338</v>
      </c>
      <c r="N551" s="14">
        <f t="shared" si="546"/>
        <v>-0.03745490676</v>
      </c>
      <c r="O551" s="14">
        <f t="shared" si="546"/>
        <v>0.02651934893</v>
      </c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/>
      <c r="B552" s="11">
        <v>44319.0</v>
      </c>
      <c r="C552" s="12">
        <v>88.65</v>
      </c>
      <c r="D552" s="12">
        <v>55.25</v>
      </c>
      <c r="E552" s="12">
        <v>39.52</v>
      </c>
      <c r="F552" s="12">
        <v>58.44</v>
      </c>
      <c r="G552" s="12">
        <v>85.75</v>
      </c>
      <c r="H552" s="12">
        <v>7.22</v>
      </c>
      <c r="I552" s="13"/>
      <c r="J552" s="14">
        <f t="shared" ref="J552:O552" si="547">LN(C552/C551)</f>
        <v>0.06344868469</v>
      </c>
      <c r="K552" s="14">
        <f t="shared" si="547"/>
        <v>0.009456335242</v>
      </c>
      <c r="L552" s="14">
        <f t="shared" si="547"/>
        <v>0.02070890829</v>
      </c>
      <c r="M552" s="14">
        <f t="shared" si="547"/>
        <v>-0.003927936055</v>
      </c>
      <c r="N552" s="14">
        <f t="shared" si="547"/>
        <v>0.03187284784</v>
      </c>
      <c r="O552" s="14">
        <f t="shared" si="547"/>
        <v>-0.005524875932</v>
      </c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/>
      <c r="B553" s="11">
        <v>44411.0</v>
      </c>
      <c r="C553" s="12">
        <v>90.41</v>
      </c>
      <c r="D553" s="12">
        <v>56.71</v>
      </c>
      <c r="E553" s="12">
        <v>39.4</v>
      </c>
      <c r="F553" s="12">
        <v>55.67</v>
      </c>
      <c r="G553" s="12">
        <v>87.76</v>
      </c>
      <c r="H553" s="12">
        <v>7.08</v>
      </c>
      <c r="I553" s="13"/>
      <c r="J553" s="14">
        <f t="shared" ref="J553:O553" si="548">LN(C553/C552)</f>
        <v>0.01965884823</v>
      </c>
      <c r="K553" s="14">
        <f t="shared" si="548"/>
        <v>0.02608222163</v>
      </c>
      <c r="L553" s="14">
        <f t="shared" si="548"/>
        <v>-0.003041056576</v>
      </c>
      <c r="M553" s="14">
        <f t="shared" si="548"/>
        <v>-0.04855918469</v>
      </c>
      <c r="N553" s="14">
        <f t="shared" si="548"/>
        <v>0.02316972992</v>
      </c>
      <c r="O553" s="14">
        <f t="shared" si="548"/>
        <v>-0.0195810452</v>
      </c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/>
      <c r="B554" s="11">
        <v>44442.0</v>
      </c>
      <c r="C554" s="12">
        <v>88.61</v>
      </c>
      <c r="D554" s="12">
        <v>57.01</v>
      </c>
      <c r="E554" s="12">
        <v>39.8</v>
      </c>
      <c r="F554" s="12">
        <v>60.52</v>
      </c>
      <c r="G554" s="12">
        <v>87.16</v>
      </c>
      <c r="H554" s="12">
        <v>6.82</v>
      </c>
      <c r="I554" s="13"/>
      <c r="J554" s="14">
        <f t="shared" ref="J554:O554" si="549">LN(C554/C553)</f>
        <v>-0.02011016269</v>
      </c>
      <c r="K554" s="14">
        <f t="shared" si="549"/>
        <v>0.005276129018</v>
      </c>
      <c r="L554" s="14">
        <f t="shared" si="549"/>
        <v>0.01010109599</v>
      </c>
      <c r="M554" s="14">
        <f t="shared" si="549"/>
        <v>0.08353248672</v>
      </c>
      <c r="N554" s="14">
        <f t="shared" si="549"/>
        <v>-0.006860305891</v>
      </c>
      <c r="O554" s="14">
        <f t="shared" si="549"/>
        <v>-0.03741443585</v>
      </c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/>
      <c r="B555" s="11">
        <v>44472.0</v>
      </c>
      <c r="C555" s="12">
        <v>90.44</v>
      </c>
      <c r="D555" s="12">
        <v>58.41</v>
      </c>
      <c r="E555" s="12">
        <v>40.86</v>
      </c>
      <c r="F555" s="12">
        <v>59.74</v>
      </c>
      <c r="G555" s="12">
        <v>87.18</v>
      </c>
      <c r="H555" s="12">
        <v>7.31</v>
      </c>
      <c r="I555" s="13"/>
      <c r="J555" s="14">
        <f t="shared" ref="J555:O555" si="550">LN(C555/C554)</f>
        <v>0.02044192935</v>
      </c>
      <c r="K555" s="14">
        <f t="shared" si="550"/>
        <v>0.02426041701</v>
      </c>
      <c r="L555" s="14">
        <f t="shared" si="550"/>
        <v>0.0262846771</v>
      </c>
      <c r="M555" s="14">
        <f t="shared" si="550"/>
        <v>-0.01297207613</v>
      </c>
      <c r="N555" s="14">
        <f t="shared" si="550"/>
        <v>0.0002294367338</v>
      </c>
      <c r="O555" s="14">
        <f t="shared" si="550"/>
        <v>0.06938380191</v>
      </c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/>
      <c r="B556" s="11">
        <v>44503.0</v>
      </c>
      <c r="C556" s="12">
        <v>91.19</v>
      </c>
      <c r="D556" s="12">
        <v>58.72</v>
      </c>
      <c r="E556" s="12">
        <v>41.01</v>
      </c>
      <c r="F556" s="12">
        <v>62.9</v>
      </c>
      <c r="G556" s="12">
        <v>88.78</v>
      </c>
      <c r="H556" s="12">
        <v>7.2</v>
      </c>
      <c r="I556" s="13"/>
      <c r="J556" s="14">
        <f t="shared" ref="J556:O556" si="551">LN(C556/C555)</f>
        <v>0.008258594536</v>
      </c>
      <c r="K556" s="14">
        <f t="shared" si="551"/>
        <v>0.005293276254</v>
      </c>
      <c r="L556" s="14">
        <f t="shared" si="551"/>
        <v>0.003664350014</v>
      </c>
      <c r="M556" s="14">
        <f t="shared" si="551"/>
        <v>0.05154435092</v>
      </c>
      <c r="N556" s="14">
        <f t="shared" si="551"/>
        <v>0.0181864526</v>
      </c>
      <c r="O556" s="14">
        <f t="shared" si="551"/>
        <v>-0.01516224774</v>
      </c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/>
      <c r="B557" s="11">
        <v>44533.0</v>
      </c>
      <c r="C557" s="12">
        <v>91.83</v>
      </c>
      <c r="D557" s="12">
        <v>60.81</v>
      </c>
      <c r="E557" s="12">
        <v>40.97</v>
      </c>
      <c r="F557" s="12">
        <v>60.63</v>
      </c>
      <c r="G557" s="12">
        <v>89.9</v>
      </c>
      <c r="H557" s="12">
        <v>6.88</v>
      </c>
      <c r="I557" s="13"/>
      <c r="J557" s="14">
        <f t="shared" ref="J557:O557" si="552">LN(C557/C556)</f>
        <v>0.00699379968</v>
      </c>
      <c r="K557" s="14">
        <f t="shared" si="552"/>
        <v>0.03497386483</v>
      </c>
      <c r="L557" s="14">
        <f t="shared" si="552"/>
        <v>-0.0009758478452</v>
      </c>
      <c r="M557" s="14">
        <f t="shared" si="552"/>
        <v>-0.03675634362</v>
      </c>
      <c r="N557" s="14">
        <f t="shared" si="552"/>
        <v>0.01253654207</v>
      </c>
      <c r="O557" s="14">
        <f t="shared" si="552"/>
        <v>-0.04546237408</v>
      </c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/>
      <c r="B558" s="15" t="s">
        <v>337</v>
      </c>
      <c r="C558" s="12">
        <v>90.63</v>
      </c>
      <c r="D558" s="12">
        <v>62.38</v>
      </c>
      <c r="E558" s="12">
        <v>41.89</v>
      </c>
      <c r="F558" s="12">
        <v>61.93</v>
      </c>
      <c r="G558" s="12">
        <v>90.01</v>
      </c>
      <c r="H558" s="12">
        <v>6.83</v>
      </c>
      <c r="I558" s="13"/>
      <c r="J558" s="14">
        <f t="shared" ref="J558:O558" si="553">LN(C558/C557)</f>
        <v>-0.01315375756</v>
      </c>
      <c r="K558" s="14">
        <f t="shared" si="553"/>
        <v>0.02549046205</v>
      </c>
      <c r="L558" s="14">
        <f t="shared" si="553"/>
        <v>0.0222070434</v>
      </c>
      <c r="M558" s="14">
        <f t="shared" si="553"/>
        <v>0.02121489487</v>
      </c>
      <c r="N558" s="14">
        <f t="shared" si="553"/>
        <v>0.001222833791</v>
      </c>
      <c r="O558" s="14">
        <f t="shared" si="553"/>
        <v>-0.007293978363</v>
      </c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/>
      <c r="B559" s="15" t="s">
        <v>338</v>
      </c>
      <c r="C559" s="12">
        <v>87.35</v>
      </c>
      <c r="D559" s="12">
        <v>62.06</v>
      </c>
      <c r="E559" s="12">
        <v>41.39</v>
      </c>
      <c r="F559" s="12">
        <v>60.64</v>
      </c>
      <c r="G559" s="12">
        <v>88.78</v>
      </c>
      <c r="H559" s="12">
        <v>6.69</v>
      </c>
      <c r="I559" s="13"/>
      <c r="J559" s="14">
        <f t="shared" ref="J559:O559" si="554">LN(C559/C558)</f>
        <v>-0.03686224749</v>
      </c>
      <c r="K559" s="14">
        <f t="shared" si="554"/>
        <v>-0.005143052159</v>
      </c>
      <c r="L559" s="14">
        <f t="shared" si="554"/>
        <v>-0.0120078292</v>
      </c>
      <c r="M559" s="14">
        <f t="shared" si="554"/>
        <v>-0.02104997362</v>
      </c>
      <c r="N559" s="14">
        <f t="shared" si="554"/>
        <v>-0.01375937586</v>
      </c>
      <c r="O559" s="14">
        <f t="shared" si="554"/>
        <v>-0.02071079944</v>
      </c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/>
      <c r="B560" s="15" t="s">
        <v>339</v>
      </c>
      <c r="C560" s="12">
        <v>88.78</v>
      </c>
      <c r="D560" s="12">
        <v>60.31</v>
      </c>
      <c r="E560" s="12">
        <v>42.03</v>
      </c>
      <c r="F560" s="12">
        <v>60.38</v>
      </c>
      <c r="G560" s="12">
        <v>90.5</v>
      </c>
      <c r="H560" s="12">
        <v>6.82</v>
      </c>
      <c r="I560" s="13"/>
      <c r="J560" s="14">
        <f t="shared" ref="J560:O560" si="555">LN(C560/C559)</f>
        <v>0.01623836283</v>
      </c>
      <c r="K560" s="14">
        <f t="shared" si="555"/>
        <v>-0.02860373156</v>
      </c>
      <c r="L560" s="14">
        <f t="shared" si="555"/>
        <v>0.01534434326</v>
      </c>
      <c r="M560" s="14">
        <f t="shared" si="555"/>
        <v>-0.004296817055</v>
      </c>
      <c r="N560" s="14">
        <f t="shared" si="555"/>
        <v>0.0191884513</v>
      </c>
      <c r="O560" s="14">
        <f t="shared" si="555"/>
        <v>0.01924559772</v>
      </c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/>
      <c r="B561" s="15" t="s">
        <v>340</v>
      </c>
      <c r="C561" s="12">
        <v>88.59</v>
      </c>
      <c r="D561" s="12">
        <v>59.35</v>
      </c>
      <c r="E561" s="12">
        <v>40.72</v>
      </c>
      <c r="F561" s="12">
        <v>59.14</v>
      </c>
      <c r="G561" s="12">
        <v>86.94</v>
      </c>
      <c r="H561" s="12">
        <v>6.51</v>
      </c>
      <c r="I561" s="13"/>
      <c r="J561" s="14">
        <f t="shared" ref="J561:O561" si="556">LN(C561/C560)</f>
        <v>-0.002142414982</v>
      </c>
      <c r="K561" s="14">
        <f t="shared" si="556"/>
        <v>-0.01604580641</v>
      </c>
      <c r="L561" s="14">
        <f t="shared" si="556"/>
        <v>-0.03166427677</v>
      </c>
      <c r="M561" s="14">
        <f t="shared" si="556"/>
        <v>-0.02075040985</v>
      </c>
      <c r="N561" s="14">
        <f t="shared" si="556"/>
        <v>-0.04013162515</v>
      </c>
      <c r="O561" s="14">
        <f t="shared" si="556"/>
        <v>-0.04652001563</v>
      </c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/>
      <c r="B562" s="15" t="s">
        <v>341</v>
      </c>
      <c r="C562" s="12">
        <v>89.86</v>
      </c>
      <c r="D562" s="12">
        <v>59.4</v>
      </c>
      <c r="E562" s="12">
        <v>40.62</v>
      </c>
      <c r="F562" s="12">
        <v>61.4</v>
      </c>
      <c r="G562" s="12">
        <v>85.41</v>
      </c>
      <c r="H562" s="12">
        <v>6.77</v>
      </c>
      <c r="I562" s="13"/>
      <c r="J562" s="14">
        <f t="shared" ref="J562:O562" si="557">LN(C562/C561)</f>
        <v>0.01423391922</v>
      </c>
      <c r="K562" s="14">
        <f t="shared" si="557"/>
        <v>0.0008421053129</v>
      </c>
      <c r="L562" s="14">
        <f t="shared" si="557"/>
        <v>-0.00245881609</v>
      </c>
      <c r="M562" s="14">
        <f t="shared" si="557"/>
        <v>0.03750232073</v>
      </c>
      <c r="N562" s="14">
        <f t="shared" si="557"/>
        <v>-0.0177550356</v>
      </c>
      <c r="O562" s="14">
        <f t="shared" si="557"/>
        <v>0.0391616307</v>
      </c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/>
      <c r="B563" s="15" t="s">
        <v>342</v>
      </c>
      <c r="C563" s="12">
        <v>88.15</v>
      </c>
      <c r="D563" s="12">
        <v>58.7</v>
      </c>
      <c r="E563" s="12">
        <v>40.35</v>
      </c>
      <c r="F563" s="12">
        <v>62.75</v>
      </c>
      <c r="G563" s="12">
        <v>81.99</v>
      </c>
      <c r="H563" s="12">
        <v>6.75</v>
      </c>
      <c r="I563" s="13"/>
      <c r="J563" s="14">
        <f t="shared" ref="J563:O563" si="558">LN(C563/C562)</f>
        <v>-0.0192129948</v>
      </c>
      <c r="K563" s="14">
        <f t="shared" si="558"/>
        <v>-0.01185449953</v>
      </c>
      <c r="L563" s="14">
        <f t="shared" si="558"/>
        <v>-0.006669161436</v>
      </c>
      <c r="M563" s="14">
        <f t="shared" si="558"/>
        <v>0.02174874286</v>
      </c>
      <c r="N563" s="14">
        <f t="shared" si="558"/>
        <v>-0.04086590135</v>
      </c>
      <c r="O563" s="14">
        <f t="shared" si="558"/>
        <v>-0.00295858204</v>
      </c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/>
      <c r="B564" s="15" t="s">
        <v>343</v>
      </c>
      <c r="C564" s="12">
        <v>85.41</v>
      </c>
      <c r="D564" s="12">
        <v>57.85</v>
      </c>
      <c r="E564" s="12">
        <v>39.21</v>
      </c>
      <c r="F564" s="12">
        <v>61.46</v>
      </c>
      <c r="G564" s="12">
        <v>79.64</v>
      </c>
      <c r="H564" s="12">
        <v>6.52</v>
      </c>
      <c r="I564" s="13"/>
      <c r="J564" s="14">
        <f t="shared" ref="J564:O564" si="559">LN(C564/C563)</f>
        <v>-0.03157671889</v>
      </c>
      <c r="K564" s="14">
        <f t="shared" si="559"/>
        <v>-0.01458627319</v>
      </c>
      <c r="L564" s="14">
        <f t="shared" si="559"/>
        <v>-0.02865957841</v>
      </c>
      <c r="M564" s="14">
        <f t="shared" si="559"/>
        <v>-0.02077202131</v>
      </c>
      <c r="N564" s="14">
        <f t="shared" si="559"/>
        <v>-0.02908080941</v>
      </c>
      <c r="O564" s="14">
        <f t="shared" si="559"/>
        <v>-0.03466812895</v>
      </c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/>
      <c r="B565" s="15" t="s">
        <v>344</v>
      </c>
      <c r="C565" s="12">
        <v>85.58</v>
      </c>
      <c r="D565" s="12">
        <v>58.41</v>
      </c>
      <c r="E565" s="12">
        <v>39.06</v>
      </c>
      <c r="F565" s="12">
        <v>60.02</v>
      </c>
      <c r="G565" s="12">
        <v>80.57</v>
      </c>
      <c r="H565" s="12">
        <v>6.58</v>
      </c>
      <c r="I565" s="13"/>
      <c r="J565" s="14">
        <f t="shared" ref="J565:O565" si="560">LN(C565/C564)</f>
        <v>0.001988421031</v>
      </c>
      <c r="K565" s="14">
        <f t="shared" si="560"/>
        <v>0.009633654413</v>
      </c>
      <c r="L565" s="14">
        <f t="shared" si="560"/>
        <v>-0.003832890856</v>
      </c>
      <c r="M565" s="14">
        <f t="shared" si="560"/>
        <v>-0.02370871669</v>
      </c>
      <c r="N565" s="14">
        <f t="shared" si="560"/>
        <v>0.01160989259</v>
      </c>
      <c r="O565" s="14">
        <f t="shared" si="560"/>
        <v>0.009160369399</v>
      </c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/>
      <c r="B566" s="15" t="s">
        <v>345</v>
      </c>
      <c r="C566" s="12">
        <v>86.87</v>
      </c>
      <c r="D566" s="12">
        <v>58.77</v>
      </c>
      <c r="E566" s="12">
        <v>40.86</v>
      </c>
      <c r="F566" s="12">
        <v>60.66</v>
      </c>
      <c r="G566" s="12">
        <v>81.59</v>
      </c>
      <c r="H566" s="12">
        <v>6.77</v>
      </c>
      <c r="I566" s="13"/>
      <c r="J566" s="14">
        <f t="shared" ref="J566:O566" si="561">LN(C566/C565)</f>
        <v>0.01496113728</v>
      </c>
      <c r="K566" s="14">
        <f t="shared" si="561"/>
        <v>0.006144412572</v>
      </c>
      <c r="L566" s="14">
        <f t="shared" si="561"/>
        <v>0.04505266394</v>
      </c>
      <c r="M566" s="14">
        <f t="shared" si="561"/>
        <v>0.01060666225</v>
      </c>
      <c r="N566" s="14">
        <f t="shared" si="561"/>
        <v>0.01258033365</v>
      </c>
      <c r="O566" s="14">
        <f t="shared" si="561"/>
        <v>0.02846634159</v>
      </c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/>
      <c r="B567" s="15" t="s">
        <v>346</v>
      </c>
      <c r="C567" s="12">
        <v>89.34</v>
      </c>
      <c r="D567" s="12">
        <v>58.72</v>
      </c>
      <c r="E567" s="12">
        <v>41.17</v>
      </c>
      <c r="F567" s="12">
        <v>63.45</v>
      </c>
      <c r="G567" s="12">
        <v>83.42</v>
      </c>
      <c r="H567" s="12">
        <v>7.03</v>
      </c>
      <c r="I567" s="13"/>
      <c r="J567" s="14">
        <f t="shared" ref="J567:O567" si="562">LN(C567/C566)</f>
        <v>0.02803656765</v>
      </c>
      <c r="K567" s="14">
        <f t="shared" si="562"/>
        <v>-0.0008511363183</v>
      </c>
      <c r="L567" s="14">
        <f t="shared" si="562"/>
        <v>0.007558246392</v>
      </c>
      <c r="M567" s="14">
        <f t="shared" si="562"/>
        <v>0.0449676919</v>
      </c>
      <c r="N567" s="14">
        <f t="shared" si="562"/>
        <v>0.02218138333</v>
      </c>
      <c r="O567" s="14">
        <f t="shared" si="562"/>
        <v>0.0376856189</v>
      </c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/>
      <c r="B568" s="15" t="s">
        <v>347</v>
      </c>
      <c r="C568" s="12">
        <v>85.94</v>
      </c>
      <c r="D568" s="12">
        <v>58.94</v>
      </c>
      <c r="E568" s="12">
        <v>40.22</v>
      </c>
      <c r="F568" s="12">
        <v>61.38</v>
      </c>
      <c r="G568" s="12">
        <v>82.52</v>
      </c>
      <c r="H568" s="12">
        <v>6.84</v>
      </c>
      <c r="I568" s="13"/>
      <c r="J568" s="14">
        <f t="shared" ref="J568:O568" si="563">LN(C568/C567)</f>
        <v>-0.03879993758</v>
      </c>
      <c r="K568" s="14">
        <f t="shared" si="563"/>
        <v>0.003739593003</v>
      </c>
      <c r="L568" s="14">
        <f t="shared" si="563"/>
        <v>-0.02334545144</v>
      </c>
      <c r="M568" s="14">
        <f t="shared" si="563"/>
        <v>-0.03316814497</v>
      </c>
      <c r="N568" s="14">
        <f t="shared" si="563"/>
        <v>-0.01084740057</v>
      </c>
      <c r="O568" s="14">
        <f t="shared" si="563"/>
        <v>-0.02739897419</v>
      </c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/>
      <c r="B569" s="15" t="s">
        <v>348</v>
      </c>
      <c r="C569" s="12">
        <v>88.53</v>
      </c>
      <c r="D569" s="12">
        <v>58.41</v>
      </c>
      <c r="E569" s="12">
        <v>41.33</v>
      </c>
      <c r="F569" s="12">
        <v>60.97</v>
      </c>
      <c r="G569" s="12">
        <v>85.13</v>
      </c>
      <c r="H569" s="12">
        <v>6.73</v>
      </c>
      <c r="I569" s="13"/>
      <c r="J569" s="14">
        <f t="shared" ref="J569:O569" si="564">LN(C569/C568)</f>
        <v>0.02969209928</v>
      </c>
      <c r="K569" s="14">
        <f t="shared" si="564"/>
        <v>-0.009032869257</v>
      </c>
      <c r="L569" s="14">
        <f t="shared" si="564"/>
        <v>0.02722424418</v>
      </c>
      <c r="M569" s="14">
        <f t="shared" si="564"/>
        <v>-0.006702109272</v>
      </c>
      <c r="N569" s="14">
        <f t="shared" si="564"/>
        <v>0.03113881169</v>
      </c>
      <c r="O569" s="14">
        <f t="shared" si="564"/>
        <v>-0.01621258798</v>
      </c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/>
      <c r="B570" s="15" t="s">
        <v>349</v>
      </c>
      <c r="C570" s="12">
        <v>87.94</v>
      </c>
      <c r="D570" s="12">
        <v>58.35</v>
      </c>
      <c r="E570" s="12">
        <v>40.62</v>
      </c>
      <c r="F570" s="12">
        <v>62.57</v>
      </c>
      <c r="G570" s="12">
        <v>84.66</v>
      </c>
      <c r="H570" s="12">
        <v>6.89</v>
      </c>
      <c r="I570" s="13"/>
      <c r="J570" s="14">
        <f t="shared" ref="J570:O570" si="565">LN(C570/C569)</f>
        <v>-0.00668671387</v>
      </c>
      <c r="K570" s="14">
        <f t="shared" si="565"/>
        <v>-0.00102774932</v>
      </c>
      <c r="L570" s="14">
        <f t="shared" si="565"/>
        <v>-0.01732807237</v>
      </c>
      <c r="M570" s="14">
        <f t="shared" si="565"/>
        <v>0.02590399009</v>
      </c>
      <c r="N570" s="14">
        <f t="shared" si="565"/>
        <v>-0.005536264803</v>
      </c>
      <c r="O570" s="14">
        <f t="shared" si="565"/>
        <v>0.02349594137</v>
      </c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/>
      <c r="B571" s="11">
        <v>44200.0</v>
      </c>
      <c r="C571" s="12">
        <v>89.88</v>
      </c>
      <c r="D571" s="12">
        <v>58.5</v>
      </c>
      <c r="E571" s="12">
        <v>41.99</v>
      </c>
      <c r="F571" s="12">
        <v>63.32</v>
      </c>
      <c r="G571" s="12">
        <v>85.89</v>
      </c>
      <c r="H571" s="12">
        <v>6.96</v>
      </c>
      <c r="I571" s="13"/>
      <c r="J571" s="14">
        <f t="shared" ref="J571:O571" si="566">LN(C571/C570)</f>
        <v>0.02182068356</v>
      </c>
      <c r="K571" s="14">
        <f t="shared" si="566"/>
        <v>0.002567395505</v>
      </c>
      <c r="L571" s="14">
        <f t="shared" si="566"/>
        <v>0.03317093854</v>
      </c>
      <c r="M571" s="14">
        <f t="shared" si="566"/>
        <v>0.011915305</v>
      </c>
      <c r="N571" s="14">
        <f t="shared" si="566"/>
        <v>0.01442417269</v>
      </c>
      <c r="O571" s="14">
        <f t="shared" si="566"/>
        <v>0.01010838932</v>
      </c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/>
      <c r="B572" s="11">
        <v>44320.0</v>
      </c>
      <c r="C572" s="12">
        <v>90.62</v>
      </c>
      <c r="D572" s="12">
        <v>61.38</v>
      </c>
      <c r="E572" s="12">
        <v>42.16</v>
      </c>
      <c r="F572" s="12">
        <v>65.18</v>
      </c>
      <c r="G572" s="12">
        <v>87.05</v>
      </c>
      <c r="H572" s="12">
        <v>6.87</v>
      </c>
      <c r="I572" s="13"/>
      <c r="J572" s="14">
        <f t="shared" ref="J572:O572" si="567">LN(C572/C571)</f>
        <v>0.008199491922</v>
      </c>
      <c r="K572" s="14">
        <f t="shared" si="567"/>
        <v>0.04805729495</v>
      </c>
      <c r="L572" s="14">
        <f t="shared" si="567"/>
        <v>0.004040409537</v>
      </c>
      <c r="M572" s="14">
        <f t="shared" si="567"/>
        <v>0.0289514384</v>
      </c>
      <c r="N572" s="14">
        <f t="shared" si="567"/>
        <v>0.01341525844</v>
      </c>
      <c r="O572" s="14">
        <f t="shared" si="567"/>
        <v>-0.01301536811</v>
      </c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/>
      <c r="B573" s="11">
        <v>44351.0</v>
      </c>
      <c r="C573" s="12">
        <v>90.81</v>
      </c>
      <c r="D573" s="12">
        <v>59.97</v>
      </c>
      <c r="E573" s="12">
        <v>42.04</v>
      </c>
      <c r="F573" s="12">
        <v>64.29</v>
      </c>
      <c r="G573" s="12">
        <v>86.58</v>
      </c>
      <c r="H573" s="12">
        <v>6.8</v>
      </c>
      <c r="I573" s="13"/>
      <c r="J573" s="14">
        <f t="shared" ref="J573:O573" si="568">LN(C573/C572)</f>
        <v>0.002094472463</v>
      </c>
      <c r="K573" s="14">
        <f t="shared" si="568"/>
        <v>-0.02323961201</v>
      </c>
      <c r="L573" s="14">
        <f t="shared" si="568"/>
        <v>-0.002850358224</v>
      </c>
      <c r="M573" s="14">
        <f t="shared" si="568"/>
        <v>-0.01374857526</v>
      </c>
      <c r="N573" s="14">
        <f t="shared" si="568"/>
        <v>-0.0054138242</v>
      </c>
      <c r="O573" s="14">
        <f t="shared" si="568"/>
        <v>-0.01024149405</v>
      </c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/>
      <c r="B574" s="11">
        <v>44381.0</v>
      </c>
      <c r="C574" s="12">
        <v>88.01</v>
      </c>
      <c r="D574" s="12">
        <v>59.62</v>
      </c>
      <c r="E574" s="12">
        <v>42.25</v>
      </c>
      <c r="F574" s="12">
        <v>64.05</v>
      </c>
      <c r="G574" s="12">
        <v>85.56</v>
      </c>
      <c r="H574" s="12">
        <v>6.83</v>
      </c>
      <c r="I574" s="13"/>
      <c r="J574" s="14">
        <f t="shared" ref="J574:O574" si="569">LN(C574/C573)</f>
        <v>-0.03131896732</v>
      </c>
      <c r="K574" s="14">
        <f t="shared" si="569"/>
        <v>-0.00585334893</v>
      </c>
      <c r="L574" s="14">
        <f t="shared" si="569"/>
        <v>0.004982807794</v>
      </c>
      <c r="M574" s="14">
        <f t="shared" si="569"/>
        <v>-0.003740069811</v>
      </c>
      <c r="N574" s="14">
        <f t="shared" si="569"/>
        <v>-0.0118509578</v>
      </c>
      <c r="O574" s="14">
        <f t="shared" si="569"/>
        <v>0.004402061401</v>
      </c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/>
      <c r="B575" s="11">
        <v>44412.0</v>
      </c>
      <c r="C575" s="12">
        <v>89.52</v>
      </c>
      <c r="D575" s="12">
        <v>59.96</v>
      </c>
      <c r="E575" s="12">
        <v>42.3</v>
      </c>
      <c r="F575" s="12">
        <v>65.13</v>
      </c>
      <c r="G575" s="12">
        <v>84.68</v>
      </c>
      <c r="H575" s="12">
        <v>6.8</v>
      </c>
      <c r="I575" s="13"/>
      <c r="J575" s="14">
        <f t="shared" ref="J575:O575" si="570">LN(C575/C574)</f>
        <v>0.01701161962</v>
      </c>
      <c r="K575" s="14">
        <f t="shared" si="570"/>
        <v>0.005686584984</v>
      </c>
      <c r="L575" s="14">
        <f t="shared" si="570"/>
        <v>0.001182732249</v>
      </c>
      <c r="M575" s="14">
        <f t="shared" si="570"/>
        <v>0.01672124422</v>
      </c>
      <c r="N575" s="14">
        <f t="shared" si="570"/>
        <v>-0.01033843795</v>
      </c>
      <c r="O575" s="14">
        <f t="shared" si="570"/>
        <v>-0.004402061401</v>
      </c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/>
      <c r="B576" s="11">
        <v>44443.0</v>
      </c>
      <c r="C576" s="12">
        <v>91.57</v>
      </c>
      <c r="D576" s="12">
        <v>60.28</v>
      </c>
      <c r="E576" s="12">
        <v>42.37</v>
      </c>
      <c r="F576" s="12">
        <v>65.15</v>
      </c>
      <c r="G576" s="12">
        <v>84.77</v>
      </c>
      <c r="H576" s="12">
        <v>6.51</v>
      </c>
      <c r="I576" s="13"/>
      <c r="J576" s="14">
        <f t="shared" ref="J576:O576" si="571">LN(C576/C575)</f>
        <v>0.02264164312</v>
      </c>
      <c r="K576" s="14">
        <f t="shared" si="571"/>
        <v>0.005322700524</v>
      </c>
      <c r="L576" s="14">
        <f t="shared" si="571"/>
        <v>0.001653478586</v>
      </c>
      <c r="M576" s="14">
        <f t="shared" si="571"/>
        <v>0.0003070310125</v>
      </c>
      <c r="N576" s="14">
        <f t="shared" si="571"/>
        <v>0.001062260354</v>
      </c>
      <c r="O576" s="14">
        <f t="shared" si="571"/>
        <v>-0.04358315596</v>
      </c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/>
      <c r="B577" s="11">
        <v>44534.0</v>
      </c>
      <c r="C577" s="12">
        <v>92.77</v>
      </c>
      <c r="D577" s="12">
        <v>60.73</v>
      </c>
      <c r="E577" s="12">
        <v>43.18</v>
      </c>
      <c r="F577" s="12">
        <v>63.96</v>
      </c>
      <c r="G577" s="12">
        <v>85.01</v>
      </c>
      <c r="H577" s="12">
        <v>6.34</v>
      </c>
      <c r="I577" s="13"/>
      <c r="J577" s="14">
        <f t="shared" ref="J577:O577" si="572">LN(C577/C576)</f>
        <v>0.01301960455</v>
      </c>
      <c r="K577" s="14">
        <f t="shared" si="572"/>
        <v>0.007437436151</v>
      </c>
      <c r="L577" s="14">
        <f t="shared" si="572"/>
        <v>0.01893686045</v>
      </c>
      <c r="M577" s="14">
        <f t="shared" si="572"/>
        <v>-0.01843441561</v>
      </c>
      <c r="N577" s="14">
        <f t="shared" si="572"/>
        <v>0.002827190009</v>
      </c>
      <c r="O577" s="14">
        <f t="shared" si="572"/>
        <v>-0.02646068777</v>
      </c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/>
      <c r="B578" s="15" t="s">
        <v>350</v>
      </c>
      <c r="C578" s="12">
        <v>90.65</v>
      </c>
      <c r="D578" s="12">
        <v>60.43</v>
      </c>
      <c r="E578" s="12">
        <v>42.2</v>
      </c>
      <c r="F578" s="12">
        <v>63.76</v>
      </c>
      <c r="G578" s="12">
        <v>85.44</v>
      </c>
      <c r="H578" s="12">
        <v>6.61</v>
      </c>
      <c r="I578" s="13"/>
      <c r="J578" s="14">
        <f t="shared" ref="J578:O578" si="573">LN(C578/C577)</f>
        <v>-0.02311737446</v>
      </c>
      <c r="K578" s="14">
        <f t="shared" si="573"/>
        <v>-0.004952139536</v>
      </c>
      <c r="L578" s="14">
        <f t="shared" si="573"/>
        <v>-0.02295720404</v>
      </c>
      <c r="M578" s="14">
        <f t="shared" si="573"/>
        <v>-0.003131853484</v>
      </c>
      <c r="N578" s="14">
        <f t="shared" si="573"/>
        <v>0.005045478583</v>
      </c>
      <c r="O578" s="14">
        <f t="shared" si="573"/>
        <v>0.04170488541</v>
      </c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/>
      <c r="B579" s="15" t="s">
        <v>351</v>
      </c>
      <c r="C579" s="12">
        <v>90.21</v>
      </c>
      <c r="D579" s="12">
        <v>60.92</v>
      </c>
      <c r="E579" s="12">
        <v>42.91</v>
      </c>
      <c r="F579" s="12">
        <v>63.99</v>
      </c>
      <c r="G579" s="12">
        <v>86.89</v>
      </c>
      <c r="H579" s="12">
        <v>6.6</v>
      </c>
      <c r="I579" s="13"/>
      <c r="J579" s="14">
        <f t="shared" ref="J579:O579" si="574">LN(C579/C578)</f>
        <v>-0.004865651532</v>
      </c>
      <c r="K579" s="14">
        <f t="shared" si="574"/>
        <v>0.008075857653</v>
      </c>
      <c r="L579" s="14">
        <f t="shared" si="574"/>
        <v>0.01668467796</v>
      </c>
      <c r="M579" s="14">
        <f t="shared" si="574"/>
        <v>0.003600786669</v>
      </c>
      <c r="N579" s="14">
        <f t="shared" si="574"/>
        <v>0.01682857564</v>
      </c>
      <c r="O579" s="14">
        <f t="shared" si="574"/>
        <v>-0.001514004831</v>
      </c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/>
      <c r="B580" s="15" t="s">
        <v>352</v>
      </c>
      <c r="C580" s="12">
        <v>90.81</v>
      </c>
      <c r="D580" s="12">
        <v>60.79</v>
      </c>
      <c r="E580" s="12">
        <v>42.81</v>
      </c>
      <c r="F580" s="12">
        <v>61.59</v>
      </c>
      <c r="G580" s="12">
        <v>87.68</v>
      </c>
      <c r="H580" s="12">
        <v>6.64</v>
      </c>
      <c r="I580" s="13"/>
      <c r="J580" s="14">
        <f t="shared" ref="J580:O580" si="575">LN(C580/C579)</f>
        <v>0.006629126033</v>
      </c>
      <c r="K580" s="14">
        <f t="shared" si="575"/>
        <v>-0.002136226266</v>
      </c>
      <c r="L580" s="14">
        <f t="shared" si="575"/>
        <v>-0.002333178847</v>
      </c>
      <c r="M580" s="14">
        <f t="shared" si="575"/>
        <v>-0.03822730145</v>
      </c>
      <c r="N580" s="14">
        <f t="shared" si="575"/>
        <v>0.009050872349</v>
      </c>
      <c r="O580" s="14">
        <f t="shared" si="575"/>
        <v>0.006042314456</v>
      </c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/>
      <c r="B581" s="15" t="s">
        <v>353</v>
      </c>
      <c r="C581" s="12">
        <v>91.45</v>
      </c>
      <c r="D581" s="12">
        <v>61.32</v>
      </c>
      <c r="E581" s="12">
        <v>42.87</v>
      </c>
      <c r="F581" s="12">
        <v>63.3</v>
      </c>
      <c r="G581" s="12">
        <v>89.01</v>
      </c>
      <c r="H581" s="12">
        <v>6.64</v>
      </c>
      <c r="I581" s="13"/>
      <c r="J581" s="14">
        <f t="shared" ref="J581:O581" si="576">LN(C581/C580)</f>
        <v>0.007022963135</v>
      </c>
      <c r="K581" s="14">
        <f t="shared" si="576"/>
        <v>0.008680752243</v>
      </c>
      <c r="L581" s="14">
        <f t="shared" si="576"/>
        <v>0.001400560453</v>
      </c>
      <c r="M581" s="14">
        <f t="shared" si="576"/>
        <v>0.02738580945</v>
      </c>
      <c r="N581" s="14">
        <f t="shared" si="576"/>
        <v>0.01505489977</v>
      </c>
      <c r="O581" s="14">
        <f t="shared" si="576"/>
        <v>0</v>
      </c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/>
      <c r="B582" s="15" t="s">
        <v>354</v>
      </c>
      <c r="C582" s="12">
        <v>90.59</v>
      </c>
      <c r="D582" s="12">
        <v>61.57</v>
      </c>
      <c r="E582" s="12">
        <v>43.21</v>
      </c>
      <c r="F582" s="12">
        <v>63.29</v>
      </c>
      <c r="G582" s="12">
        <v>88.81</v>
      </c>
      <c r="H582" s="12">
        <v>6.68</v>
      </c>
      <c r="I582" s="13"/>
      <c r="J582" s="14">
        <f t="shared" ref="J582:O582" si="577">LN(C582/C581)</f>
        <v>-0.009448543156</v>
      </c>
      <c r="K582" s="14">
        <f t="shared" si="577"/>
        <v>0.00406868492</v>
      </c>
      <c r="L582" s="14">
        <f t="shared" si="577"/>
        <v>0.007899669334</v>
      </c>
      <c r="M582" s="14">
        <f t="shared" si="577"/>
        <v>-0.0001579903629</v>
      </c>
      <c r="N582" s="14">
        <f t="shared" si="577"/>
        <v>-0.0022494667</v>
      </c>
      <c r="O582" s="14">
        <f t="shared" si="577"/>
        <v>0.00600602406</v>
      </c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/>
      <c r="B583" s="15" t="s">
        <v>355</v>
      </c>
      <c r="C583" s="12">
        <v>89.59</v>
      </c>
      <c r="D583" s="12">
        <v>61.08</v>
      </c>
      <c r="E583" s="12">
        <v>42.04</v>
      </c>
      <c r="F583" s="12">
        <v>63.95</v>
      </c>
      <c r="G583" s="12">
        <v>86.34</v>
      </c>
      <c r="H583" s="12">
        <v>6.6</v>
      </c>
      <c r="I583" s="13"/>
      <c r="J583" s="14">
        <f t="shared" ref="J583:O583" si="578">LN(C583/C582)</f>
        <v>-0.01110012507</v>
      </c>
      <c r="K583" s="14">
        <f t="shared" si="578"/>
        <v>-0.007990258573</v>
      </c>
      <c r="L583" s="14">
        <f t="shared" si="578"/>
        <v>-0.02745040394</v>
      </c>
      <c r="M583" s="14">
        <f t="shared" si="578"/>
        <v>0.01037418924</v>
      </c>
      <c r="N583" s="14">
        <f t="shared" si="578"/>
        <v>-0.02820626614</v>
      </c>
      <c r="O583" s="14">
        <f t="shared" si="578"/>
        <v>-0.01204833852</v>
      </c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/>
      <c r="B584" s="15" t="s">
        <v>356</v>
      </c>
      <c r="C584" s="12">
        <v>91.63</v>
      </c>
      <c r="D584" s="12">
        <v>61.63</v>
      </c>
      <c r="E584" s="12">
        <v>43.52</v>
      </c>
      <c r="F584" s="12">
        <v>66.01</v>
      </c>
      <c r="G584" s="12">
        <v>89.05</v>
      </c>
      <c r="H584" s="12">
        <v>6.76</v>
      </c>
      <c r="I584" s="13"/>
      <c r="J584" s="14">
        <f t="shared" ref="J584:O584" si="579">LN(C584/C583)</f>
        <v>0.02251502237</v>
      </c>
      <c r="K584" s="14">
        <f t="shared" si="579"/>
        <v>0.008964284624</v>
      </c>
      <c r="L584" s="14">
        <f t="shared" si="579"/>
        <v>0.03459905654</v>
      </c>
      <c r="M584" s="14">
        <f t="shared" si="579"/>
        <v>0.03170471768</v>
      </c>
      <c r="N584" s="14">
        <f t="shared" si="579"/>
        <v>0.03090501961</v>
      </c>
      <c r="O584" s="14">
        <f t="shared" si="579"/>
        <v>0.02395324102</v>
      </c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/>
      <c r="B585" s="15" t="s">
        <v>357</v>
      </c>
      <c r="C585" s="12">
        <v>91.37</v>
      </c>
      <c r="D585" s="12">
        <v>61.46</v>
      </c>
      <c r="E585" s="12">
        <v>42.91</v>
      </c>
      <c r="F585" s="12">
        <v>65.21</v>
      </c>
      <c r="G585" s="12">
        <v>89.45</v>
      </c>
      <c r="H585" s="12">
        <v>6.84</v>
      </c>
      <c r="I585" s="13"/>
      <c r="J585" s="14">
        <f t="shared" ref="J585:O585" si="580">LN(C585/C584)</f>
        <v>-0.002841531967</v>
      </c>
      <c r="K585" s="14">
        <f t="shared" si="580"/>
        <v>-0.002762208272</v>
      </c>
      <c r="L585" s="14">
        <f t="shared" si="580"/>
        <v>-0.01411570354</v>
      </c>
      <c r="M585" s="14">
        <f t="shared" si="580"/>
        <v>-0.0121934143</v>
      </c>
      <c r="N585" s="14">
        <f t="shared" si="580"/>
        <v>0.004481800219</v>
      </c>
      <c r="O585" s="14">
        <f t="shared" si="580"/>
        <v>0.01176484158</v>
      </c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/>
      <c r="B586" s="15" t="s">
        <v>358</v>
      </c>
      <c r="C586" s="12">
        <v>92.64</v>
      </c>
      <c r="D586" s="12">
        <v>61.69</v>
      </c>
      <c r="E586" s="12">
        <v>43.94</v>
      </c>
      <c r="F586" s="12">
        <v>67.11</v>
      </c>
      <c r="G586" s="12">
        <v>96.57</v>
      </c>
      <c r="H586" s="12">
        <v>6.85</v>
      </c>
      <c r="I586" s="13"/>
      <c r="J586" s="14">
        <f t="shared" ref="J586:O586" si="581">LN(C586/C585)</f>
        <v>0.01380381681</v>
      </c>
      <c r="K586" s="14">
        <f t="shared" si="581"/>
        <v>0.003735286519</v>
      </c>
      <c r="L586" s="14">
        <f t="shared" si="581"/>
        <v>0.02372016795</v>
      </c>
      <c r="M586" s="14">
        <f t="shared" si="581"/>
        <v>0.02872023277</v>
      </c>
      <c r="N586" s="14">
        <f t="shared" si="581"/>
        <v>0.07658832402</v>
      </c>
      <c r="O586" s="14">
        <f t="shared" si="581"/>
        <v>0.00146092064</v>
      </c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/>
      <c r="B587" s="15" t="s">
        <v>359</v>
      </c>
      <c r="C587" s="12">
        <v>92.73</v>
      </c>
      <c r="D587" s="12">
        <v>61.1</v>
      </c>
      <c r="E587" s="12">
        <v>44.54</v>
      </c>
      <c r="F587" s="12">
        <v>67.97</v>
      </c>
      <c r="G587" s="12">
        <v>97.29</v>
      </c>
      <c r="H587" s="12">
        <v>6.95</v>
      </c>
      <c r="I587" s="13"/>
      <c r="J587" s="14">
        <f t="shared" ref="J587:O587" si="582">LN(C587/C586)</f>
        <v>0.0009710309874</v>
      </c>
      <c r="K587" s="14">
        <f t="shared" si="582"/>
        <v>-0.009609977044</v>
      </c>
      <c r="L587" s="14">
        <f t="shared" si="582"/>
        <v>0.01356259487</v>
      </c>
      <c r="M587" s="14">
        <f t="shared" si="582"/>
        <v>0.01273336719</v>
      </c>
      <c r="N587" s="14">
        <f t="shared" si="582"/>
        <v>0.007428075009</v>
      </c>
      <c r="O587" s="14">
        <f t="shared" si="582"/>
        <v>0.0144930073</v>
      </c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/>
      <c r="B588" s="15" t="s">
        <v>360</v>
      </c>
      <c r="C588" s="12">
        <v>93.06</v>
      </c>
      <c r="D588" s="12">
        <v>60.09</v>
      </c>
      <c r="E588" s="12">
        <v>45.13</v>
      </c>
      <c r="F588" s="12">
        <v>67.61</v>
      </c>
      <c r="G588" s="12">
        <v>97.63</v>
      </c>
      <c r="H588" s="12">
        <v>7.03</v>
      </c>
      <c r="I588" s="13"/>
      <c r="J588" s="14">
        <f t="shared" ref="J588:O588" si="583">LN(C588/C587)</f>
        <v>0.003552401604</v>
      </c>
      <c r="K588" s="14">
        <f t="shared" si="583"/>
        <v>-0.01666842783</v>
      </c>
      <c r="L588" s="14">
        <f t="shared" si="583"/>
        <v>0.01315955201</v>
      </c>
      <c r="M588" s="14">
        <f t="shared" si="583"/>
        <v>-0.005310530256</v>
      </c>
      <c r="N588" s="14">
        <f t="shared" si="583"/>
        <v>0.00348861425</v>
      </c>
      <c r="O588" s="14">
        <f t="shared" si="583"/>
        <v>0.01144504625</v>
      </c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/>
      <c r="B589" s="15" t="s">
        <v>361</v>
      </c>
      <c r="C589" s="12">
        <v>92.07</v>
      </c>
      <c r="D589" s="12">
        <v>59.77</v>
      </c>
      <c r="E589" s="12">
        <v>45.46</v>
      </c>
      <c r="F589" s="12">
        <v>68.0</v>
      </c>
      <c r="G589" s="12">
        <v>95.78</v>
      </c>
      <c r="H589" s="12">
        <v>7.1</v>
      </c>
      <c r="I589" s="13"/>
      <c r="J589" s="14">
        <f t="shared" ref="J589:O589" si="584">LN(C589/C588)</f>
        <v>-0.01069528912</v>
      </c>
      <c r="K589" s="14">
        <f t="shared" si="584"/>
        <v>-0.00533957551</v>
      </c>
      <c r="L589" s="14">
        <f t="shared" si="584"/>
        <v>0.007285604585</v>
      </c>
      <c r="M589" s="14">
        <f t="shared" si="584"/>
        <v>0.005751804074</v>
      </c>
      <c r="N589" s="14">
        <f t="shared" si="584"/>
        <v>-0.01913092832</v>
      </c>
      <c r="O589" s="14">
        <f t="shared" si="584"/>
        <v>0.009908078225</v>
      </c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/>
      <c r="B590" s="15" t="s">
        <v>362</v>
      </c>
      <c r="C590" s="12">
        <v>93.56</v>
      </c>
      <c r="D590" s="12">
        <v>60.25</v>
      </c>
      <c r="E590" s="12">
        <v>46.62</v>
      </c>
      <c r="F590" s="12">
        <v>67.25</v>
      </c>
      <c r="G590" s="12">
        <v>93.87</v>
      </c>
      <c r="H590" s="12">
        <v>6.88</v>
      </c>
      <c r="I590" s="13"/>
      <c r="J590" s="14">
        <f t="shared" ref="J590:O590" si="585">LN(C590/C589)</f>
        <v>0.01605378442</v>
      </c>
      <c r="K590" s="14">
        <f t="shared" si="585"/>
        <v>0.007998709535</v>
      </c>
      <c r="L590" s="14">
        <f t="shared" si="585"/>
        <v>0.02519681518</v>
      </c>
      <c r="M590" s="14">
        <f t="shared" si="585"/>
        <v>-0.01109068669</v>
      </c>
      <c r="N590" s="14">
        <f t="shared" si="585"/>
        <v>-0.02014304857</v>
      </c>
      <c r="O590" s="14">
        <f t="shared" si="585"/>
        <v>-0.0314761321</v>
      </c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/>
      <c r="B591" s="15" t="s">
        <v>363</v>
      </c>
      <c r="C591" s="12">
        <v>92.27</v>
      </c>
      <c r="D591" s="12">
        <v>61.1</v>
      </c>
      <c r="E591" s="12">
        <v>46.41</v>
      </c>
      <c r="F591" s="12">
        <v>65.0</v>
      </c>
      <c r="G591" s="12">
        <v>91.83</v>
      </c>
      <c r="H591" s="12">
        <v>6.76</v>
      </c>
      <c r="I591" s="13"/>
      <c r="J591" s="14">
        <f t="shared" ref="J591:O591" si="586">LN(C591/C590)</f>
        <v>-0.01388388013</v>
      </c>
      <c r="K591" s="14">
        <f t="shared" si="586"/>
        <v>0.01400929381</v>
      </c>
      <c r="L591" s="14">
        <f t="shared" si="586"/>
        <v>-0.004514680355</v>
      </c>
      <c r="M591" s="14">
        <f t="shared" si="586"/>
        <v>-0.03402974859</v>
      </c>
      <c r="N591" s="14">
        <f t="shared" si="586"/>
        <v>-0.02197180472</v>
      </c>
      <c r="O591" s="14">
        <f t="shared" si="586"/>
        <v>-0.01759576189</v>
      </c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/>
      <c r="B592" s="11">
        <v>44260.0</v>
      </c>
      <c r="C592" s="12">
        <v>93.63</v>
      </c>
      <c r="D592" s="12">
        <v>61.38</v>
      </c>
      <c r="E592" s="12">
        <v>46.35</v>
      </c>
      <c r="F592" s="12">
        <v>65.42</v>
      </c>
      <c r="G592" s="12">
        <v>92.82</v>
      </c>
      <c r="H592" s="12">
        <v>6.87</v>
      </c>
      <c r="I592" s="13"/>
      <c r="J592" s="14">
        <f t="shared" ref="J592:O592" si="587">LN(C592/C591)</f>
        <v>0.01463178336</v>
      </c>
      <c r="K592" s="14">
        <f t="shared" si="587"/>
        <v>0.004572183014</v>
      </c>
      <c r="L592" s="14">
        <f t="shared" si="587"/>
        <v>-0.001293661241</v>
      </c>
      <c r="M592" s="14">
        <f t="shared" si="587"/>
        <v>0.006440752215</v>
      </c>
      <c r="N592" s="14">
        <f t="shared" si="587"/>
        <v>0.01072309219</v>
      </c>
      <c r="O592" s="14">
        <f t="shared" si="587"/>
        <v>0.01614121618</v>
      </c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/>
      <c r="B593" s="11">
        <v>44291.0</v>
      </c>
      <c r="C593" s="12">
        <v>97.6</v>
      </c>
      <c r="D593" s="12">
        <v>61.6</v>
      </c>
      <c r="E593" s="12">
        <v>46.33</v>
      </c>
      <c r="F593" s="12">
        <v>64.91</v>
      </c>
      <c r="G593" s="12">
        <v>90.01</v>
      </c>
      <c r="H593" s="12">
        <v>7.07</v>
      </c>
      <c r="I593" s="13"/>
      <c r="J593" s="14">
        <f t="shared" ref="J593:O593" si="588">LN(C593/C592)</f>
        <v>0.04152664847</v>
      </c>
      <c r="K593" s="14">
        <f t="shared" si="588"/>
        <v>0.003577821348</v>
      </c>
      <c r="L593" s="14">
        <f t="shared" si="588"/>
        <v>-0.0004315925833</v>
      </c>
      <c r="M593" s="14">
        <f t="shared" si="588"/>
        <v>-0.007826327065</v>
      </c>
      <c r="N593" s="14">
        <f t="shared" si="588"/>
        <v>-0.03074135854</v>
      </c>
      <c r="O593" s="14">
        <f t="shared" si="588"/>
        <v>0.02869637367</v>
      </c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/>
      <c r="B594" s="11">
        <v>44321.0</v>
      </c>
      <c r="C594" s="12">
        <v>98.38</v>
      </c>
      <c r="D594" s="12">
        <v>60.6</v>
      </c>
      <c r="E594" s="12">
        <v>47.45</v>
      </c>
      <c r="F594" s="12">
        <v>65.0</v>
      </c>
      <c r="G594" s="12">
        <v>92.23</v>
      </c>
      <c r="H594" s="12">
        <v>7.18</v>
      </c>
      <c r="I594" s="13"/>
      <c r="J594" s="14">
        <f t="shared" ref="J594:O594" si="589">LN(C594/C593)</f>
        <v>0.007960037948</v>
      </c>
      <c r="K594" s="14">
        <f t="shared" si="589"/>
        <v>-0.01636697746</v>
      </c>
      <c r="L594" s="14">
        <f t="shared" si="589"/>
        <v>0.02388682563</v>
      </c>
      <c r="M594" s="14">
        <f t="shared" si="589"/>
        <v>0.00138557485</v>
      </c>
      <c r="N594" s="14">
        <f t="shared" si="589"/>
        <v>0.02436468198</v>
      </c>
      <c r="O594" s="14">
        <f t="shared" si="589"/>
        <v>0.01543890315</v>
      </c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/>
      <c r="B595" s="11">
        <v>44352.0</v>
      </c>
      <c r="C595" s="12">
        <v>99.68</v>
      </c>
      <c r="D595" s="12">
        <v>61.18</v>
      </c>
      <c r="E595" s="12">
        <v>47.74</v>
      </c>
      <c r="F595" s="12">
        <v>64.95</v>
      </c>
      <c r="G595" s="12">
        <v>93.76</v>
      </c>
      <c r="H595" s="12">
        <v>7.14</v>
      </c>
      <c r="I595" s="13"/>
      <c r="J595" s="14">
        <f t="shared" ref="J595:O595" si="590">LN(C595/C594)</f>
        <v>0.01312752367</v>
      </c>
      <c r="K595" s="14">
        <f t="shared" si="590"/>
        <v>0.009525445647</v>
      </c>
      <c r="L595" s="14">
        <f t="shared" si="590"/>
        <v>0.006093095855</v>
      </c>
      <c r="M595" s="14">
        <f t="shared" si="590"/>
        <v>-0.000769526779</v>
      </c>
      <c r="N595" s="14">
        <f t="shared" si="590"/>
        <v>0.01645286858</v>
      </c>
      <c r="O595" s="14">
        <f t="shared" si="590"/>
        <v>-0.005586606709</v>
      </c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/>
      <c r="B596" s="11">
        <v>44382.0</v>
      </c>
      <c r="C596" s="12">
        <v>100.6</v>
      </c>
      <c r="D596" s="12">
        <v>62.01</v>
      </c>
      <c r="E596" s="12">
        <v>48.8</v>
      </c>
      <c r="F596" s="12">
        <v>65.85</v>
      </c>
      <c r="G596" s="12">
        <v>94.73</v>
      </c>
      <c r="H596" s="12">
        <v>7.26</v>
      </c>
      <c r="I596" s="13"/>
      <c r="J596" s="14">
        <f t="shared" ref="J596:O596" si="591">LN(C596/C595)</f>
        <v>0.009187202626</v>
      </c>
      <c r="K596" s="14">
        <f t="shared" si="591"/>
        <v>0.01347532364</v>
      </c>
      <c r="L596" s="14">
        <f t="shared" si="591"/>
        <v>0.02196069195</v>
      </c>
      <c r="M596" s="14">
        <f t="shared" si="591"/>
        <v>0.01376168507</v>
      </c>
      <c r="N596" s="14">
        <f t="shared" si="591"/>
        <v>0.01029241406</v>
      </c>
      <c r="O596" s="14">
        <f t="shared" si="591"/>
        <v>0.01666705249</v>
      </c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/>
      <c r="B597" s="11">
        <v>44474.0</v>
      </c>
      <c r="C597" s="12">
        <v>101.32</v>
      </c>
      <c r="D597" s="12">
        <v>61.85</v>
      </c>
      <c r="E597" s="12">
        <v>48.41</v>
      </c>
      <c r="F597" s="12">
        <v>65.52</v>
      </c>
      <c r="G597" s="12">
        <v>93.06</v>
      </c>
      <c r="H597" s="12">
        <v>7.28</v>
      </c>
      <c r="I597" s="13"/>
      <c r="J597" s="14">
        <f t="shared" ref="J597:O597" si="592">LN(C597/C596)</f>
        <v>0.007131567468</v>
      </c>
      <c r="K597" s="14">
        <f t="shared" si="592"/>
        <v>-0.002583563523</v>
      </c>
      <c r="L597" s="14">
        <f t="shared" si="592"/>
        <v>-0.008023908907</v>
      </c>
      <c r="M597" s="14">
        <f t="shared" si="592"/>
        <v>-0.005023988644</v>
      </c>
      <c r="N597" s="14">
        <f t="shared" si="592"/>
        <v>-0.01778629347</v>
      </c>
      <c r="O597" s="14">
        <f t="shared" si="592"/>
        <v>0.002751033372</v>
      </c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/>
      <c r="B598" s="11">
        <v>44505.0</v>
      </c>
      <c r="C598" s="12">
        <v>99.35</v>
      </c>
      <c r="D598" s="12">
        <v>61.34</v>
      </c>
      <c r="E598" s="12">
        <v>47.31</v>
      </c>
      <c r="F598" s="12">
        <v>65.76</v>
      </c>
      <c r="G598" s="12">
        <v>91.91</v>
      </c>
      <c r="H598" s="12">
        <v>7.3</v>
      </c>
      <c r="I598" s="13"/>
      <c r="J598" s="14">
        <f t="shared" ref="J598:O598" si="593">LN(C598/C597)</f>
        <v>-0.01963485614</v>
      </c>
      <c r="K598" s="14">
        <f t="shared" si="593"/>
        <v>-0.008279940152</v>
      </c>
      <c r="L598" s="14">
        <f t="shared" si="593"/>
        <v>-0.02298471431</v>
      </c>
      <c r="M598" s="14">
        <f t="shared" si="593"/>
        <v>0.003656311203</v>
      </c>
      <c r="N598" s="14">
        <f t="shared" si="593"/>
        <v>-0.01243460905</v>
      </c>
      <c r="O598" s="14">
        <f t="shared" si="593"/>
        <v>0.002743485946</v>
      </c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/>
      <c r="B599" s="11">
        <v>44535.0</v>
      </c>
      <c r="C599" s="12">
        <v>95.85</v>
      </c>
      <c r="D599" s="12">
        <v>59.8</v>
      </c>
      <c r="E599" s="12">
        <v>46.2</v>
      </c>
      <c r="F599" s="12">
        <v>62.45</v>
      </c>
      <c r="G599" s="12">
        <v>88.34</v>
      </c>
      <c r="H599" s="12">
        <v>7.17</v>
      </c>
      <c r="I599" s="13"/>
      <c r="J599" s="14">
        <f t="shared" ref="J599:O599" si="594">LN(C599/C598)</f>
        <v>-0.03586449951</v>
      </c>
      <c r="K599" s="14">
        <f t="shared" si="594"/>
        <v>-0.02542649773</v>
      </c>
      <c r="L599" s="14">
        <f t="shared" si="594"/>
        <v>-0.02374189156</v>
      </c>
      <c r="M599" s="14">
        <f t="shared" si="594"/>
        <v>-0.05164551418</v>
      </c>
      <c r="N599" s="14">
        <f t="shared" si="594"/>
        <v>-0.0396168312</v>
      </c>
      <c r="O599" s="14">
        <f t="shared" si="594"/>
        <v>-0.01796869354</v>
      </c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/>
      <c r="B600" s="15" t="s">
        <v>364</v>
      </c>
      <c r="C600" s="12">
        <v>98.87</v>
      </c>
      <c r="D600" s="12">
        <v>61.4</v>
      </c>
      <c r="E600" s="12">
        <v>47.58</v>
      </c>
      <c r="F600" s="12">
        <v>63.48</v>
      </c>
      <c r="G600" s="12">
        <v>89.7</v>
      </c>
      <c r="H600" s="12">
        <v>7.21</v>
      </c>
      <c r="I600" s="13"/>
      <c r="J600" s="14">
        <f t="shared" ref="J600:O600" si="595">LN(C600/C599)</f>
        <v>0.03102138642</v>
      </c>
      <c r="K600" s="14">
        <f t="shared" si="595"/>
        <v>0.0264041742</v>
      </c>
      <c r="L600" s="14">
        <f t="shared" si="595"/>
        <v>0.02943270679</v>
      </c>
      <c r="M600" s="14">
        <f t="shared" si="595"/>
        <v>0.01635865909</v>
      </c>
      <c r="N600" s="14">
        <f t="shared" si="595"/>
        <v>0.0152777629</v>
      </c>
      <c r="O600" s="14">
        <f t="shared" si="595"/>
        <v>0.005563296685</v>
      </c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/>
      <c r="B601" s="15" t="s">
        <v>365</v>
      </c>
      <c r="C601" s="12">
        <v>101.69</v>
      </c>
      <c r="D601" s="12">
        <v>61.71</v>
      </c>
      <c r="E601" s="12">
        <v>48.71</v>
      </c>
      <c r="F601" s="12">
        <v>66.02</v>
      </c>
      <c r="G601" s="12">
        <v>92.8</v>
      </c>
      <c r="H601" s="12">
        <v>7.58</v>
      </c>
      <c r="I601" s="13"/>
      <c r="J601" s="14">
        <f t="shared" ref="J601:O601" si="596">LN(C601/C600)</f>
        <v>0.02812311389</v>
      </c>
      <c r="K601" s="14">
        <f t="shared" si="596"/>
        <v>0.00503615718</v>
      </c>
      <c r="L601" s="14">
        <f t="shared" si="596"/>
        <v>0.02347184294</v>
      </c>
      <c r="M601" s="14">
        <f t="shared" si="596"/>
        <v>0.03923283077</v>
      </c>
      <c r="N601" s="14">
        <f t="shared" si="596"/>
        <v>0.03397587073</v>
      </c>
      <c r="O601" s="14">
        <f t="shared" si="596"/>
        <v>0.05004424836</v>
      </c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/>
      <c r="B602" s="15" t="s">
        <v>366</v>
      </c>
      <c r="C602" s="12">
        <v>99.38</v>
      </c>
      <c r="D602" s="12">
        <v>61.08</v>
      </c>
      <c r="E602" s="12">
        <v>48.87</v>
      </c>
      <c r="F602" s="12">
        <v>65.22</v>
      </c>
      <c r="G602" s="12">
        <v>93.08</v>
      </c>
      <c r="H602" s="12">
        <v>7.76</v>
      </c>
      <c r="I602" s="13"/>
      <c r="J602" s="14">
        <f t="shared" ref="J602:O602" si="597">LN(C602/C601)</f>
        <v>-0.02297808363</v>
      </c>
      <c r="K602" s="14">
        <f t="shared" si="597"/>
        <v>-0.01026151198</v>
      </c>
      <c r="L602" s="14">
        <f t="shared" si="597"/>
        <v>0.003279363464</v>
      </c>
      <c r="M602" s="14">
        <f t="shared" si="597"/>
        <v>-0.01219155606</v>
      </c>
      <c r="N602" s="14">
        <f t="shared" si="597"/>
        <v>0.003012698642</v>
      </c>
      <c r="O602" s="14">
        <f t="shared" si="597"/>
        <v>0.02346913454</v>
      </c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/>
      <c r="B603" s="15" t="s">
        <v>367</v>
      </c>
      <c r="C603" s="12">
        <v>95.8</v>
      </c>
      <c r="D603" s="12">
        <v>60.76</v>
      </c>
      <c r="E603" s="12">
        <v>48.44</v>
      </c>
      <c r="F603" s="12">
        <v>63.35</v>
      </c>
      <c r="G603" s="12">
        <v>92.28</v>
      </c>
      <c r="H603" s="12">
        <v>7.81</v>
      </c>
      <c r="I603" s="13"/>
      <c r="J603" s="14">
        <f t="shared" ref="J603:O603" si="598">LN(C603/C602)</f>
        <v>-0.0366882012</v>
      </c>
      <c r="K603" s="14">
        <f t="shared" si="598"/>
        <v>-0.005252802623</v>
      </c>
      <c r="L603" s="14">
        <f t="shared" si="598"/>
        <v>-0.008837792597</v>
      </c>
      <c r="M603" s="14">
        <f t="shared" si="598"/>
        <v>-0.02909126359</v>
      </c>
      <c r="N603" s="14">
        <f t="shared" si="598"/>
        <v>-0.008631905129</v>
      </c>
      <c r="O603" s="14">
        <f t="shared" si="598"/>
        <v>0.006422629656</v>
      </c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/>
      <c r="B604" s="15" t="s">
        <v>368</v>
      </c>
      <c r="C604" s="12">
        <v>93.66</v>
      </c>
      <c r="D604" s="12">
        <v>60.79</v>
      </c>
      <c r="E604" s="12">
        <v>48.13</v>
      </c>
      <c r="F604" s="12">
        <v>62.81</v>
      </c>
      <c r="G604" s="12">
        <v>91.57</v>
      </c>
      <c r="H604" s="12">
        <v>7.74</v>
      </c>
      <c r="I604" s="13"/>
      <c r="J604" s="14">
        <f t="shared" ref="J604:O604" si="599">LN(C604/C603)</f>
        <v>-0.02259148122</v>
      </c>
      <c r="K604" s="14">
        <f t="shared" si="599"/>
        <v>0.0004936240331</v>
      </c>
      <c r="L604" s="14">
        <f t="shared" si="599"/>
        <v>-0.00642023537</v>
      </c>
      <c r="M604" s="14">
        <f t="shared" si="599"/>
        <v>-0.008560610301</v>
      </c>
      <c r="N604" s="14">
        <f t="shared" si="599"/>
        <v>-0.007723726186</v>
      </c>
      <c r="O604" s="14">
        <f t="shared" si="599"/>
        <v>-0.00900327625</v>
      </c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/>
      <c r="B605" s="15" t="s">
        <v>369</v>
      </c>
      <c r="C605" s="12">
        <v>93.32</v>
      </c>
      <c r="D605" s="12">
        <v>61.22</v>
      </c>
      <c r="E605" s="12">
        <v>47.55</v>
      </c>
      <c r="F605" s="12">
        <v>64.77</v>
      </c>
      <c r="G605" s="12">
        <v>92.82</v>
      </c>
      <c r="H605" s="12">
        <v>7.82</v>
      </c>
      <c r="I605" s="13"/>
      <c r="J605" s="14">
        <f t="shared" ref="J605:O605" si="600">LN(C605/C604)</f>
        <v>-0.003636756602</v>
      </c>
      <c r="K605" s="14">
        <f t="shared" si="600"/>
        <v>0.007048631757</v>
      </c>
      <c r="L605" s="14">
        <f t="shared" si="600"/>
        <v>-0.01212389432</v>
      </c>
      <c r="M605" s="14">
        <f t="shared" si="600"/>
        <v>0.03072823673</v>
      </c>
      <c r="N605" s="14">
        <f t="shared" si="600"/>
        <v>0.01355842669</v>
      </c>
      <c r="O605" s="14">
        <f t="shared" si="600"/>
        <v>0.01028286696</v>
      </c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/>
      <c r="B606" s="15" t="s">
        <v>370</v>
      </c>
      <c r="C606" s="12">
        <v>93.78</v>
      </c>
      <c r="D606" s="12">
        <v>61.48</v>
      </c>
      <c r="E606" s="12">
        <v>47.92</v>
      </c>
      <c r="F606" s="12">
        <v>64.86</v>
      </c>
      <c r="G606" s="12">
        <v>94.02</v>
      </c>
      <c r="H606" s="12">
        <v>7.81</v>
      </c>
      <c r="I606" s="13"/>
      <c r="J606" s="14">
        <f t="shared" ref="J606:O606" si="601">LN(C606/C605)</f>
        <v>0.004917166508</v>
      </c>
      <c r="K606" s="14">
        <f t="shared" si="601"/>
        <v>0.004237985153</v>
      </c>
      <c r="L606" s="14">
        <f t="shared" si="601"/>
        <v>0.007751164816</v>
      </c>
      <c r="M606" s="14">
        <f t="shared" si="601"/>
        <v>0.001388567684</v>
      </c>
      <c r="N606" s="14">
        <f t="shared" si="601"/>
        <v>0.01284539178</v>
      </c>
      <c r="O606" s="14">
        <f t="shared" si="601"/>
        <v>-0.001279590706</v>
      </c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/>
      <c r="B607" s="15" t="s">
        <v>371</v>
      </c>
      <c r="C607" s="12">
        <v>93.87</v>
      </c>
      <c r="D607" s="12">
        <v>61.5</v>
      </c>
      <c r="E607" s="12">
        <v>48.26</v>
      </c>
      <c r="F607" s="12">
        <v>65.81</v>
      </c>
      <c r="G607" s="12">
        <v>94.68</v>
      </c>
      <c r="H607" s="12">
        <v>7.63</v>
      </c>
      <c r="I607" s="13"/>
      <c r="J607" s="14">
        <f t="shared" ref="J607:O607" si="602">LN(C607/C606)</f>
        <v>0.0009592326875</v>
      </c>
      <c r="K607" s="14">
        <f t="shared" si="602"/>
        <v>0.0003252561421</v>
      </c>
      <c r="L607" s="14">
        <f t="shared" si="602"/>
        <v>0.00707010639</v>
      </c>
      <c r="M607" s="14">
        <f t="shared" si="602"/>
        <v>0.01454070159</v>
      </c>
      <c r="N607" s="14">
        <f t="shared" si="602"/>
        <v>0.00699525905</v>
      </c>
      <c r="O607" s="14">
        <f t="shared" si="602"/>
        <v>-0.02331711856</v>
      </c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/>
      <c r="B608" s="15" t="s">
        <v>372</v>
      </c>
      <c r="C608" s="12">
        <v>93.19</v>
      </c>
      <c r="D608" s="12">
        <v>60.21</v>
      </c>
      <c r="E608" s="12">
        <v>47.88</v>
      </c>
      <c r="F608" s="12">
        <v>65.49</v>
      </c>
      <c r="G608" s="12">
        <v>94.17</v>
      </c>
      <c r="H608" s="12">
        <v>7.59</v>
      </c>
      <c r="I608" s="13"/>
      <c r="J608" s="14">
        <f t="shared" ref="J608:O608" si="603">LN(C608/C607)</f>
        <v>-0.007270426551</v>
      </c>
      <c r="K608" s="14">
        <f t="shared" si="603"/>
        <v>-0.02119872334</v>
      </c>
      <c r="L608" s="14">
        <f t="shared" si="603"/>
        <v>-0.007905179507</v>
      </c>
      <c r="M608" s="14">
        <f t="shared" si="603"/>
        <v>-0.004874343238</v>
      </c>
      <c r="N608" s="14">
        <f t="shared" si="603"/>
        <v>-0.005401125124</v>
      </c>
      <c r="O608" s="14">
        <f t="shared" si="603"/>
        <v>-0.005256253889</v>
      </c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/>
      <c r="B609" s="15" t="s">
        <v>373</v>
      </c>
      <c r="C609" s="12">
        <v>93.31</v>
      </c>
      <c r="D609" s="12">
        <v>60.75</v>
      </c>
      <c r="E609" s="12">
        <v>48.21</v>
      </c>
      <c r="F609" s="12">
        <v>65.46</v>
      </c>
      <c r="G609" s="12">
        <v>94.12</v>
      </c>
      <c r="H609" s="12">
        <v>7.55</v>
      </c>
      <c r="I609" s="13"/>
      <c r="J609" s="14">
        <f t="shared" ref="J609:O609" si="604">LN(C609/C608)</f>
        <v>0.001286863448</v>
      </c>
      <c r="K609" s="14">
        <f t="shared" si="604"/>
        <v>0.008928630744</v>
      </c>
      <c r="L609" s="14">
        <f t="shared" si="604"/>
        <v>0.006868587728</v>
      </c>
      <c r="M609" s="14">
        <f t="shared" si="604"/>
        <v>-0.0004581901569</v>
      </c>
      <c r="N609" s="14">
        <f t="shared" si="604"/>
        <v>-0.0005310956628</v>
      </c>
      <c r="O609" s="14">
        <f t="shared" si="604"/>
        <v>-0.005284028147</v>
      </c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/>
      <c r="B610" s="15" t="s">
        <v>374</v>
      </c>
      <c r="C610" s="12">
        <v>93.77</v>
      </c>
      <c r="D610" s="12">
        <v>60.15</v>
      </c>
      <c r="E610" s="12">
        <v>49.4</v>
      </c>
      <c r="F610" s="12">
        <v>67.44</v>
      </c>
      <c r="G610" s="12">
        <v>97.64</v>
      </c>
      <c r="H610" s="12">
        <v>7.7</v>
      </c>
      <c r="I610" s="13"/>
      <c r="J610" s="14">
        <f t="shared" ref="J610:O610" si="605">LN(C610/C609)</f>
        <v>0.004917692186</v>
      </c>
      <c r="K610" s="14">
        <f t="shared" si="605"/>
        <v>-0.0099256398</v>
      </c>
      <c r="L610" s="14">
        <f t="shared" si="605"/>
        <v>0.02438395578</v>
      </c>
      <c r="M610" s="14">
        <f t="shared" si="605"/>
        <v>0.02979904462</v>
      </c>
      <c r="N610" s="14">
        <f t="shared" si="605"/>
        <v>0.03671668167</v>
      </c>
      <c r="O610" s="14">
        <f t="shared" si="605"/>
        <v>0.0196727656</v>
      </c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/>
      <c r="B611" s="15" t="s">
        <v>375</v>
      </c>
      <c r="C611" s="12">
        <v>94.8</v>
      </c>
      <c r="D611" s="12">
        <v>60.37</v>
      </c>
      <c r="E611" s="12">
        <v>49.35</v>
      </c>
      <c r="F611" s="12">
        <v>67.37</v>
      </c>
      <c r="G611" s="12">
        <v>97.31</v>
      </c>
      <c r="H611" s="12">
        <v>7.51</v>
      </c>
      <c r="I611" s="13"/>
      <c r="J611" s="14">
        <f t="shared" ref="J611:O611" si="606">LN(C611/C610)</f>
        <v>0.01092443383</v>
      </c>
      <c r="K611" s="14">
        <f t="shared" si="606"/>
        <v>0.003650850388</v>
      </c>
      <c r="L611" s="14">
        <f t="shared" si="606"/>
        <v>-0.001012658314</v>
      </c>
      <c r="M611" s="14">
        <f t="shared" si="606"/>
        <v>-0.001038498721</v>
      </c>
      <c r="N611" s="14">
        <f t="shared" si="606"/>
        <v>-0.003385486691</v>
      </c>
      <c r="O611" s="14">
        <f t="shared" si="606"/>
        <v>-0.02498486308</v>
      </c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/>
      <c r="B612" s="11">
        <v>44202.0</v>
      </c>
      <c r="C612" s="12">
        <v>95.67</v>
      </c>
      <c r="D612" s="12">
        <v>60.25</v>
      </c>
      <c r="E612" s="12">
        <v>50.65</v>
      </c>
      <c r="F612" s="12">
        <v>67.03</v>
      </c>
      <c r="G612" s="12">
        <v>98.3</v>
      </c>
      <c r="H612" s="12">
        <v>7.92</v>
      </c>
      <c r="I612" s="13"/>
      <c r="J612" s="14">
        <f t="shared" ref="J612:O612" si="607">LN(C612/C611)</f>
        <v>0.009135360429</v>
      </c>
      <c r="K612" s="14">
        <f t="shared" si="607"/>
        <v>-0.001989720438</v>
      </c>
      <c r="L612" s="14">
        <f t="shared" si="607"/>
        <v>0.02600146482</v>
      </c>
      <c r="M612" s="14">
        <f t="shared" si="607"/>
        <v>-0.005059534603</v>
      </c>
      <c r="N612" s="14">
        <f t="shared" si="607"/>
        <v>0.01012226832</v>
      </c>
      <c r="O612" s="14">
        <f t="shared" si="607"/>
        <v>0.05315574005</v>
      </c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/>
      <c r="B613" s="11">
        <v>44233.0</v>
      </c>
      <c r="C613" s="12">
        <v>92.87</v>
      </c>
      <c r="D613" s="12">
        <v>60.21</v>
      </c>
      <c r="E613" s="12">
        <v>50.2</v>
      </c>
      <c r="F613" s="12">
        <v>66.96</v>
      </c>
      <c r="G613" s="12">
        <v>97.81</v>
      </c>
      <c r="H613" s="12">
        <v>7.88</v>
      </c>
      <c r="I613" s="13"/>
      <c r="J613" s="14">
        <f t="shared" ref="J613:O613" si="608">LN(C613/C612)</f>
        <v>-0.0297041039</v>
      </c>
      <c r="K613" s="14">
        <f t="shared" si="608"/>
        <v>-0.0006641208944</v>
      </c>
      <c r="L613" s="14">
        <f t="shared" si="608"/>
        <v>-0.008924203997</v>
      </c>
      <c r="M613" s="14">
        <f t="shared" si="608"/>
        <v>-0.001044854189</v>
      </c>
      <c r="N613" s="14">
        <f t="shared" si="608"/>
        <v>-0.004997205851</v>
      </c>
      <c r="O613" s="14">
        <f t="shared" si="608"/>
        <v>-0.005063301957</v>
      </c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/>
      <c r="B614" s="11">
        <v>44261.0</v>
      </c>
      <c r="C614" s="12">
        <v>93.56</v>
      </c>
      <c r="D614" s="12">
        <v>60.84</v>
      </c>
      <c r="E614" s="12">
        <v>49.73</v>
      </c>
      <c r="F614" s="12">
        <v>65.85</v>
      </c>
      <c r="G614" s="12">
        <v>99.25</v>
      </c>
      <c r="H614" s="12">
        <v>7.78</v>
      </c>
      <c r="I614" s="13"/>
      <c r="J614" s="14">
        <f t="shared" ref="J614:O614" si="609">LN(C614/C613)</f>
        <v>0.007402275928</v>
      </c>
      <c r="K614" s="14">
        <f t="shared" si="609"/>
        <v>0.01040901591</v>
      </c>
      <c r="L614" s="14">
        <f t="shared" si="609"/>
        <v>-0.009406653971</v>
      </c>
      <c r="M614" s="14">
        <f t="shared" si="609"/>
        <v>-0.01671599799</v>
      </c>
      <c r="N614" s="14">
        <f t="shared" si="609"/>
        <v>0.01461509826</v>
      </c>
      <c r="O614" s="14">
        <f t="shared" si="609"/>
        <v>-0.01277156568</v>
      </c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/>
      <c r="B615" s="11">
        <v>44292.0</v>
      </c>
      <c r="C615" s="12">
        <v>93.59</v>
      </c>
      <c r="D615" s="12">
        <v>60.8</v>
      </c>
      <c r="E615" s="12">
        <v>49.87</v>
      </c>
      <c r="F615" s="12">
        <v>65.45</v>
      </c>
      <c r="G615" s="12">
        <v>99.47</v>
      </c>
      <c r="H615" s="12">
        <v>7.78</v>
      </c>
      <c r="I615" s="13"/>
      <c r="J615" s="14">
        <f t="shared" ref="J615:O615" si="610">LN(C615/C614)</f>
        <v>0.0003205984532</v>
      </c>
      <c r="K615" s="14">
        <f t="shared" si="610"/>
        <v>-0.000657678419</v>
      </c>
      <c r="L615" s="14">
        <f t="shared" si="610"/>
        <v>0.002811246831</v>
      </c>
      <c r="M615" s="14">
        <f t="shared" si="610"/>
        <v>-0.006092935833</v>
      </c>
      <c r="N615" s="14">
        <f t="shared" si="610"/>
        <v>0.002214171597</v>
      </c>
      <c r="O615" s="14">
        <f t="shared" si="610"/>
        <v>0</v>
      </c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/>
      <c r="B616" s="11">
        <v>44383.0</v>
      </c>
      <c r="C616" s="12">
        <v>92.68</v>
      </c>
      <c r="D616" s="12">
        <v>60.78</v>
      </c>
      <c r="E616" s="12">
        <v>49.64</v>
      </c>
      <c r="F616" s="12">
        <v>65.68</v>
      </c>
      <c r="G616" s="12">
        <v>98.02</v>
      </c>
      <c r="H616" s="12">
        <v>8.02</v>
      </c>
      <c r="I616" s="13"/>
      <c r="J616" s="14">
        <f t="shared" ref="J616:O616" si="611">LN(C616/C615)</f>
        <v>-0.009770840605</v>
      </c>
      <c r="K616" s="14">
        <f t="shared" si="611"/>
        <v>-0.0003290014835</v>
      </c>
      <c r="L616" s="14">
        <f t="shared" si="611"/>
        <v>-0.004622659222</v>
      </c>
      <c r="M616" s="14">
        <f t="shared" si="611"/>
        <v>0.003507972788</v>
      </c>
      <c r="N616" s="14">
        <f t="shared" si="611"/>
        <v>-0.01468455168</v>
      </c>
      <c r="O616" s="14">
        <f t="shared" si="611"/>
        <v>0.03038208369</v>
      </c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/>
      <c r="B617" s="11">
        <v>44414.0</v>
      </c>
      <c r="C617" s="12">
        <v>94.18</v>
      </c>
      <c r="D617" s="12">
        <v>60.67</v>
      </c>
      <c r="E617" s="12">
        <v>49.84</v>
      </c>
      <c r="F617" s="12">
        <v>65.84</v>
      </c>
      <c r="G617" s="12">
        <v>96.82</v>
      </c>
      <c r="H617" s="12">
        <v>8.21</v>
      </c>
      <c r="I617" s="13"/>
      <c r="J617" s="14">
        <f t="shared" ref="J617:O617" si="612">LN(C617/C616)</f>
        <v>0.01605514525</v>
      </c>
      <c r="K617" s="14">
        <f t="shared" si="612"/>
        <v>-0.001811445534</v>
      </c>
      <c r="L617" s="14">
        <f t="shared" si="612"/>
        <v>0.004020914143</v>
      </c>
      <c r="M617" s="14">
        <f t="shared" si="612"/>
        <v>0.002433091225</v>
      </c>
      <c r="N617" s="14">
        <f t="shared" si="612"/>
        <v>-0.01231795497</v>
      </c>
      <c r="O617" s="14">
        <f t="shared" si="612"/>
        <v>0.02341450159</v>
      </c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/>
      <c r="B618" s="11">
        <v>44445.0</v>
      </c>
      <c r="C618" s="12">
        <v>92.56</v>
      </c>
      <c r="D618" s="12">
        <v>61.24</v>
      </c>
      <c r="E618" s="12">
        <v>49.33</v>
      </c>
      <c r="F618" s="12">
        <v>65.25</v>
      </c>
      <c r="G618" s="12">
        <v>95.31</v>
      </c>
      <c r="H618" s="12">
        <v>8.06</v>
      </c>
      <c r="I618" s="13"/>
      <c r="J618" s="14">
        <f t="shared" ref="J618:O618" si="613">LN(C618/C617)</f>
        <v>-0.01735076193</v>
      </c>
      <c r="K618" s="14">
        <f t="shared" si="613"/>
        <v>0.009351228835</v>
      </c>
      <c r="L618" s="14">
        <f t="shared" si="613"/>
        <v>-0.01028545923</v>
      </c>
      <c r="M618" s="14">
        <f t="shared" si="613"/>
        <v>-0.009001510166</v>
      </c>
      <c r="N618" s="14">
        <f t="shared" si="613"/>
        <v>-0.01571884756</v>
      </c>
      <c r="O618" s="14">
        <f t="shared" si="613"/>
        <v>-0.01843936695</v>
      </c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/>
      <c r="B619" s="11">
        <v>44475.0</v>
      </c>
      <c r="C619" s="12">
        <v>90.97</v>
      </c>
      <c r="D619" s="12">
        <v>61.47</v>
      </c>
      <c r="E619" s="12">
        <v>48.68</v>
      </c>
      <c r="F619" s="12">
        <v>65.47</v>
      </c>
      <c r="G619" s="12">
        <v>95.5</v>
      </c>
      <c r="H619" s="12">
        <v>8.1</v>
      </c>
      <c r="I619" s="13"/>
      <c r="J619" s="14">
        <f t="shared" ref="J619:O619" si="614">LN(C619/C618)</f>
        <v>-0.01732730105</v>
      </c>
      <c r="K619" s="14">
        <f t="shared" si="614"/>
        <v>0.003748680129</v>
      </c>
      <c r="L619" s="14">
        <f t="shared" si="614"/>
        <v>-0.01326414713</v>
      </c>
      <c r="M619" s="14">
        <f t="shared" si="614"/>
        <v>0.00336597625</v>
      </c>
      <c r="N619" s="14">
        <f t="shared" si="614"/>
        <v>0.001991510537</v>
      </c>
      <c r="O619" s="14">
        <f t="shared" si="614"/>
        <v>0.00495050516</v>
      </c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/>
      <c r="B620" s="11">
        <v>44506.0</v>
      </c>
      <c r="C620" s="12">
        <v>91.28</v>
      </c>
      <c r="D620" s="12">
        <v>61.79</v>
      </c>
      <c r="E620" s="12">
        <v>49.42</v>
      </c>
      <c r="F620" s="12">
        <v>65.49</v>
      </c>
      <c r="G620" s="12">
        <v>96.84</v>
      </c>
      <c r="H620" s="12">
        <v>8.23</v>
      </c>
      <c r="I620" s="13"/>
      <c r="J620" s="14">
        <f t="shared" ref="J620:O620" si="615">LN(C620/C619)</f>
        <v>0.00340192372</v>
      </c>
      <c r="K620" s="14">
        <f t="shared" si="615"/>
        <v>0.005192288154</v>
      </c>
      <c r="L620" s="14">
        <f t="shared" si="615"/>
        <v>0.01508693244</v>
      </c>
      <c r="M620" s="14">
        <f t="shared" si="615"/>
        <v>0.000305436777</v>
      </c>
      <c r="N620" s="14">
        <f t="shared" si="615"/>
        <v>0.01393388458</v>
      </c>
      <c r="O620" s="14">
        <f t="shared" si="615"/>
        <v>0.01592195301</v>
      </c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/>
      <c r="B621" s="15" t="s">
        <v>376</v>
      </c>
      <c r="C621" s="12">
        <v>90.63</v>
      </c>
      <c r="D621" s="12">
        <v>61.56</v>
      </c>
      <c r="E621" s="12">
        <v>48.17</v>
      </c>
      <c r="F621" s="12">
        <v>66.78</v>
      </c>
      <c r="G621" s="12">
        <v>95.31</v>
      </c>
      <c r="H621" s="12">
        <v>8.02</v>
      </c>
      <c r="I621" s="13"/>
      <c r="J621" s="14">
        <f t="shared" ref="J621:O621" si="616">LN(C621/C620)</f>
        <v>-0.007146421487</v>
      </c>
      <c r="K621" s="14">
        <f t="shared" si="616"/>
        <v>-0.003729230102</v>
      </c>
      <c r="L621" s="14">
        <f t="shared" si="616"/>
        <v>-0.02561877992</v>
      </c>
      <c r="M621" s="14">
        <f t="shared" si="616"/>
        <v>0.01950617529</v>
      </c>
      <c r="N621" s="14">
        <f t="shared" si="616"/>
        <v>-0.01592539512</v>
      </c>
      <c r="O621" s="14">
        <f t="shared" si="616"/>
        <v>-0.02584759281</v>
      </c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/>
      <c r="B622" s="15" t="s">
        <v>377</v>
      </c>
      <c r="C622" s="12">
        <v>90.82</v>
      </c>
      <c r="D622" s="12">
        <v>61.81</v>
      </c>
      <c r="E622" s="12">
        <v>48.55</v>
      </c>
      <c r="F622" s="12">
        <v>64.6</v>
      </c>
      <c r="G622" s="12">
        <v>95.85</v>
      </c>
      <c r="H622" s="12">
        <v>8.06</v>
      </c>
      <c r="I622" s="13"/>
      <c r="J622" s="14">
        <f t="shared" ref="J622:O622" si="617">LN(C622/C621)</f>
        <v>0.002094241603</v>
      </c>
      <c r="K622" s="14">
        <f t="shared" si="617"/>
        <v>0.004052854701</v>
      </c>
      <c r="L622" s="14">
        <f t="shared" si="617"/>
        <v>0.007857774095</v>
      </c>
      <c r="M622" s="14">
        <f t="shared" si="617"/>
        <v>-0.03318922373</v>
      </c>
      <c r="N622" s="14">
        <f t="shared" si="617"/>
        <v>0.005649732542</v>
      </c>
      <c r="O622" s="14">
        <f t="shared" si="617"/>
        <v>0.00497513464</v>
      </c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/>
      <c r="B623" s="15" t="s">
        <v>378</v>
      </c>
      <c r="C623" s="12">
        <v>89.75</v>
      </c>
      <c r="D623" s="12">
        <v>61.15</v>
      </c>
      <c r="E623" s="12">
        <v>47.76</v>
      </c>
      <c r="F623" s="12">
        <v>63.24</v>
      </c>
      <c r="G623" s="12">
        <v>94.08</v>
      </c>
      <c r="H623" s="12">
        <v>8.21</v>
      </c>
      <c r="I623" s="13"/>
      <c r="J623" s="14">
        <f t="shared" ref="J623:O623" si="618">LN(C623/C622)</f>
        <v>-0.0118514983</v>
      </c>
      <c r="K623" s="14">
        <f t="shared" si="618"/>
        <v>-0.01073530154</v>
      </c>
      <c r="L623" s="14">
        <f t="shared" si="618"/>
        <v>-0.01640572565</v>
      </c>
      <c r="M623" s="14">
        <f t="shared" si="618"/>
        <v>-0.02127739845</v>
      </c>
      <c r="N623" s="14">
        <f t="shared" si="618"/>
        <v>-0.01863898534</v>
      </c>
      <c r="O623" s="14">
        <f t="shared" si="618"/>
        <v>0.01843936695</v>
      </c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/>
      <c r="B624" s="15" t="s">
        <v>379</v>
      </c>
      <c r="C624" s="12">
        <v>85.56</v>
      </c>
      <c r="D624" s="12">
        <v>60.79</v>
      </c>
      <c r="E624" s="12">
        <v>45.36</v>
      </c>
      <c r="F624" s="12">
        <v>63.27</v>
      </c>
      <c r="G624" s="12">
        <v>91.14</v>
      </c>
      <c r="H624" s="12">
        <v>7.89</v>
      </c>
      <c r="I624" s="13"/>
      <c r="J624" s="14">
        <f t="shared" ref="J624:O624" si="619">LN(C624/C623)</f>
        <v>-0.04781014315</v>
      </c>
      <c r="K624" s="14">
        <f t="shared" si="619"/>
        <v>-0.005904560373</v>
      </c>
      <c r="L624" s="14">
        <f t="shared" si="619"/>
        <v>-0.05155780966</v>
      </c>
      <c r="M624" s="14">
        <f t="shared" si="619"/>
        <v>0.0004742708175</v>
      </c>
      <c r="N624" s="14">
        <f t="shared" si="619"/>
        <v>-0.03174869831</v>
      </c>
      <c r="O624" s="14">
        <f t="shared" si="619"/>
        <v>-0.03975678861</v>
      </c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/>
      <c r="B625" s="15" t="s">
        <v>380</v>
      </c>
      <c r="C625" s="12">
        <v>82.17</v>
      </c>
      <c r="D625" s="12">
        <v>58.31</v>
      </c>
      <c r="E625" s="12">
        <v>44.66</v>
      </c>
      <c r="F625" s="12">
        <v>64.28</v>
      </c>
      <c r="G625" s="12">
        <v>88.31</v>
      </c>
      <c r="H625" s="12">
        <v>7.8</v>
      </c>
      <c r="I625" s="13"/>
      <c r="J625" s="14">
        <f t="shared" ref="J625:O625" si="620">LN(C625/C624)</f>
        <v>-0.04042761227</v>
      </c>
      <c r="K625" s="14">
        <f t="shared" si="620"/>
        <v>-0.04165169653</v>
      </c>
      <c r="L625" s="14">
        <f t="shared" si="620"/>
        <v>-0.01555241301</v>
      </c>
      <c r="M625" s="14">
        <f t="shared" si="620"/>
        <v>0.01583725771</v>
      </c>
      <c r="N625" s="14">
        <f t="shared" si="620"/>
        <v>-0.03154343436</v>
      </c>
      <c r="O625" s="14">
        <f t="shared" si="620"/>
        <v>-0.01147240116</v>
      </c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/>
      <c r="B626" s="15" t="s">
        <v>381</v>
      </c>
      <c r="C626" s="12">
        <v>84.74</v>
      </c>
      <c r="D626" s="12">
        <v>59.95</v>
      </c>
      <c r="E626" s="12">
        <v>45.31</v>
      </c>
      <c r="F626" s="12">
        <v>65.36</v>
      </c>
      <c r="G626" s="12">
        <v>90.05</v>
      </c>
      <c r="H626" s="12">
        <v>8.06</v>
      </c>
      <c r="I626" s="13"/>
      <c r="J626" s="14">
        <f t="shared" ref="J626:O626" si="621">LN(C626/C625)</f>
        <v>0.03079747326</v>
      </c>
      <c r="K626" s="14">
        <f t="shared" si="621"/>
        <v>0.02773727624</v>
      </c>
      <c r="L626" s="14">
        <f t="shared" si="621"/>
        <v>0.01444951227</v>
      </c>
      <c r="M626" s="14">
        <f t="shared" si="621"/>
        <v>0.01666190968</v>
      </c>
      <c r="N626" s="14">
        <f t="shared" si="621"/>
        <v>0.01951172014</v>
      </c>
      <c r="O626" s="14">
        <f t="shared" si="621"/>
        <v>0.03278982282</v>
      </c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/>
      <c r="B627" s="15" t="s">
        <v>382</v>
      </c>
      <c r="C627" s="12">
        <v>84.13</v>
      </c>
      <c r="D627" s="12">
        <v>59.75</v>
      </c>
      <c r="E627" s="12">
        <v>44.51</v>
      </c>
      <c r="F627" s="12">
        <v>66.31</v>
      </c>
      <c r="G627" s="12">
        <v>91.08</v>
      </c>
      <c r="H627" s="12">
        <v>7.95</v>
      </c>
      <c r="I627" s="13"/>
      <c r="J627" s="14">
        <f t="shared" ref="J627:O627" si="622">LN(C627/C626)</f>
        <v>-0.007224523636</v>
      </c>
      <c r="K627" s="14">
        <f t="shared" si="622"/>
        <v>-0.003341690662</v>
      </c>
      <c r="L627" s="14">
        <f t="shared" si="622"/>
        <v>-0.01781387565</v>
      </c>
      <c r="M627" s="14">
        <f t="shared" si="622"/>
        <v>0.01443026483</v>
      </c>
      <c r="N627" s="14">
        <f t="shared" si="622"/>
        <v>0.01137316957</v>
      </c>
      <c r="O627" s="14">
        <f t="shared" si="622"/>
        <v>-0.01374162785</v>
      </c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/>
      <c r="B628" s="15" t="s">
        <v>383</v>
      </c>
      <c r="C628" s="12">
        <v>84.84</v>
      </c>
      <c r="D628" s="12">
        <v>59.32</v>
      </c>
      <c r="E628" s="12">
        <v>45.27</v>
      </c>
      <c r="F628" s="12">
        <v>67.58</v>
      </c>
      <c r="G628" s="12">
        <v>90.76</v>
      </c>
      <c r="H628" s="12">
        <v>8.0</v>
      </c>
      <c r="I628" s="13"/>
      <c r="J628" s="14">
        <f t="shared" ref="J628:O628" si="623">LN(C628/C627)</f>
        <v>0.008403908134</v>
      </c>
      <c r="K628" s="14">
        <f t="shared" si="623"/>
        <v>-0.007222673542</v>
      </c>
      <c r="L628" s="14">
        <f t="shared" si="623"/>
        <v>0.01693067842</v>
      </c>
      <c r="M628" s="14">
        <f t="shared" si="623"/>
        <v>0.01897136591</v>
      </c>
      <c r="N628" s="14">
        <f t="shared" si="623"/>
        <v>-0.003519581284</v>
      </c>
      <c r="O628" s="14">
        <f t="shared" si="623"/>
        <v>0.006269613014</v>
      </c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/>
      <c r="B629" s="15" t="s">
        <v>384</v>
      </c>
      <c r="C629" s="12">
        <v>85.86</v>
      </c>
      <c r="D629" s="12">
        <v>60.08</v>
      </c>
      <c r="E629" s="12">
        <v>45.78</v>
      </c>
      <c r="F629" s="12">
        <v>70.01</v>
      </c>
      <c r="G629" s="12">
        <v>91.53</v>
      </c>
      <c r="H629" s="12">
        <v>8.1</v>
      </c>
      <c r="I629" s="13"/>
      <c r="J629" s="14">
        <f t="shared" ref="J629:O629" si="624">LN(C629/C628)</f>
        <v>0.0119509331</v>
      </c>
      <c r="K629" s="14">
        <f t="shared" si="624"/>
        <v>0.01273049019</v>
      </c>
      <c r="L629" s="14">
        <f t="shared" si="624"/>
        <v>0.01120275308</v>
      </c>
      <c r="M629" s="14">
        <f t="shared" si="624"/>
        <v>0.0353260077</v>
      </c>
      <c r="N629" s="14">
        <f t="shared" si="624"/>
        <v>0.008448127485</v>
      </c>
      <c r="O629" s="14">
        <f t="shared" si="624"/>
        <v>0.01242252</v>
      </c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/>
      <c r="B630" s="15" t="s">
        <v>385</v>
      </c>
      <c r="C630" s="12">
        <v>86.47</v>
      </c>
      <c r="D630" s="12">
        <v>61.4</v>
      </c>
      <c r="E630" s="12">
        <v>45.78</v>
      </c>
      <c r="F630" s="12">
        <v>69.57</v>
      </c>
      <c r="G630" s="12">
        <v>91.59</v>
      </c>
      <c r="H630" s="12">
        <v>8.24</v>
      </c>
      <c r="I630" s="13"/>
      <c r="J630" s="14">
        <f t="shared" ref="J630:O630" si="625">LN(C630/C629)</f>
        <v>0.007079470176</v>
      </c>
      <c r="K630" s="14">
        <f t="shared" si="625"/>
        <v>0.0217328277</v>
      </c>
      <c r="L630" s="14">
        <f t="shared" si="625"/>
        <v>0</v>
      </c>
      <c r="M630" s="14">
        <f t="shared" si="625"/>
        <v>-0.006304649054</v>
      </c>
      <c r="N630" s="14">
        <f t="shared" si="625"/>
        <v>0.0006553080182</v>
      </c>
      <c r="O630" s="14">
        <f t="shared" si="625"/>
        <v>0.01713628224</v>
      </c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/>
      <c r="B631" s="15" t="s">
        <v>386</v>
      </c>
      <c r="C631" s="12">
        <v>85.99</v>
      </c>
      <c r="D631" s="12">
        <v>61.71</v>
      </c>
      <c r="E631" s="12">
        <v>45.3</v>
      </c>
      <c r="F631" s="12">
        <v>69.52</v>
      </c>
      <c r="G631" s="12">
        <v>90.45</v>
      </c>
      <c r="H631" s="12">
        <v>7.94</v>
      </c>
      <c r="I631" s="13"/>
      <c r="J631" s="14">
        <f t="shared" ref="J631:O631" si="626">LN(C631/C630)</f>
        <v>-0.00556652255</v>
      </c>
      <c r="K631" s="14">
        <f t="shared" si="626"/>
        <v>0.00503615718</v>
      </c>
      <c r="L631" s="14">
        <f t="shared" si="626"/>
        <v>-0.01054028204</v>
      </c>
      <c r="M631" s="14">
        <f t="shared" si="626"/>
        <v>-0.0007189589784</v>
      </c>
      <c r="N631" s="14">
        <f t="shared" si="626"/>
        <v>-0.01252488357</v>
      </c>
      <c r="O631" s="14">
        <f t="shared" si="626"/>
        <v>-0.03708706866</v>
      </c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/>
      <c r="B632" s="15" t="s">
        <v>387</v>
      </c>
      <c r="C632" s="12">
        <v>86.59</v>
      </c>
      <c r="D632" s="12">
        <v>60.79</v>
      </c>
      <c r="E632" s="12">
        <v>44.63</v>
      </c>
      <c r="F632" s="12">
        <v>71.46</v>
      </c>
      <c r="G632" s="12">
        <v>91.35</v>
      </c>
      <c r="H632" s="12">
        <v>8.08</v>
      </c>
      <c r="I632" s="13"/>
      <c r="J632" s="14">
        <f t="shared" ref="J632:O632" si="627">LN(C632/C631)</f>
        <v>0.006953325037</v>
      </c>
      <c r="K632" s="14">
        <f t="shared" si="627"/>
        <v>-0.01502069057</v>
      </c>
      <c r="L632" s="14">
        <f t="shared" si="627"/>
        <v>-0.01490075385</v>
      </c>
      <c r="M632" s="14">
        <f t="shared" si="627"/>
        <v>0.02752337164</v>
      </c>
      <c r="N632" s="14">
        <f t="shared" si="627"/>
        <v>0.009901070983</v>
      </c>
      <c r="O632" s="14">
        <f t="shared" si="627"/>
        <v>0.01747859727</v>
      </c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/>
      <c r="B633" s="15" t="s">
        <v>388</v>
      </c>
      <c r="C633" s="12">
        <v>88.12</v>
      </c>
      <c r="D633" s="12">
        <v>61.33</v>
      </c>
      <c r="E633" s="12">
        <v>44.95</v>
      </c>
      <c r="F633" s="12">
        <v>68.97</v>
      </c>
      <c r="G633" s="12">
        <v>89.72</v>
      </c>
      <c r="H633" s="12">
        <v>8.13</v>
      </c>
      <c r="I633" s="13"/>
      <c r="J633" s="14">
        <f t="shared" ref="J633:O633" si="628">LN(C633/C632)</f>
        <v>0.01751518647</v>
      </c>
      <c r="K633" s="14">
        <f t="shared" si="628"/>
        <v>0.008843817877</v>
      </c>
      <c r="L633" s="14">
        <f t="shared" si="628"/>
        <v>0.007144482276</v>
      </c>
      <c r="M633" s="14">
        <f t="shared" si="628"/>
        <v>-0.03546622515</v>
      </c>
      <c r="N633" s="14">
        <f t="shared" si="628"/>
        <v>-0.01800457317</v>
      </c>
      <c r="O633" s="14">
        <f t="shared" si="628"/>
        <v>0.006169051027</v>
      </c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/>
      <c r="B634" s="11">
        <v>44203.0</v>
      </c>
      <c r="C634" s="12">
        <v>89.34</v>
      </c>
      <c r="D634" s="12">
        <v>61.92</v>
      </c>
      <c r="E634" s="12">
        <v>45.43</v>
      </c>
      <c r="F634" s="12">
        <v>70.17</v>
      </c>
      <c r="G634" s="12">
        <v>89.9</v>
      </c>
      <c r="H634" s="12">
        <v>8.28</v>
      </c>
      <c r="I634" s="13"/>
      <c r="J634" s="14">
        <f t="shared" ref="J634:O634" si="629">LN(C634/C633)</f>
        <v>0.01374979399</v>
      </c>
      <c r="K634" s="14">
        <f t="shared" si="629"/>
        <v>0.009574109644</v>
      </c>
      <c r="L634" s="14">
        <f t="shared" si="629"/>
        <v>0.01062191885</v>
      </c>
      <c r="M634" s="14">
        <f t="shared" si="629"/>
        <v>0.01724924182</v>
      </c>
      <c r="N634" s="14">
        <f t="shared" si="629"/>
        <v>0.002004231826</v>
      </c>
      <c r="O634" s="14">
        <f t="shared" si="629"/>
        <v>0.01828204484</v>
      </c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/>
      <c r="B635" s="11">
        <v>44234.0</v>
      </c>
      <c r="C635" s="12">
        <v>88.22</v>
      </c>
      <c r="D635" s="12">
        <v>61.2</v>
      </c>
      <c r="E635" s="12">
        <v>45.59</v>
      </c>
      <c r="F635" s="12">
        <v>70.47</v>
      </c>
      <c r="G635" s="12">
        <v>90.06</v>
      </c>
      <c r="H635" s="12">
        <v>8.17</v>
      </c>
      <c r="I635" s="13"/>
      <c r="J635" s="14">
        <f t="shared" ref="J635:O635" si="630">LN(C635/C634)</f>
        <v>-0.01261562125</v>
      </c>
      <c r="K635" s="14">
        <f t="shared" si="630"/>
        <v>-0.01169603976</v>
      </c>
      <c r="L635" s="14">
        <f t="shared" si="630"/>
        <v>0.003515714454</v>
      </c>
      <c r="M635" s="14">
        <f t="shared" si="630"/>
        <v>0.004266218075</v>
      </c>
      <c r="N635" s="14">
        <f t="shared" si="630"/>
        <v>0.001778173396</v>
      </c>
      <c r="O635" s="14">
        <f t="shared" si="630"/>
        <v>-0.01337405953</v>
      </c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/>
      <c r="B636" s="11">
        <v>44354.0</v>
      </c>
      <c r="C636" s="12">
        <v>85.47</v>
      </c>
      <c r="D636" s="12">
        <v>60.3</v>
      </c>
      <c r="E636" s="12">
        <v>44.74</v>
      </c>
      <c r="F636" s="12">
        <v>70.5</v>
      </c>
      <c r="G636" s="12">
        <v>87.87</v>
      </c>
      <c r="H636" s="12">
        <v>8.04</v>
      </c>
      <c r="I636" s="13"/>
      <c r="J636" s="14">
        <f t="shared" ref="J636:O636" si="631">LN(C636/C635)</f>
        <v>-0.0316682575</v>
      </c>
      <c r="K636" s="14">
        <f t="shared" si="631"/>
        <v>-0.01481508579</v>
      </c>
      <c r="L636" s="14">
        <f t="shared" si="631"/>
        <v>-0.01882043816</v>
      </c>
      <c r="M636" s="14">
        <f t="shared" si="631"/>
        <v>0.0004256224793</v>
      </c>
      <c r="N636" s="14">
        <f t="shared" si="631"/>
        <v>-0.02461766537</v>
      </c>
      <c r="O636" s="14">
        <f t="shared" si="631"/>
        <v>-0.01603982568</v>
      </c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/>
      <c r="B637" s="11">
        <v>44384.0</v>
      </c>
      <c r="C637" s="12">
        <v>86.11</v>
      </c>
      <c r="D637" s="12">
        <v>60.52</v>
      </c>
      <c r="E637" s="12">
        <v>45.14</v>
      </c>
      <c r="F637" s="12">
        <v>68.94</v>
      </c>
      <c r="G637" s="12">
        <v>87.2</v>
      </c>
      <c r="H637" s="12">
        <v>7.97</v>
      </c>
      <c r="I637" s="13"/>
      <c r="J637" s="14">
        <f t="shared" ref="J637:O637" si="632">LN(C637/C636)</f>
        <v>0.00746011153</v>
      </c>
      <c r="K637" s="14">
        <f t="shared" si="632"/>
        <v>0.003641785187</v>
      </c>
      <c r="L637" s="14">
        <f t="shared" si="632"/>
        <v>0.008900815327</v>
      </c>
      <c r="M637" s="14">
        <f t="shared" si="632"/>
        <v>-0.02237614873</v>
      </c>
      <c r="N637" s="14">
        <f t="shared" si="632"/>
        <v>-0.007654118593</v>
      </c>
      <c r="O637" s="14">
        <f t="shared" si="632"/>
        <v>-0.008744590389</v>
      </c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/>
      <c r="B638" s="11">
        <v>44415.0</v>
      </c>
      <c r="C638" s="12">
        <v>84.39</v>
      </c>
      <c r="D638" s="12">
        <v>59.93</v>
      </c>
      <c r="E638" s="12">
        <v>44.14</v>
      </c>
      <c r="F638" s="12">
        <v>67.48</v>
      </c>
      <c r="G638" s="12">
        <v>86.0</v>
      </c>
      <c r="H638" s="12">
        <v>8.06</v>
      </c>
      <c r="I638" s="13"/>
      <c r="J638" s="14">
        <f t="shared" ref="J638:O638" si="633">LN(C638/C637)</f>
        <v>-0.02017663754</v>
      </c>
      <c r="K638" s="14">
        <f t="shared" si="633"/>
        <v>-0.00979667445</v>
      </c>
      <c r="L638" s="14">
        <f t="shared" si="633"/>
        <v>-0.02240237056</v>
      </c>
      <c r="M638" s="14">
        <f t="shared" si="633"/>
        <v>-0.02140530341</v>
      </c>
      <c r="N638" s="14">
        <f t="shared" si="633"/>
        <v>-0.01385703466</v>
      </c>
      <c r="O638" s="14">
        <f t="shared" si="633"/>
        <v>0.01122906372</v>
      </c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/>
      <c r="B639" s="11">
        <v>44446.0</v>
      </c>
      <c r="C639" s="12">
        <v>86.59</v>
      </c>
      <c r="D639" s="12">
        <v>60.73</v>
      </c>
      <c r="E639" s="12">
        <v>46.25</v>
      </c>
      <c r="F639" s="12">
        <v>69.08</v>
      </c>
      <c r="G639" s="12">
        <v>88.15</v>
      </c>
      <c r="H639" s="12">
        <v>8.27</v>
      </c>
      <c r="I639" s="13"/>
      <c r="J639" s="14">
        <f t="shared" ref="J639:O639" si="634">LN(C639/C638)</f>
        <v>0.02573542429</v>
      </c>
      <c r="K639" s="14">
        <f t="shared" si="634"/>
        <v>0.01326059544</v>
      </c>
      <c r="L639" s="14">
        <f t="shared" si="634"/>
        <v>0.04669506313</v>
      </c>
      <c r="M639" s="14">
        <f t="shared" si="634"/>
        <v>0.0234339956</v>
      </c>
      <c r="N639" s="14">
        <f t="shared" si="634"/>
        <v>0.02469261259</v>
      </c>
      <c r="O639" s="14">
        <f t="shared" si="634"/>
        <v>0.02572095252</v>
      </c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/>
      <c r="B640" s="11">
        <v>44537.0</v>
      </c>
      <c r="C640" s="12">
        <v>86.76</v>
      </c>
      <c r="D640" s="12">
        <v>60.74</v>
      </c>
      <c r="E640" s="12">
        <v>46.78</v>
      </c>
      <c r="F640" s="12">
        <v>69.02</v>
      </c>
      <c r="G640" s="12">
        <v>88.56</v>
      </c>
      <c r="H640" s="12">
        <v>8.11</v>
      </c>
      <c r="I640" s="13"/>
      <c r="J640" s="14">
        <f t="shared" ref="J640:O640" si="635">LN(C640/C639)</f>
        <v>0.001961350499</v>
      </c>
      <c r="K640" s="14">
        <f t="shared" si="635"/>
        <v>0.0001646497081</v>
      </c>
      <c r="L640" s="14">
        <f t="shared" si="635"/>
        <v>0.0113942972</v>
      </c>
      <c r="M640" s="14">
        <f t="shared" si="635"/>
        <v>-0.0008689356086</v>
      </c>
      <c r="N640" s="14">
        <f t="shared" si="635"/>
        <v>0.004640379557</v>
      </c>
      <c r="O640" s="14">
        <f t="shared" si="635"/>
        <v>-0.01953664091</v>
      </c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/>
      <c r="B641" s="15" t="s">
        <v>389</v>
      </c>
      <c r="C641" s="12">
        <v>85.2</v>
      </c>
      <c r="D641" s="12">
        <v>60.49</v>
      </c>
      <c r="E641" s="12">
        <v>46.37</v>
      </c>
      <c r="F641" s="12">
        <v>68.52</v>
      </c>
      <c r="G641" s="12">
        <v>87.45</v>
      </c>
      <c r="H641" s="12">
        <v>7.9</v>
      </c>
      <c r="I641" s="13"/>
      <c r="J641" s="14">
        <f t="shared" ref="J641:O641" si="636">LN(C641/C640)</f>
        <v>-0.01814425212</v>
      </c>
      <c r="K641" s="14">
        <f t="shared" si="636"/>
        <v>-0.004124397499</v>
      </c>
      <c r="L641" s="14">
        <f t="shared" si="636"/>
        <v>-0.008803062753</v>
      </c>
      <c r="M641" s="14">
        <f t="shared" si="636"/>
        <v>-0.007270644214</v>
      </c>
      <c r="N641" s="14">
        <f t="shared" si="636"/>
        <v>-0.01261308694</v>
      </c>
      <c r="O641" s="14">
        <f t="shared" si="636"/>
        <v>-0.02623510865</v>
      </c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/>
      <c r="B642" s="15" t="s">
        <v>390</v>
      </c>
      <c r="C642" s="12">
        <v>85.49</v>
      </c>
      <c r="D642" s="12">
        <v>61.45</v>
      </c>
      <c r="E642" s="12">
        <v>46.12</v>
      </c>
      <c r="F642" s="12">
        <v>67.91</v>
      </c>
      <c r="G642" s="12">
        <v>87.85</v>
      </c>
      <c r="H642" s="12">
        <v>7.85</v>
      </c>
      <c r="I642" s="13"/>
      <c r="J642" s="14">
        <f t="shared" ref="J642:O642" si="637">LN(C642/C641)</f>
        <v>0.003397976203</v>
      </c>
      <c r="K642" s="14">
        <f t="shared" si="637"/>
        <v>0.01574577389</v>
      </c>
      <c r="L642" s="14">
        <f t="shared" si="637"/>
        <v>-0.005406003003</v>
      </c>
      <c r="M642" s="14">
        <f t="shared" si="637"/>
        <v>-0.00894237433</v>
      </c>
      <c r="N642" s="14">
        <f t="shared" si="637"/>
        <v>0.004563613168</v>
      </c>
      <c r="O642" s="14">
        <f t="shared" si="637"/>
        <v>-0.006349227679</v>
      </c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/>
      <c r="B643" s="15" t="s">
        <v>391</v>
      </c>
      <c r="C643" s="12">
        <v>85.48</v>
      </c>
      <c r="D643" s="12">
        <v>62.08</v>
      </c>
      <c r="E643" s="12">
        <v>46.02</v>
      </c>
      <c r="F643" s="12">
        <v>66.3</v>
      </c>
      <c r="G643" s="12">
        <v>87.17</v>
      </c>
      <c r="H643" s="12">
        <v>7.8</v>
      </c>
      <c r="I643" s="13"/>
      <c r="J643" s="14">
        <f t="shared" ref="J643:O643" si="638">LN(C643/C642)</f>
        <v>-0.0001169795872</v>
      </c>
      <c r="K643" s="14">
        <f t="shared" si="638"/>
        <v>0.01020003986</v>
      </c>
      <c r="L643" s="14">
        <f t="shared" si="638"/>
        <v>-0.002170610794</v>
      </c>
      <c r="M643" s="14">
        <f t="shared" si="638"/>
        <v>-0.02399340193</v>
      </c>
      <c r="N643" s="14">
        <f t="shared" si="638"/>
        <v>-0.00777057961</v>
      </c>
      <c r="O643" s="14">
        <f t="shared" si="638"/>
        <v>-0.006389798099</v>
      </c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/>
      <c r="B644" s="15" t="s">
        <v>392</v>
      </c>
      <c r="C644" s="12">
        <v>83.97</v>
      </c>
      <c r="D644" s="12">
        <v>62.13</v>
      </c>
      <c r="E644" s="12">
        <v>45.18</v>
      </c>
      <c r="F644" s="12">
        <v>64.17</v>
      </c>
      <c r="G644" s="12">
        <v>83.01</v>
      </c>
      <c r="H644" s="12">
        <v>7.57</v>
      </c>
      <c r="I644" s="13"/>
      <c r="J644" s="14">
        <f t="shared" ref="J644:O644" si="639">LN(C644/C643)</f>
        <v>-0.01782283826</v>
      </c>
      <c r="K644" s="14">
        <f t="shared" si="639"/>
        <v>0.0008050882006</v>
      </c>
      <c r="L644" s="14">
        <f t="shared" si="639"/>
        <v>-0.01842157357</v>
      </c>
      <c r="M644" s="14">
        <f t="shared" si="639"/>
        <v>-0.03265408543</v>
      </c>
      <c r="N644" s="14">
        <f t="shared" si="639"/>
        <v>-0.04889915256</v>
      </c>
      <c r="O644" s="14">
        <f t="shared" si="639"/>
        <v>-0.02993066625</v>
      </c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/>
      <c r="B645" s="15" t="s">
        <v>393</v>
      </c>
      <c r="C645" s="12">
        <v>82.21</v>
      </c>
      <c r="D645" s="12">
        <v>60.22</v>
      </c>
      <c r="E645" s="12">
        <v>43.28</v>
      </c>
      <c r="F645" s="12">
        <v>66.01</v>
      </c>
      <c r="G645" s="12">
        <v>83.14</v>
      </c>
      <c r="H645" s="12">
        <v>7.36</v>
      </c>
      <c r="I645" s="13"/>
      <c r="J645" s="14">
        <f t="shared" ref="J645:O645" si="640">LN(C645/C644)</f>
        <v>-0.02118264303</v>
      </c>
      <c r="K645" s="14">
        <f t="shared" si="640"/>
        <v>-0.03122444102</v>
      </c>
      <c r="L645" s="14">
        <f t="shared" si="640"/>
        <v>-0.0429638765</v>
      </c>
      <c r="M645" s="14">
        <f t="shared" si="640"/>
        <v>0.02827043394</v>
      </c>
      <c r="N645" s="14">
        <f t="shared" si="640"/>
        <v>0.001564851358</v>
      </c>
      <c r="O645" s="14">
        <f t="shared" si="640"/>
        <v>-0.02813313471</v>
      </c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/>
      <c r="B646" s="15" t="s">
        <v>394</v>
      </c>
      <c r="C646" s="12">
        <v>85.08</v>
      </c>
      <c r="D646" s="12">
        <v>61.63</v>
      </c>
      <c r="E646" s="12">
        <v>45.91</v>
      </c>
      <c r="F646" s="12">
        <v>66.72</v>
      </c>
      <c r="G646" s="12">
        <v>85.11</v>
      </c>
      <c r="H646" s="12">
        <v>7.67</v>
      </c>
      <c r="I646" s="13"/>
      <c r="J646" s="14">
        <f t="shared" ref="J646:O646" si="641">LN(C646/C645)</f>
        <v>0.03431504117</v>
      </c>
      <c r="K646" s="14">
        <f t="shared" si="641"/>
        <v>0.02314424192</v>
      </c>
      <c r="L646" s="14">
        <f t="shared" si="641"/>
        <v>0.05899232372</v>
      </c>
      <c r="M646" s="14">
        <f t="shared" si="641"/>
        <v>0.01069851235</v>
      </c>
      <c r="N646" s="14">
        <f t="shared" si="641"/>
        <v>0.02341860366</v>
      </c>
      <c r="O646" s="14">
        <f t="shared" si="641"/>
        <v>0.04125668264</v>
      </c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/>
      <c r="B647" s="15" t="s">
        <v>395</v>
      </c>
      <c r="C647" s="12">
        <v>85.42</v>
      </c>
      <c r="D647" s="12">
        <v>61.09</v>
      </c>
      <c r="E647" s="12">
        <v>47.37</v>
      </c>
      <c r="F647" s="12">
        <v>67.03</v>
      </c>
      <c r="G647" s="12">
        <v>85.29</v>
      </c>
      <c r="H647" s="12">
        <v>7.85</v>
      </c>
      <c r="I647" s="13"/>
      <c r="J647" s="14">
        <f t="shared" ref="J647:O647" si="642">LN(C647/C646)</f>
        <v>0.003988275081</v>
      </c>
      <c r="K647" s="14">
        <f t="shared" si="642"/>
        <v>-0.008800578312</v>
      </c>
      <c r="L647" s="14">
        <f t="shared" si="642"/>
        <v>0.03130615867</v>
      </c>
      <c r="M647" s="14">
        <f t="shared" si="642"/>
        <v>0.004635522319</v>
      </c>
      <c r="N647" s="14">
        <f t="shared" si="642"/>
        <v>0.002112676842</v>
      </c>
      <c r="O647" s="14">
        <f t="shared" si="642"/>
        <v>0.02319691642</v>
      </c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/>
      <c r="B648" s="15" t="s">
        <v>396</v>
      </c>
      <c r="C648" s="12">
        <v>83.47</v>
      </c>
      <c r="D648" s="12">
        <v>60.11</v>
      </c>
      <c r="E648" s="12">
        <v>47.0</v>
      </c>
      <c r="F648" s="12">
        <v>66.95</v>
      </c>
      <c r="G648" s="12">
        <v>83.93</v>
      </c>
      <c r="H648" s="12">
        <v>7.91</v>
      </c>
      <c r="I648" s="13"/>
      <c r="J648" s="14">
        <f t="shared" ref="J648:O648" si="643">LN(C648/C647)</f>
        <v>-0.02309297955</v>
      </c>
      <c r="K648" s="14">
        <f t="shared" si="643"/>
        <v>-0.01617196961</v>
      </c>
      <c r="L648" s="14">
        <f t="shared" si="643"/>
        <v>-0.007841515226</v>
      </c>
      <c r="M648" s="14">
        <f t="shared" si="643"/>
        <v>-0.001194208233</v>
      </c>
      <c r="N648" s="14">
        <f t="shared" si="643"/>
        <v>-0.01607409624</v>
      </c>
      <c r="O648" s="14">
        <f t="shared" si="643"/>
        <v>0.007614249985</v>
      </c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/>
      <c r="B649" s="15" t="s">
        <v>397</v>
      </c>
      <c r="C649" s="12">
        <v>85.09</v>
      </c>
      <c r="D649" s="12">
        <v>60.99</v>
      </c>
      <c r="E649" s="12">
        <v>46.71</v>
      </c>
      <c r="F649" s="12">
        <v>68.05</v>
      </c>
      <c r="G649" s="12">
        <v>86.04</v>
      </c>
      <c r="H649" s="12">
        <v>7.81</v>
      </c>
      <c r="I649" s="13"/>
      <c r="J649" s="14">
        <f t="shared" ref="J649:O649" si="644">LN(C649/C648)</f>
        <v>0.019222234</v>
      </c>
      <c r="K649" s="14">
        <f t="shared" si="644"/>
        <v>0.01453369926</v>
      </c>
      <c r="L649" s="14">
        <f t="shared" si="644"/>
        <v>-0.006189327196</v>
      </c>
      <c r="M649" s="14">
        <f t="shared" si="644"/>
        <v>0.01629665696</v>
      </c>
      <c r="N649" s="14">
        <f t="shared" si="644"/>
        <v>0.0248291863</v>
      </c>
      <c r="O649" s="14">
        <f t="shared" si="644"/>
        <v>-0.01272281793</v>
      </c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/>
      <c r="B650" s="15" t="s">
        <v>398</v>
      </c>
      <c r="C650" s="12">
        <v>85.64</v>
      </c>
      <c r="D650" s="12">
        <v>61.7</v>
      </c>
      <c r="E650" s="12">
        <v>46.83</v>
      </c>
      <c r="F650" s="12">
        <v>67.59</v>
      </c>
      <c r="G650" s="12">
        <v>88.48</v>
      </c>
      <c r="H650" s="12">
        <v>8.07</v>
      </c>
      <c r="I650" s="13"/>
      <c r="J650" s="14">
        <f t="shared" ref="J650:O650" si="645">LN(C650/C649)</f>
        <v>0.00644294386</v>
      </c>
      <c r="K650" s="14">
        <f t="shared" si="645"/>
        <v>0.0115740146</v>
      </c>
      <c r="L650" s="14">
        <f t="shared" si="645"/>
        <v>0.002565748681</v>
      </c>
      <c r="M650" s="14">
        <f t="shared" si="645"/>
        <v>-0.006782685985</v>
      </c>
      <c r="N650" s="14">
        <f t="shared" si="645"/>
        <v>0.02796423337</v>
      </c>
      <c r="O650" s="14">
        <f t="shared" si="645"/>
        <v>0.03274851843</v>
      </c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/>
      <c r="B651" s="15" t="s">
        <v>399</v>
      </c>
      <c r="C651" s="12">
        <v>84.19</v>
      </c>
      <c r="D651" s="12">
        <v>62.13</v>
      </c>
      <c r="E651" s="12">
        <v>46.32</v>
      </c>
      <c r="F651" s="12">
        <v>67.53</v>
      </c>
      <c r="G651" s="12">
        <v>88.87</v>
      </c>
      <c r="H651" s="12">
        <v>7.7</v>
      </c>
      <c r="I651" s="13"/>
      <c r="J651" s="14">
        <f t="shared" ref="J651:O651" si="646">LN(C651/C650)</f>
        <v>-0.01707631437</v>
      </c>
      <c r="K651" s="14">
        <f t="shared" si="646"/>
        <v>0.006945033164</v>
      </c>
      <c r="L651" s="14">
        <f t="shared" si="646"/>
        <v>-0.01095018993</v>
      </c>
      <c r="M651" s="14">
        <f t="shared" si="646"/>
        <v>-0.0008880995255</v>
      </c>
      <c r="N651" s="14">
        <f t="shared" si="646"/>
        <v>0.004398089976</v>
      </c>
      <c r="O651" s="14">
        <f t="shared" si="646"/>
        <v>-0.04693315342</v>
      </c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/>
      <c r="B652" s="15" t="s">
        <v>400</v>
      </c>
      <c r="C652" s="12">
        <v>84.39</v>
      </c>
      <c r="D652" s="12">
        <v>62.43</v>
      </c>
      <c r="E652" s="12">
        <v>46.05</v>
      </c>
      <c r="F652" s="12">
        <v>69.0</v>
      </c>
      <c r="G652" s="12">
        <v>89.22</v>
      </c>
      <c r="H652" s="12">
        <v>7.76</v>
      </c>
      <c r="I652" s="13"/>
      <c r="J652" s="14">
        <f t="shared" ref="J652:O652" si="647">LN(C652/C651)</f>
        <v>0.00237276182</v>
      </c>
      <c r="K652" s="14">
        <f t="shared" si="647"/>
        <v>0.004816964998</v>
      </c>
      <c r="L652" s="14">
        <f t="shared" si="647"/>
        <v>-0.005846070563</v>
      </c>
      <c r="M652" s="14">
        <f t="shared" si="647"/>
        <v>0.02153456101</v>
      </c>
      <c r="N652" s="14">
        <f t="shared" si="647"/>
        <v>0.00393060195</v>
      </c>
      <c r="O652" s="14">
        <f t="shared" si="647"/>
        <v>0.007762005335</v>
      </c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/>
      <c r="B653" s="15" t="s">
        <v>401</v>
      </c>
      <c r="C653" s="12">
        <v>86.18</v>
      </c>
      <c r="D653" s="12">
        <v>62.56</v>
      </c>
      <c r="E653" s="12">
        <v>47.07</v>
      </c>
      <c r="F653" s="12">
        <v>69.16</v>
      </c>
      <c r="G653" s="12">
        <v>92.09</v>
      </c>
      <c r="H653" s="12">
        <v>7.76</v>
      </c>
      <c r="I653" s="13"/>
      <c r="J653" s="14">
        <f t="shared" ref="J653:O653" si="648">LN(C653/C652)</f>
        <v>0.02098922102</v>
      </c>
      <c r="K653" s="14">
        <f t="shared" si="648"/>
        <v>0.002080167163</v>
      </c>
      <c r="L653" s="14">
        <f t="shared" si="648"/>
        <v>0.02190809271</v>
      </c>
      <c r="M653" s="14">
        <f t="shared" si="648"/>
        <v>0.002316156218</v>
      </c>
      <c r="N653" s="14">
        <f t="shared" si="648"/>
        <v>0.03166113003</v>
      </c>
      <c r="O653" s="14">
        <f t="shared" si="648"/>
        <v>0</v>
      </c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/>
      <c r="B654" s="15" t="s">
        <v>402</v>
      </c>
      <c r="C654" s="12">
        <v>86.81</v>
      </c>
      <c r="D654" s="12">
        <v>61.63</v>
      </c>
      <c r="E654" s="12">
        <v>46.55</v>
      </c>
      <c r="F654" s="12">
        <v>69.76</v>
      </c>
      <c r="G654" s="12">
        <v>92.59</v>
      </c>
      <c r="H654" s="12">
        <v>7.6</v>
      </c>
      <c r="I654" s="13"/>
      <c r="J654" s="14">
        <f t="shared" ref="J654:O654" si="649">LN(C654/C653)</f>
        <v>0.007283690216</v>
      </c>
      <c r="K654" s="14">
        <f t="shared" si="649"/>
        <v>-0.01497733126</v>
      </c>
      <c r="L654" s="14">
        <f t="shared" si="649"/>
        <v>-0.01110885169</v>
      </c>
      <c r="M654" s="14">
        <f t="shared" si="649"/>
        <v>0.008638118786</v>
      </c>
      <c r="N654" s="14">
        <f t="shared" si="649"/>
        <v>0.005414784727</v>
      </c>
      <c r="O654" s="14">
        <f t="shared" si="649"/>
        <v>-0.0208340869</v>
      </c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/>
      <c r="B655" s="11">
        <v>44235.0</v>
      </c>
      <c r="C655" s="12">
        <v>84.69</v>
      </c>
      <c r="D655" s="12">
        <v>62.03</v>
      </c>
      <c r="E655" s="12">
        <v>46.33</v>
      </c>
      <c r="F655" s="12">
        <v>69.46</v>
      </c>
      <c r="G655" s="12">
        <v>90.94</v>
      </c>
      <c r="H655" s="12">
        <v>7.4</v>
      </c>
      <c r="I655" s="13"/>
      <c r="J655" s="14">
        <f t="shared" ref="J655:O655" si="650">LN(C655/C654)</f>
        <v>-0.02472429147</v>
      </c>
      <c r="K655" s="14">
        <f t="shared" si="650"/>
        <v>0.006469374011</v>
      </c>
      <c r="L655" s="14">
        <f t="shared" si="650"/>
        <v>-0.004737304295</v>
      </c>
      <c r="M655" s="14">
        <f t="shared" si="650"/>
        <v>-0.004309732285</v>
      </c>
      <c r="N655" s="14">
        <f t="shared" si="650"/>
        <v>-0.01798119606</v>
      </c>
      <c r="O655" s="14">
        <f t="shared" si="650"/>
        <v>-0.02666824708</v>
      </c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/>
      <c r="B656" s="11">
        <v>44263.0</v>
      </c>
      <c r="C656" s="12">
        <v>86.28</v>
      </c>
      <c r="D656" s="12">
        <v>62.75</v>
      </c>
      <c r="E656" s="12">
        <v>46.19</v>
      </c>
      <c r="F656" s="12">
        <v>69.87</v>
      </c>
      <c r="G656" s="12">
        <v>91.69</v>
      </c>
      <c r="H656" s="12">
        <v>7.48</v>
      </c>
      <c r="I656" s="13"/>
      <c r="J656" s="14">
        <f t="shared" ref="J656:O656" si="651">LN(C656/C655)</f>
        <v>0.01860029059</v>
      </c>
      <c r="K656" s="14">
        <f t="shared" si="651"/>
        <v>0.01154043903</v>
      </c>
      <c r="L656" s="14">
        <f t="shared" si="651"/>
        <v>-0.003026374986</v>
      </c>
      <c r="M656" s="14">
        <f t="shared" si="651"/>
        <v>0.005885325248</v>
      </c>
      <c r="N656" s="14">
        <f t="shared" si="651"/>
        <v>0.008213373665</v>
      </c>
      <c r="O656" s="14">
        <f t="shared" si="651"/>
        <v>0.01075279178</v>
      </c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/>
      <c r="B657" s="11">
        <v>44294.0</v>
      </c>
      <c r="C657" s="12">
        <v>83.87</v>
      </c>
      <c r="D657" s="12">
        <v>62.56</v>
      </c>
      <c r="E657" s="12">
        <v>45.66</v>
      </c>
      <c r="F657" s="12">
        <v>69.06</v>
      </c>
      <c r="G657" s="12">
        <v>89.05</v>
      </c>
      <c r="H657" s="12">
        <v>7.36</v>
      </c>
      <c r="I657" s="13"/>
      <c r="J657" s="14">
        <f t="shared" ref="J657:O657" si="652">LN(C657/C656)</f>
        <v>-0.02832984052</v>
      </c>
      <c r="K657" s="14">
        <f t="shared" si="652"/>
        <v>-0.003032481775</v>
      </c>
      <c r="L657" s="14">
        <f t="shared" si="652"/>
        <v>-0.01154068334</v>
      </c>
      <c r="M657" s="14">
        <f t="shared" si="652"/>
        <v>-0.0116606806</v>
      </c>
      <c r="N657" s="14">
        <f t="shared" si="652"/>
        <v>-0.02921531233</v>
      </c>
      <c r="O657" s="14">
        <f t="shared" si="652"/>
        <v>-0.01617285925</v>
      </c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/>
      <c r="B658" s="11">
        <v>44324.0</v>
      </c>
      <c r="C658" s="12">
        <v>83.13</v>
      </c>
      <c r="D658" s="12">
        <v>63.37</v>
      </c>
      <c r="E658" s="12">
        <v>46.36</v>
      </c>
      <c r="F658" s="12">
        <v>70.79</v>
      </c>
      <c r="G658" s="12">
        <v>90.17</v>
      </c>
      <c r="H658" s="12">
        <v>7.34</v>
      </c>
      <c r="I658" s="13"/>
      <c r="J658" s="14">
        <f t="shared" ref="J658:O658" si="653">LN(C658/C657)</f>
        <v>-0.008862333453</v>
      </c>
      <c r="K658" s="14">
        <f t="shared" si="653"/>
        <v>0.0128644671</v>
      </c>
      <c r="L658" s="14">
        <f t="shared" si="653"/>
        <v>0.01521437737</v>
      </c>
      <c r="M658" s="14">
        <f t="shared" si="653"/>
        <v>0.02474205582</v>
      </c>
      <c r="N658" s="14">
        <f t="shared" si="653"/>
        <v>0.01249876778</v>
      </c>
      <c r="O658" s="14">
        <f t="shared" si="653"/>
        <v>-0.002721090114</v>
      </c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/>
      <c r="B659" s="11">
        <v>44355.0</v>
      </c>
      <c r="C659" s="12">
        <v>84.57</v>
      </c>
      <c r="D659" s="12">
        <v>63.58</v>
      </c>
      <c r="E659" s="12">
        <v>47.19</v>
      </c>
      <c r="F659" s="12">
        <v>71.66</v>
      </c>
      <c r="G659" s="12">
        <v>91.05</v>
      </c>
      <c r="H659" s="12">
        <v>7.36</v>
      </c>
      <c r="I659" s="13"/>
      <c r="J659" s="14">
        <f t="shared" ref="J659:O659" si="654">LN(C659/C658)</f>
        <v>0.01717394625</v>
      </c>
      <c r="K659" s="14">
        <f t="shared" si="654"/>
        <v>0.003308392147</v>
      </c>
      <c r="L659" s="14">
        <f t="shared" si="654"/>
        <v>0.01774498727</v>
      </c>
      <c r="M659" s="14">
        <f t="shared" si="654"/>
        <v>0.01221496409</v>
      </c>
      <c r="N659" s="14">
        <f t="shared" si="654"/>
        <v>0.009712028662</v>
      </c>
      <c r="O659" s="14">
        <f t="shared" si="654"/>
        <v>0.002721090114</v>
      </c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/>
      <c r="B660" s="11">
        <v>44447.0</v>
      </c>
      <c r="C660" s="12">
        <v>83.23</v>
      </c>
      <c r="D660" s="12">
        <v>63.03</v>
      </c>
      <c r="E660" s="12">
        <v>46.94</v>
      </c>
      <c r="F660" s="12">
        <v>70.98</v>
      </c>
      <c r="G660" s="12">
        <v>89.53</v>
      </c>
      <c r="H660" s="12">
        <v>7.34</v>
      </c>
      <c r="I660" s="13"/>
      <c r="J660" s="14">
        <f t="shared" ref="J660:O660" si="655">LN(C660/C659)</f>
        <v>-0.01597173404</v>
      </c>
      <c r="K660" s="14">
        <f t="shared" si="655"/>
        <v>-0.008688151958</v>
      </c>
      <c r="L660" s="14">
        <f t="shared" si="655"/>
        <v>-0.005311815315</v>
      </c>
      <c r="M660" s="14">
        <f t="shared" si="655"/>
        <v>-0.009534564658</v>
      </c>
      <c r="N660" s="14">
        <f t="shared" si="655"/>
        <v>-0.01683504153</v>
      </c>
      <c r="O660" s="14">
        <f t="shared" si="655"/>
        <v>-0.002721090114</v>
      </c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/>
      <c r="B661" s="11">
        <v>44477.0</v>
      </c>
      <c r="C661" s="12">
        <v>85.93</v>
      </c>
      <c r="D661" s="12">
        <v>62.95</v>
      </c>
      <c r="E661" s="12">
        <v>48.63</v>
      </c>
      <c r="F661" s="12">
        <v>70.93</v>
      </c>
      <c r="G661" s="12">
        <v>90.0</v>
      </c>
      <c r="H661" s="12">
        <v>7.42</v>
      </c>
      <c r="I661" s="13"/>
      <c r="J661" s="14">
        <f t="shared" ref="J661:O661" si="656">LN(C661/C660)</f>
        <v>0.03192515157</v>
      </c>
      <c r="K661" s="14">
        <f t="shared" si="656"/>
        <v>-0.001270043035</v>
      </c>
      <c r="L661" s="14">
        <f t="shared" si="656"/>
        <v>0.03537043399</v>
      </c>
      <c r="M661" s="14">
        <f t="shared" si="656"/>
        <v>-0.0007046720044</v>
      </c>
      <c r="N661" s="14">
        <f t="shared" si="656"/>
        <v>0.005235905684</v>
      </c>
      <c r="O661" s="14">
        <f t="shared" si="656"/>
        <v>0.01084021455</v>
      </c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/>
      <c r="B662" s="11">
        <v>44508.0</v>
      </c>
      <c r="C662" s="12">
        <v>87.59</v>
      </c>
      <c r="D662" s="12">
        <v>63.08</v>
      </c>
      <c r="E662" s="12">
        <v>49.13</v>
      </c>
      <c r="F662" s="12">
        <v>70.14</v>
      </c>
      <c r="G662" s="12">
        <v>90.42</v>
      </c>
      <c r="H662" s="12">
        <v>7.48</v>
      </c>
      <c r="I662" s="13"/>
      <c r="J662" s="14">
        <f t="shared" ref="J662:O662" si="657">LN(C662/C661)</f>
        <v>0.01913382485</v>
      </c>
      <c r="K662" s="14">
        <f t="shared" si="657"/>
        <v>0.002063001604</v>
      </c>
      <c r="L662" s="14">
        <f t="shared" si="657"/>
        <v>0.01022922176</v>
      </c>
      <c r="M662" s="14">
        <f t="shared" si="657"/>
        <v>-0.0112002305</v>
      </c>
      <c r="N662" s="14">
        <f t="shared" si="657"/>
        <v>0.004655811536</v>
      </c>
      <c r="O662" s="14">
        <f t="shared" si="657"/>
        <v>0.008053734807</v>
      </c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/>
      <c r="B663" s="11">
        <v>44538.0</v>
      </c>
      <c r="C663" s="12">
        <v>88.34</v>
      </c>
      <c r="D663" s="12">
        <v>62.73</v>
      </c>
      <c r="E663" s="12">
        <v>49.2</v>
      </c>
      <c r="F663" s="12">
        <v>72.16</v>
      </c>
      <c r="G663" s="12">
        <v>90.71</v>
      </c>
      <c r="H663" s="12">
        <v>7.47</v>
      </c>
      <c r="I663" s="13"/>
      <c r="J663" s="14">
        <f t="shared" ref="J663:O663" si="658">LN(C663/C662)</f>
        <v>0.008526169993</v>
      </c>
      <c r="K663" s="14">
        <f t="shared" si="658"/>
        <v>-0.005563959986</v>
      </c>
      <c r="L663" s="14">
        <f t="shared" si="658"/>
        <v>0.001423777318</v>
      </c>
      <c r="M663" s="14">
        <f t="shared" si="658"/>
        <v>0.02839263104</v>
      </c>
      <c r="N663" s="14">
        <f t="shared" si="658"/>
        <v>0.00320212276</v>
      </c>
      <c r="O663" s="14">
        <f t="shared" si="658"/>
        <v>-0.001337792842</v>
      </c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/>
      <c r="B664" s="15" t="s">
        <v>403</v>
      </c>
      <c r="C664" s="12">
        <v>87.72</v>
      </c>
      <c r="D664" s="12">
        <v>62.86</v>
      </c>
      <c r="E664" s="12">
        <v>49.38</v>
      </c>
      <c r="F664" s="12">
        <v>72.11</v>
      </c>
      <c r="G664" s="12">
        <v>89.86</v>
      </c>
      <c r="H664" s="12">
        <v>7.34</v>
      </c>
      <c r="I664" s="13"/>
      <c r="J664" s="14">
        <f t="shared" ref="J664:O664" si="659">LN(C664/C663)</f>
        <v>-0.007043082619</v>
      </c>
      <c r="K664" s="14">
        <f t="shared" si="659"/>
        <v>0.002070229261</v>
      </c>
      <c r="L664" s="14">
        <f t="shared" si="659"/>
        <v>0.003651860419</v>
      </c>
      <c r="M664" s="14">
        <f t="shared" si="659"/>
        <v>-0.0006931448257</v>
      </c>
      <c r="N664" s="14">
        <f t="shared" si="659"/>
        <v>-0.009414700985</v>
      </c>
      <c r="O664" s="14">
        <f t="shared" si="659"/>
        <v>-0.01755615652</v>
      </c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/>
      <c r="B665" s="15" t="s">
        <v>404</v>
      </c>
      <c r="C665" s="12">
        <v>86.23</v>
      </c>
      <c r="D665" s="12">
        <v>62.73</v>
      </c>
      <c r="E665" s="12">
        <v>48.71</v>
      </c>
      <c r="F665" s="12">
        <v>72.33</v>
      </c>
      <c r="G665" s="12">
        <v>90.19</v>
      </c>
      <c r="H665" s="12">
        <v>7.24</v>
      </c>
      <c r="I665" s="13"/>
      <c r="J665" s="14">
        <f t="shared" ref="J665:O665" si="660">LN(C665/C664)</f>
        <v>-0.01713177859</v>
      </c>
      <c r="K665" s="14">
        <f t="shared" si="660"/>
        <v>-0.002070229261</v>
      </c>
      <c r="L665" s="14">
        <f t="shared" si="660"/>
        <v>-0.0136611361</v>
      </c>
      <c r="M665" s="14">
        <f t="shared" si="660"/>
        <v>0.003046249933</v>
      </c>
      <c r="N665" s="14">
        <f t="shared" si="660"/>
        <v>0.003665652536</v>
      </c>
      <c r="O665" s="14">
        <f t="shared" si="660"/>
        <v>-0.01371763623</v>
      </c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/>
      <c r="B666" s="15" t="s">
        <v>405</v>
      </c>
      <c r="C666" s="12">
        <v>86.61</v>
      </c>
      <c r="D666" s="12">
        <v>62.67</v>
      </c>
      <c r="E666" s="12">
        <v>47.48</v>
      </c>
      <c r="F666" s="12">
        <v>71.18</v>
      </c>
      <c r="G666" s="12">
        <v>87.43</v>
      </c>
      <c r="H666" s="12">
        <v>7.28</v>
      </c>
      <c r="I666" s="13"/>
      <c r="J666" s="14">
        <f t="shared" ref="J666:O666" si="661">LN(C666/C665)</f>
        <v>0.004397137379</v>
      </c>
      <c r="K666" s="14">
        <f t="shared" si="661"/>
        <v>-0.0009569378721</v>
      </c>
      <c r="L666" s="14">
        <f t="shared" si="661"/>
        <v>-0.02557577808</v>
      </c>
      <c r="M666" s="14">
        <f t="shared" si="661"/>
        <v>-0.01602710078</v>
      </c>
      <c r="N666" s="14">
        <f t="shared" si="661"/>
        <v>-0.03108008298</v>
      </c>
      <c r="O666" s="14">
        <f t="shared" si="661"/>
        <v>0.005509655811</v>
      </c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/>
      <c r="B667" s="15" t="s">
        <v>406</v>
      </c>
      <c r="C667" s="12">
        <v>85.77</v>
      </c>
      <c r="D667" s="12">
        <v>61.88</v>
      </c>
      <c r="E667" s="12">
        <v>47.41</v>
      </c>
      <c r="F667" s="12">
        <v>70.97</v>
      </c>
      <c r="G667" s="12">
        <v>87.03</v>
      </c>
      <c r="H667" s="12">
        <v>6.96</v>
      </c>
      <c r="I667" s="13"/>
      <c r="J667" s="14">
        <f t="shared" ref="J667:O667" si="662">LN(C667/C666)</f>
        <v>-0.009745987341</v>
      </c>
      <c r="K667" s="14">
        <f t="shared" si="662"/>
        <v>-0.01268583853</v>
      </c>
      <c r="L667" s="14">
        <f t="shared" si="662"/>
        <v>-0.001475392827</v>
      </c>
      <c r="M667" s="14">
        <f t="shared" si="662"/>
        <v>-0.002954627545</v>
      </c>
      <c r="N667" s="14">
        <f t="shared" si="662"/>
        <v>-0.004585586391</v>
      </c>
      <c r="O667" s="14">
        <f t="shared" si="662"/>
        <v>-0.04495138786</v>
      </c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/>
      <c r="B668" s="15" t="s">
        <v>407</v>
      </c>
      <c r="C668" s="12">
        <v>83.41</v>
      </c>
      <c r="D668" s="12">
        <v>61.18</v>
      </c>
      <c r="E668" s="12">
        <v>46.41</v>
      </c>
      <c r="F668" s="12">
        <v>72.84</v>
      </c>
      <c r="G668" s="12">
        <v>84.02</v>
      </c>
      <c r="H668" s="12">
        <v>6.96</v>
      </c>
      <c r="I668" s="13"/>
      <c r="J668" s="14">
        <f t="shared" ref="J668:O668" si="663">LN(C668/C667)</f>
        <v>-0.02790108875</v>
      </c>
      <c r="K668" s="14">
        <f t="shared" si="663"/>
        <v>-0.01137668698</v>
      </c>
      <c r="L668" s="14">
        <f t="shared" si="663"/>
        <v>-0.02131822366</v>
      </c>
      <c r="M668" s="14">
        <f t="shared" si="663"/>
        <v>0.02600800232</v>
      </c>
      <c r="N668" s="14">
        <f t="shared" si="663"/>
        <v>-0.03519802106</v>
      </c>
      <c r="O668" s="14">
        <f t="shared" si="663"/>
        <v>0</v>
      </c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/>
      <c r="B669" s="15" t="s">
        <v>408</v>
      </c>
      <c r="C669" s="12">
        <v>84.66</v>
      </c>
      <c r="D669" s="12">
        <v>62.58</v>
      </c>
      <c r="E669" s="12">
        <v>46.46</v>
      </c>
      <c r="F669" s="12">
        <v>73.62</v>
      </c>
      <c r="G669" s="12">
        <v>83.26</v>
      </c>
      <c r="H669" s="12">
        <v>7.12</v>
      </c>
      <c r="I669" s="13"/>
      <c r="J669" s="14">
        <f t="shared" ref="J669:O669" si="664">LN(C669/C668)</f>
        <v>0.01487502884</v>
      </c>
      <c r="K669" s="14">
        <f t="shared" si="664"/>
        <v>0.02262539952</v>
      </c>
      <c r="L669" s="14">
        <f t="shared" si="664"/>
        <v>0.001076774089</v>
      </c>
      <c r="M669" s="14">
        <f t="shared" si="664"/>
        <v>0.01065147309</v>
      </c>
      <c r="N669" s="14">
        <f t="shared" si="664"/>
        <v>-0.009086623974</v>
      </c>
      <c r="O669" s="14">
        <f t="shared" si="664"/>
        <v>0.02272825108</v>
      </c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/>
      <c r="B670" s="15" t="s">
        <v>409</v>
      </c>
      <c r="C670" s="12">
        <v>85.58</v>
      </c>
      <c r="D670" s="12">
        <v>61.58</v>
      </c>
      <c r="E670" s="12">
        <v>46.72</v>
      </c>
      <c r="F670" s="12">
        <v>74.78</v>
      </c>
      <c r="G670" s="12">
        <v>83.12</v>
      </c>
      <c r="H670" s="12">
        <v>7.24</v>
      </c>
      <c r="I670" s="13"/>
      <c r="J670" s="14">
        <f t="shared" ref="J670:O670" si="665">LN(C670/C669)</f>
        <v>0.0108083759</v>
      </c>
      <c r="K670" s="14">
        <f t="shared" si="665"/>
        <v>-0.01610859574</v>
      </c>
      <c r="L670" s="14">
        <f t="shared" si="665"/>
        <v>0.005580611178</v>
      </c>
      <c r="M670" s="14">
        <f t="shared" si="665"/>
        <v>0.0156337416</v>
      </c>
      <c r="N670" s="14">
        <f t="shared" si="665"/>
        <v>-0.001682894976</v>
      </c>
      <c r="O670" s="14">
        <f t="shared" si="665"/>
        <v>0.01671348097</v>
      </c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/>
      <c r="B671" s="15" t="s">
        <v>410</v>
      </c>
      <c r="C671" s="12">
        <v>85.83</v>
      </c>
      <c r="D671" s="12">
        <v>60.28</v>
      </c>
      <c r="E671" s="12">
        <v>47.27</v>
      </c>
      <c r="F671" s="12">
        <v>76.39</v>
      </c>
      <c r="G671" s="12">
        <v>84.59</v>
      </c>
      <c r="H671" s="12">
        <v>7.28</v>
      </c>
      <c r="I671" s="13"/>
      <c r="J671" s="14">
        <f t="shared" ref="J671:O671" si="666">LN(C671/C670)</f>
        <v>0.002916984741</v>
      </c>
      <c r="K671" s="14">
        <f t="shared" si="666"/>
        <v>-0.02133676874</v>
      </c>
      <c r="L671" s="14">
        <f t="shared" si="666"/>
        <v>0.01170350629</v>
      </c>
      <c r="M671" s="14">
        <f t="shared" si="666"/>
        <v>0.021301328</v>
      </c>
      <c r="N671" s="14">
        <f t="shared" si="666"/>
        <v>0.01753070952</v>
      </c>
      <c r="O671" s="14">
        <f t="shared" si="666"/>
        <v>0.005509655811</v>
      </c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/>
      <c r="B672" s="15" t="s">
        <v>411</v>
      </c>
      <c r="C672" s="12">
        <v>85.82</v>
      </c>
      <c r="D672" s="12">
        <v>60.41</v>
      </c>
      <c r="E672" s="12">
        <v>48.54</v>
      </c>
      <c r="F672" s="12">
        <v>75.12</v>
      </c>
      <c r="G672" s="12">
        <v>83.52</v>
      </c>
      <c r="H672" s="12">
        <v>7.53</v>
      </c>
      <c r="I672" s="13"/>
      <c r="J672" s="14">
        <f t="shared" ref="J672:O672" si="667">LN(C672/C671)</f>
        <v>-0.0001165161668</v>
      </c>
      <c r="K672" s="14">
        <f t="shared" si="667"/>
        <v>0.002154280392</v>
      </c>
      <c r="L672" s="14">
        <f t="shared" si="667"/>
        <v>0.02651235549</v>
      </c>
      <c r="M672" s="14">
        <f t="shared" si="667"/>
        <v>-0.01676496265</v>
      </c>
      <c r="N672" s="14">
        <f t="shared" si="667"/>
        <v>-0.01272993218</v>
      </c>
      <c r="O672" s="14">
        <f t="shared" si="667"/>
        <v>0.0337641796</v>
      </c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/>
      <c r="B673" s="15" t="s">
        <v>412</v>
      </c>
      <c r="C673" s="12">
        <v>86.0</v>
      </c>
      <c r="D673" s="12">
        <v>59.63</v>
      </c>
      <c r="E673" s="12">
        <v>47.35</v>
      </c>
      <c r="F673" s="12">
        <v>73.3</v>
      </c>
      <c r="G673" s="12">
        <v>81.33</v>
      </c>
      <c r="H673" s="12">
        <v>7.39</v>
      </c>
      <c r="I673" s="13"/>
      <c r="J673" s="14">
        <f t="shared" ref="J673:O673" si="668">LN(C673/C672)</f>
        <v>0.00209521669</v>
      </c>
      <c r="K673" s="14">
        <f t="shared" si="668"/>
        <v>-0.01299585102</v>
      </c>
      <c r="L673" s="14">
        <f t="shared" si="668"/>
        <v>-0.02482138067</v>
      </c>
      <c r="M673" s="14">
        <f t="shared" si="668"/>
        <v>-0.02452622601</v>
      </c>
      <c r="N673" s="14">
        <f t="shared" si="668"/>
        <v>-0.02657117196</v>
      </c>
      <c r="O673" s="14">
        <f t="shared" si="668"/>
        <v>-0.01876730685</v>
      </c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/>
      <c r="B674" s="15" t="s">
        <v>413</v>
      </c>
      <c r="C674" s="12">
        <v>88.82</v>
      </c>
      <c r="D674" s="12">
        <v>60.11</v>
      </c>
      <c r="E674" s="12">
        <v>48.52</v>
      </c>
      <c r="F674" s="12">
        <v>74.95</v>
      </c>
      <c r="G674" s="12">
        <v>82.36</v>
      </c>
      <c r="H674" s="12">
        <v>7.77</v>
      </c>
      <c r="I674" s="13"/>
      <c r="J674" s="14">
        <f t="shared" ref="J674:O674" si="669">LN(C674/C673)</f>
        <v>0.03226455361</v>
      </c>
      <c r="K674" s="14">
        <f t="shared" si="669"/>
        <v>0.008017413916</v>
      </c>
      <c r="L674" s="14">
        <f t="shared" si="669"/>
        <v>0.02440926444</v>
      </c>
      <c r="M674" s="14">
        <f t="shared" si="669"/>
        <v>0.02226061566</v>
      </c>
      <c r="N674" s="14">
        <f t="shared" si="669"/>
        <v>0.01258492998</v>
      </c>
      <c r="O674" s="14">
        <f t="shared" si="669"/>
        <v>0.05014242942</v>
      </c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/>
      <c r="B675" s="15" t="s">
        <v>414</v>
      </c>
      <c r="C675" s="12">
        <v>87.8</v>
      </c>
      <c r="D675" s="12">
        <v>59.71</v>
      </c>
      <c r="E675" s="12">
        <v>47.04</v>
      </c>
      <c r="F675" s="12">
        <v>74.07</v>
      </c>
      <c r="G675" s="12">
        <v>81.78</v>
      </c>
      <c r="H675" s="12">
        <v>7.66</v>
      </c>
      <c r="I675" s="13"/>
      <c r="J675" s="14">
        <f t="shared" ref="J675:O675" si="670">LN(C675/C674)</f>
        <v>-0.01155034922</v>
      </c>
      <c r="K675" s="14">
        <f t="shared" si="670"/>
        <v>-0.006676706492</v>
      </c>
      <c r="L675" s="14">
        <f t="shared" si="670"/>
        <v>-0.03097778049</v>
      </c>
      <c r="M675" s="14">
        <f t="shared" si="670"/>
        <v>-0.01181063252</v>
      </c>
      <c r="N675" s="14">
        <f t="shared" si="670"/>
        <v>-0.007067167223</v>
      </c>
      <c r="O675" s="14">
        <f t="shared" si="670"/>
        <v>-0.01425818063</v>
      </c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/>
      <c r="B676" s="15" t="s">
        <v>415</v>
      </c>
      <c r="C676" s="12">
        <v>86.26</v>
      </c>
      <c r="D676" s="12">
        <v>59.61</v>
      </c>
      <c r="E676" s="12">
        <v>47.94</v>
      </c>
      <c r="F676" s="12">
        <v>73.99</v>
      </c>
      <c r="G676" s="12">
        <v>81.12</v>
      </c>
      <c r="H676" s="12">
        <v>7.68</v>
      </c>
      <c r="I676" s="13"/>
      <c r="J676" s="14">
        <f t="shared" ref="J676:O676" si="671">LN(C676/C675)</f>
        <v>-0.01769550942</v>
      </c>
      <c r="K676" s="14">
        <f t="shared" si="671"/>
        <v>-0.001676165327</v>
      </c>
      <c r="L676" s="14">
        <f t="shared" si="671"/>
        <v>0.01895192542</v>
      </c>
      <c r="M676" s="14">
        <f t="shared" si="671"/>
        <v>-0.001080643088</v>
      </c>
      <c r="N676" s="14">
        <f t="shared" si="671"/>
        <v>-0.008103175094</v>
      </c>
      <c r="O676" s="14">
        <f t="shared" si="671"/>
        <v>0.002607563407</v>
      </c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/>
      <c r="B677" s="11">
        <v>44205.0</v>
      </c>
      <c r="C677" s="12">
        <v>85.15</v>
      </c>
      <c r="D677" s="12">
        <v>60.37</v>
      </c>
      <c r="E677" s="12">
        <v>47.57</v>
      </c>
      <c r="F677" s="12">
        <v>75.3</v>
      </c>
      <c r="G677" s="12">
        <v>80.58</v>
      </c>
      <c r="H677" s="12">
        <v>7.77</v>
      </c>
      <c r="I677" s="13"/>
      <c r="J677" s="14">
        <f t="shared" ref="J677:O677" si="672">LN(C677/C676)</f>
        <v>-0.01295158411</v>
      </c>
      <c r="K677" s="14">
        <f t="shared" si="672"/>
        <v>0.01266894758</v>
      </c>
      <c r="L677" s="14">
        <f t="shared" si="672"/>
        <v>-0.007747918562</v>
      </c>
      <c r="M677" s="14">
        <f t="shared" si="672"/>
        <v>0.01755018587</v>
      </c>
      <c r="N677" s="14">
        <f t="shared" si="672"/>
        <v>-0.00667906008</v>
      </c>
      <c r="O677" s="14">
        <f t="shared" si="672"/>
        <v>0.01165061722</v>
      </c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/>
      <c r="B678" s="11">
        <v>44236.0</v>
      </c>
      <c r="C678" s="12">
        <v>85.69</v>
      </c>
      <c r="D678" s="12">
        <v>60.11</v>
      </c>
      <c r="E678" s="12">
        <v>47.03</v>
      </c>
      <c r="F678" s="12">
        <v>75.34</v>
      </c>
      <c r="G678" s="12">
        <v>81.12</v>
      </c>
      <c r="H678" s="12">
        <v>8.02</v>
      </c>
      <c r="I678" s="13"/>
      <c r="J678" s="14">
        <f t="shared" ref="J678:O678" si="673">LN(C678/C677)</f>
        <v>0.006321725572</v>
      </c>
      <c r="K678" s="14">
        <f t="shared" si="673"/>
        <v>-0.004316075757</v>
      </c>
      <c r="L678" s="14">
        <f t="shared" si="673"/>
        <v>-0.01141661449</v>
      </c>
      <c r="M678" s="14">
        <f t="shared" si="673"/>
        <v>0.000531067458</v>
      </c>
      <c r="N678" s="14">
        <f t="shared" si="673"/>
        <v>0.00667906008</v>
      </c>
      <c r="O678" s="14">
        <f t="shared" si="673"/>
        <v>0.0316682575</v>
      </c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/>
      <c r="B679" s="11">
        <v>44264.0</v>
      </c>
      <c r="C679" s="12">
        <v>84.87</v>
      </c>
      <c r="D679" s="12">
        <v>59.63</v>
      </c>
      <c r="E679" s="12">
        <v>46.28</v>
      </c>
      <c r="F679" s="12">
        <v>75.07</v>
      </c>
      <c r="G679" s="12">
        <v>80.51</v>
      </c>
      <c r="H679" s="12">
        <v>8.08</v>
      </c>
      <c r="I679" s="13"/>
      <c r="J679" s="14">
        <f t="shared" ref="J679:O679" si="674">LN(C679/C678)</f>
        <v>-0.009615458699</v>
      </c>
      <c r="K679" s="14">
        <f t="shared" si="674"/>
        <v>-0.008017413916</v>
      </c>
      <c r="L679" s="14">
        <f t="shared" si="674"/>
        <v>-0.01607579363</v>
      </c>
      <c r="M679" s="14">
        <f t="shared" si="674"/>
        <v>-0.003590190679</v>
      </c>
      <c r="N679" s="14">
        <f t="shared" si="674"/>
        <v>-0.007548139531</v>
      </c>
      <c r="O679" s="14">
        <f t="shared" si="674"/>
        <v>0.007453450655</v>
      </c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/>
      <c r="B680" s="11">
        <v>44386.0</v>
      </c>
      <c r="C680" s="12">
        <v>83.99</v>
      </c>
      <c r="D680" s="12">
        <v>58.09</v>
      </c>
      <c r="E680" s="12">
        <v>45.47</v>
      </c>
      <c r="F680" s="12">
        <v>74.59</v>
      </c>
      <c r="G680" s="12">
        <v>80.03</v>
      </c>
      <c r="H680" s="12">
        <v>8.08</v>
      </c>
      <c r="I680" s="13"/>
      <c r="J680" s="14">
        <f t="shared" ref="J680:O680" si="675">LN(C680/C679)</f>
        <v>-0.01042292984</v>
      </c>
      <c r="K680" s="14">
        <f t="shared" si="675"/>
        <v>-0.02616527113</v>
      </c>
      <c r="L680" s="14">
        <f t="shared" si="675"/>
        <v>-0.01765713449</v>
      </c>
      <c r="M680" s="14">
        <f t="shared" si="675"/>
        <v>-0.006414561618</v>
      </c>
      <c r="N680" s="14">
        <f t="shared" si="675"/>
        <v>-0.005979835933</v>
      </c>
      <c r="O680" s="14">
        <f t="shared" si="675"/>
        <v>0</v>
      </c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/>
      <c r="B681" s="11">
        <v>44417.0</v>
      </c>
      <c r="C681" s="12">
        <v>84.82</v>
      </c>
      <c r="D681" s="12">
        <v>59.16</v>
      </c>
      <c r="E681" s="12">
        <v>45.17</v>
      </c>
      <c r="F681" s="12">
        <v>74.16</v>
      </c>
      <c r="G681" s="12">
        <v>79.28</v>
      </c>
      <c r="H681" s="12">
        <v>8.11</v>
      </c>
      <c r="I681" s="13"/>
      <c r="J681" s="14">
        <f t="shared" ref="J681:O681" si="676">LN(C681/C680)</f>
        <v>0.009833619909</v>
      </c>
      <c r="K681" s="14">
        <f t="shared" si="676"/>
        <v>0.01825210584</v>
      </c>
      <c r="L681" s="14">
        <f t="shared" si="676"/>
        <v>-0.00661961817</v>
      </c>
      <c r="M681" s="14">
        <f t="shared" si="676"/>
        <v>-0.005781528709</v>
      </c>
      <c r="N681" s="14">
        <f t="shared" si="676"/>
        <v>-0.009415674357</v>
      </c>
      <c r="O681" s="14">
        <f t="shared" si="676"/>
        <v>0.003705995594</v>
      </c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/>
      <c r="B682" s="11">
        <v>44448.0</v>
      </c>
      <c r="C682" s="12">
        <v>84.23</v>
      </c>
      <c r="D682" s="12">
        <v>58.73</v>
      </c>
      <c r="E682" s="12">
        <v>45.99</v>
      </c>
      <c r="F682" s="12">
        <v>73.99</v>
      </c>
      <c r="G682" s="12">
        <v>79.9</v>
      </c>
      <c r="H682" s="12">
        <v>8.0</v>
      </c>
      <c r="I682" s="13"/>
      <c r="J682" s="14">
        <f t="shared" ref="J682:O682" si="677">LN(C682/C681)</f>
        <v>-0.006980211719</v>
      </c>
      <c r="K682" s="14">
        <f t="shared" si="677"/>
        <v>-0.007294968308</v>
      </c>
      <c r="L682" s="14">
        <f t="shared" si="677"/>
        <v>0.01799083189</v>
      </c>
      <c r="M682" s="14">
        <f t="shared" si="677"/>
        <v>-0.00229497232</v>
      </c>
      <c r="N682" s="14">
        <f t="shared" si="677"/>
        <v>0.00778996275</v>
      </c>
      <c r="O682" s="14">
        <f t="shared" si="677"/>
        <v>-0.01365632645</v>
      </c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/>
      <c r="B683" s="11">
        <v>44478.0</v>
      </c>
      <c r="C683" s="12">
        <v>83.54</v>
      </c>
      <c r="D683" s="12">
        <v>56.58</v>
      </c>
      <c r="E683" s="12">
        <v>46.25</v>
      </c>
      <c r="F683" s="12">
        <v>73.9</v>
      </c>
      <c r="G683" s="12">
        <v>79.81</v>
      </c>
      <c r="H683" s="12">
        <v>8.04</v>
      </c>
      <c r="I683" s="13"/>
      <c r="J683" s="14">
        <f t="shared" ref="J683:O683" si="678">LN(C683/C682)</f>
        <v>-0.008225593258</v>
      </c>
      <c r="K683" s="14">
        <f t="shared" si="678"/>
        <v>-0.03729510366</v>
      </c>
      <c r="L683" s="14">
        <f t="shared" si="678"/>
        <v>0.005637482407</v>
      </c>
      <c r="M683" s="14">
        <f t="shared" si="678"/>
        <v>-0.001217120983</v>
      </c>
      <c r="N683" s="14">
        <f t="shared" si="678"/>
        <v>-0.001127042884</v>
      </c>
      <c r="O683" s="14">
        <f t="shared" si="678"/>
        <v>0.004987541511</v>
      </c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/>
      <c r="B684" s="15" t="s">
        <v>416</v>
      </c>
      <c r="C684" s="12">
        <v>83.96</v>
      </c>
      <c r="D684" s="12">
        <v>56.47</v>
      </c>
      <c r="E684" s="12">
        <v>47.88</v>
      </c>
      <c r="F684" s="12">
        <v>75.27</v>
      </c>
      <c r="G684" s="12">
        <v>81.88</v>
      </c>
      <c r="H684" s="12">
        <v>8.2</v>
      </c>
      <c r="I684" s="13"/>
      <c r="J684" s="14">
        <f t="shared" ref="J684:O684" si="679">LN(C684/C683)</f>
        <v>0.005014935883</v>
      </c>
      <c r="K684" s="14">
        <f t="shared" si="679"/>
        <v>-0.001946042189</v>
      </c>
      <c r="L684" s="14">
        <f t="shared" si="679"/>
        <v>0.03463641673</v>
      </c>
      <c r="M684" s="14">
        <f t="shared" si="679"/>
        <v>0.01836882109</v>
      </c>
      <c r="N684" s="14">
        <f t="shared" si="679"/>
        <v>0.02560595091</v>
      </c>
      <c r="O684" s="14">
        <f t="shared" si="679"/>
        <v>0.01970507108</v>
      </c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/>
      <c r="B685" s="15" t="s">
        <v>417</v>
      </c>
      <c r="C685" s="12">
        <v>83.46</v>
      </c>
      <c r="D685" s="12">
        <v>55.18</v>
      </c>
      <c r="E685" s="12">
        <v>46.89</v>
      </c>
      <c r="F685" s="12">
        <v>75.27</v>
      </c>
      <c r="G685" s="12">
        <v>80.93</v>
      </c>
      <c r="H685" s="12">
        <v>8.08</v>
      </c>
      <c r="I685" s="13"/>
      <c r="J685" s="14">
        <f t="shared" ref="J685:O685" si="680">LN(C685/C684)</f>
        <v>-0.005973019789</v>
      </c>
      <c r="K685" s="14">
        <f t="shared" si="680"/>
        <v>-0.0231089549</v>
      </c>
      <c r="L685" s="14">
        <f t="shared" si="680"/>
        <v>-0.02089344759</v>
      </c>
      <c r="M685" s="14">
        <f t="shared" si="680"/>
        <v>0</v>
      </c>
      <c r="N685" s="14">
        <f t="shared" si="680"/>
        <v>-0.01167017729</v>
      </c>
      <c r="O685" s="14">
        <f t="shared" si="680"/>
        <v>-0.01474228174</v>
      </c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/>
      <c r="B686" s="15" t="s">
        <v>418</v>
      </c>
      <c r="C686" s="12">
        <v>84.36</v>
      </c>
      <c r="D686" s="12">
        <v>54.92</v>
      </c>
      <c r="E686" s="12">
        <v>47.55</v>
      </c>
      <c r="F686" s="12">
        <v>75.67</v>
      </c>
      <c r="G686" s="12">
        <v>81.42</v>
      </c>
      <c r="H686" s="12">
        <v>8.39</v>
      </c>
      <c r="I686" s="13"/>
      <c r="J686" s="14">
        <f t="shared" ref="J686:O686" si="681">LN(C686/C685)</f>
        <v>0.01072588045</v>
      </c>
      <c r="K686" s="14">
        <f t="shared" si="681"/>
        <v>-0.004722987889</v>
      </c>
      <c r="L686" s="14">
        <f t="shared" si="681"/>
        <v>0.01397735589</v>
      </c>
      <c r="M686" s="14">
        <f t="shared" si="681"/>
        <v>0.00530013166</v>
      </c>
      <c r="N686" s="14">
        <f t="shared" si="681"/>
        <v>0.006036359567</v>
      </c>
      <c r="O686" s="14">
        <f t="shared" si="681"/>
        <v>0.03764864795</v>
      </c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/>
      <c r="B687" s="15" t="s">
        <v>419</v>
      </c>
      <c r="C687" s="12">
        <v>82.56</v>
      </c>
      <c r="D687" s="12">
        <v>54.4</v>
      </c>
      <c r="E687" s="12">
        <v>47.64</v>
      </c>
      <c r="F687" s="12">
        <v>75.52</v>
      </c>
      <c r="G687" s="12">
        <v>77.95</v>
      </c>
      <c r="H687" s="12">
        <v>8.33</v>
      </c>
      <c r="I687" s="13"/>
      <c r="J687" s="14">
        <f t="shared" ref="J687:O687" si="682">LN(C687/C686)</f>
        <v>-0.02156805388</v>
      </c>
      <c r="K687" s="14">
        <f t="shared" si="682"/>
        <v>-0.009513427038</v>
      </c>
      <c r="L687" s="14">
        <f t="shared" si="682"/>
        <v>0.001890955496</v>
      </c>
      <c r="M687" s="14">
        <f t="shared" si="682"/>
        <v>-0.001984258869</v>
      </c>
      <c r="N687" s="14">
        <f t="shared" si="682"/>
        <v>-0.04355334757</v>
      </c>
      <c r="O687" s="14">
        <f t="shared" si="682"/>
        <v>-0.0071770643</v>
      </c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/>
      <c r="B688" s="15" t="s">
        <v>420</v>
      </c>
      <c r="C688" s="12">
        <v>81.06</v>
      </c>
      <c r="D688" s="12">
        <v>53.78</v>
      </c>
      <c r="E688" s="12">
        <v>47.55</v>
      </c>
      <c r="F688" s="12">
        <v>74.89</v>
      </c>
      <c r="G688" s="12">
        <v>78.22</v>
      </c>
      <c r="H688" s="12">
        <v>8.08</v>
      </c>
      <c r="I688" s="13"/>
      <c r="J688" s="14">
        <f t="shared" ref="J688:O688" si="683">LN(C688/C687)</f>
        <v>-0.01833568053</v>
      </c>
      <c r="K688" s="14">
        <f t="shared" si="683"/>
        <v>-0.01146250302</v>
      </c>
      <c r="L688" s="14">
        <f t="shared" si="683"/>
        <v>-0.001890955496</v>
      </c>
      <c r="M688" s="14">
        <f t="shared" si="683"/>
        <v>-0.008377151576</v>
      </c>
      <c r="N688" s="14">
        <f t="shared" si="683"/>
        <v>0.003457773824</v>
      </c>
      <c r="O688" s="14">
        <f t="shared" si="683"/>
        <v>-0.03047158365</v>
      </c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/>
      <c r="B689" s="15" t="s">
        <v>421</v>
      </c>
      <c r="C689" s="12">
        <v>80.35</v>
      </c>
      <c r="D689" s="12">
        <v>53.28</v>
      </c>
      <c r="E689" s="12">
        <v>46.54</v>
      </c>
      <c r="F689" s="12">
        <v>72.03</v>
      </c>
      <c r="G689" s="12">
        <v>75.96</v>
      </c>
      <c r="H689" s="12">
        <v>7.96</v>
      </c>
      <c r="I689" s="13"/>
      <c r="J689" s="14">
        <f t="shared" ref="J689:O689" si="684">LN(C689/C688)</f>
        <v>-0.008797529017</v>
      </c>
      <c r="K689" s="14">
        <f t="shared" si="684"/>
        <v>-0.009340624609</v>
      </c>
      <c r="L689" s="14">
        <f t="shared" si="684"/>
        <v>-0.02146963112</v>
      </c>
      <c r="M689" s="14">
        <f t="shared" si="684"/>
        <v>-0.03893767136</v>
      </c>
      <c r="N689" s="14">
        <f t="shared" si="684"/>
        <v>-0.02931848338</v>
      </c>
      <c r="O689" s="14">
        <f t="shared" si="684"/>
        <v>-0.01496287268</v>
      </c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/>
      <c r="B690" s="15" t="s">
        <v>422</v>
      </c>
      <c r="C690" s="12">
        <v>80.56</v>
      </c>
      <c r="D690" s="12">
        <v>52.98</v>
      </c>
      <c r="E690" s="12">
        <v>46.71</v>
      </c>
      <c r="F690" s="12">
        <v>72.59</v>
      </c>
      <c r="G690" s="12">
        <v>76.61</v>
      </c>
      <c r="H690" s="12">
        <v>7.87</v>
      </c>
      <c r="I690" s="13"/>
      <c r="J690" s="14">
        <f t="shared" ref="J690:O690" si="685">LN(C690/C689)</f>
        <v>0.002610156227</v>
      </c>
      <c r="K690" s="14">
        <f t="shared" si="685"/>
        <v>-0.005646542388</v>
      </c>
      <c r="L690" s="14">
        <f t="shared" si="685"/>
        <v>0.00364611664</v>
      </c>
      <c r="M690" s="14">
        <f t="shared" si="685"/>
        <v>0.007744472395</v>
      </c>
      <c r="N690" s="14">
        <f t="shared" si="685"/>
        <v>0.008520730585</v>
      </c>
      <c r="O690" s="14">
        <f t="shared" si="685"/>
        <v>-0.01137093743</v>
      </c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/>
      <c r="B691" s="15" t="s">
        <v>423</v>
      </c>
      <c r="C691" s="12">
        <v>82.83</v>
      </c>
      <c r="D691" s="12">
        <v>53.02</v>
      </c>
      <c r="E691" s="12">
        <v>47.29</v>
      </c>
      <c r="F691" s="12">
        <v>73.31</v>
      </c>
      <c r="G691" s="12">
        <v>78.23</v>
      </c>
      <c r="H691" s="12">
        <v>7.97</v>
      </c>
      <c r="I691" s="13"/>
      <c r="J691" s="14">
        <f t="shared" ref="J691:O691" si="686">LN(C691/C690)</f>
        <v>0.0277880662</v>
      </c>
      <c r="K691" s="14">
        <f t="shared" si="686"/>
        <v>0.000754717017</v>
      </c>
      <c r="L691" s="14">
        <f t="shared" si="686"/>
        <v>0.01234058214</v>
      </c>
      <c r="M691" s="14">
        <f t="shared" si="686"/>
        <v>0.009869853939</v>
      </c>
      <c r="N691" s="14">
        <f t="shared" si="686"/>
        <v>0.02092558917</v>
      </c>
      <c r="O691" s="14">
        <f t="shared" si="686"/>
        <v>0.01262643037</v>
      </c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/>
      <c r="B692" s="15" t="s">
        <v>424</v>
      </c>
      <c r="C692" s="12">
        <v>84.7</v>
      </c>
      <c r="D692" s="12">
        <v>52.55</v>
      </c>
      <c r="E692" s="12">
        <v>48.08</v>
      </c>
      <c r="F692" s="12">
        <v>74.7</v>
      </c>
      <c r="G692" s="12">
        <v>80.03</v>
      </c>
      <c r="H692" s="12">
        <v>8.2</v>
      </c>
      <c r="I692" s="13"/>
      <c r="J692" s="14">
        <f t="shared" ref="J692:O692" si="687">LN(C692/C691)</f>
        <v>0.02232528705</v>
      </c>
      <c r="K692" s="14">
        <f t="shared" si="687"/>
        <v>-0.008904103538</v>
      </c>
      <c r="L692" s="14">
        <f t="shared" si="687"/>
        <v>0.01656743357</v>
      </c>
      <c r="M692" s="14">
        <f t="shared" si="687"/>
        <v>0.0187830669</v>
      </c>
      <c r="N692" s="14">
        <f t="shared" si="687"/>
        <v>0.02274835868</v>
      </c>
      <c r="O692" s="14">
        <f t="shared" si="687"/>
        <v>0.02844966147</v>
      </c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/>
      <c r="B693" s="15" t="s">
        <v>425</v>
      </c>
      <c r="C693" s="12">
        <v>85.91</v>
      </c>
      <c r="D693" s="12">
        <v>52.55</v>
      </c>
      <c r="E693" s="12">
        <v>47.46</v>
      </c>
      <c r="F693" s="12">
        <v>74.45</v>
      </c>
      <c r="G693" s="12">
        <v>82.04</v>
      </c>
      <c r="H693" s="12">
        <v>8.19</v>
      </c>
      <c r="I693" s="13"/>
      <c r="J693" s="14">
        <f t="shared" ref="J693:O693" si="688">LN(C693/C692)</f>
        <v>0.01418463499</v>
      </c>
      <c r="K693" s="14">
        <f t="shared" si="688"/>
        <v>0</v>
      </c>
      <c r="L693" s="14">
        <f t="shared" si="688"/>
        <v>-0.01297903922</v>
      </c>
      <c r="M693" s="14">
        <f t="shared" si="688"/>
        <v>-0.003352333009</v>
      </c>
      <c r="N693" s="14">
        <f t="shared" si="688"/>
        <v>0.02480536883</v>
      </c>
      <c r="O693" s="14">
        <f t="shared" si="688"/>
        <v>-0.001220256405</v>
      </c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/>
      <c r="B694" s="15" t="s">
        <v>426</v>
      </c>
      <c r="C694" s="12">
        <v>89.32</v>
      </c>
      <c r="D694" s="12">
        <v>52.86</v>
      </c>
      <c r="E694" s="12">
        <v>48.6</v>
      </c>
      <c r="F694" s="12">
        <v>72.93</v>
      </c>
      <c r="G694" s="12">
        <v>83.01</v>
      </c>
      <c r="H694" s="12">
        <v>8.47</v>
      </c>
      <c r="I694" s="13"/>
      <c r="J694" s="14">
        <f t="shared" ref="J694:O694" si="689">LN(C694/C693)</f>
        <v>0.03892519032</v>
      </c>
      <c r="K694" s="14">
        <f t="shared" si="689"/>
        <v>0.005881811853</v>
      </c>
      <c r="L694" s="14">
        <f t="shared" si="689"/>
        <v>0.0237362799</v>
      </c>
      <c r="M694" s="14">
        <f t="shared" si="689"/>
        <v>-0.02062768213</v>
      </c>
      <c r="N694" s="14">
        <f t="shared" si="689"/>
        <v>0.01175414926</v>
      </c>
      <c r="O694" s="14">
        <f t="shared" si="689"/>
        <v>0.0336166108</v>
      </c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/>
      <c r="B695" s="15" t="s">
        <v>427</v>
      </c>
      <c r="C695" s="12">
        <v>87.46</v>
      </c>
      <c r="D695" s="12">
        <v>52.26</v>
      </c>
      <c r="E695" s="12">
        <v>47.15</v>
      </c>
      <c r="F695" s="12">
        <v>69.48</v>
      </c>
      <c r="G695" s="12">
        <v>81.9</v>
      </c>
      <c r="H695" s="12">
        <v>8.4</v>
      </c>
      <c r="I695" s="13"/>
      <c r="J695" s="14">
        <f t="shared" ref="J695:O695" si="690">LN(C695/C694)</f>
        <v>-0.02104388099</v>
      </c>
      <c r="K695" s="14">
        <f t="shared" si="690"/>
        <v>-0.01141564908</v>
      </c>
      <c r="L695" s="14">
        <f t="shared" si="690"/>
        <v>-0.03028952183</v>
      </c>
      <c r="M695" s="14">
        <f t="shared" si="690"/>
        <v>-0.04846113562</v>
      </c>
      <c r="N695" s="14">
        <f t="shared" si="690"/>
        <v>-0.01346209161</v>
      </c>
      <c r="O695" s="14">
        <f t="shared" si="690"/>
        <v>-0.008298802815</v>
      </c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/>
      <c r="B696" s="15" t="s">
        <v>428</v>
      </c>
      <c r="C696" s="12">
        <v>89.52</v>
      </c>
      <c r="D696" s="12">
        <v>53.42</v>
      </c>
      <c r="E696" s="12">
        <v>46.78</v>
      </c>
      <c r="F696" s="12">
        <v>68.91</v>
      </c>
      <c r="G696" s="12">
        <v>80.5</v>
      </c>
      <c r="H696" s="12">
        <v>8.52</v>
      </c>
      <c r="I696" s="13"/>
      <c r="J696" s="14">
        <f t="shared" ref="J696:O696" si="691">LN(C696/C695)</f>
        <v>0.02328051802</v>
      </c>
      <c r="K696" s="14">
        <f t="shared" si="691"/>
        <v>0.02195394759</v>
      </c>
      <c r="L696" s="14">
        <f t="shared" si="691"/>
        <v>-0.007878247923</v>
      </c>
      <c r="M696" s="14">
        <f t="shared" si="691"/>
        <v>-0.008237636004</v>
      </c>
      <c r="N696" s="14">
        <f t="shared" si="691"/>
        <v>-0.01724180643</v>
      </c>
      <c r="O696" s="14">
        <f t="shared" si="691"/>
        <v>0.01418463499</v>
      </c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/>
      <c r="B697" s="15" t="s">
        <v>429</v>
      </c>
      <c r="C697" s="12">
        <v>87.54</v>
      </c>
      <c r="D697" s="12">
        <v>52.63</v>
      </c>
      <c r="E697" s="12">
        <v>46.27</v>
      </c>
      <c r="F697" s="12">
        <v>68.94</v>
      </c>
      <c r="G697" s="12">
        <v>79.24</v>
      </c>
      <c r="H697" s="12">
        <v>8.33</v>
      </c>
      <c r="I697" s="13"/>
      <c r="J697" s="14">
        <f t="shared" ref="J697:O697" si="692">LN(C697/C696)</f>
        <v>-0.02236623224</v>
      </c>
      <c r="K697" s="14">
        <f t="shared" si="692"/>
        <v>-0.01489890832</v>
      </c>
      <c r="L697" s="14">
        <f t="shared" si="692"/>
        <v>-0.01096195824</v>
      </c>
      <c r="M697" s="14">
        <f t="shared" si="692"/>
        <v>0.0004352557196</v>
      </c>
      <c r="N697" s="14">
        <f t="shared" si="692"/>
        <v>-0.01577596259</v>
      </c>
      <c r="O697" s="14">
        <f t="shared" si="692"/>
        <v>-0.02255288466</v>
      </c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/>
      <c r="B698" s="11">
        <v>44206.0</v>
      </c>
      <c r="C698" s="12">
        <v>89.15</v>
      </c>
      <c r="D698" s="12">
        <v>52.69</v>
      </c>
      <c r="E698" s="12">
        <v>47.06</v>
      </c>
      <c r="F698" s="12">
        <v>69.93</v>
      </c>
      <c r="G698" s="12">
        <v>79.58</v>
      </c>
      <c r="H698" s="12">
        <v>8.56</v>
      </c>
      <c r="I698" s="13"/>
      <c r="J698" s="14">
        <f t="shared" ref="J698:O698" si="693">LN(C698/C697)</f>
        <v>0.01822451255</v>
      </c>
      <c r="K698" s="14">
        <f t="shared" si="693"/>
        <v>0.001139384856</v>
      </c>
      <c r="L698" s="14">
        <f t="shared" si="693"/>
        <v>0.01692958038</v>
      </c>
      <c r="M698" s="14">
        <f t="shared" si="693"/>
        <v>0.01425818063</v>
      </c>
      <c r="N698" s="14">
        <f t="shared" si="693"/>
        <v>0.004281583168</v>
      </c>
      <c r="O698" s="14">
        <f t="shared" si="693"/>
        <v>0.02723673397</v>
      </c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/>
      <c r="B699" s="11">
        <v>44296.0</v>
      </c>
      <c r="C699" s="12">
        <v>90.22</v>
      </c>
      <c r="D699" s="12">
        <v>53.18</v>
      </c>
      <c r="E699" s="12">
        <v>48.18</v>
      </c>
      <c r="F699" s="12">
        <v>69.24</v>
      </c>
      <c r="G699" s="12">
        <v>80.33</v>
      </c>
      <c r="H699" s="12">
        <v>8.68</v>
      </c>
      <c r="I699" s="13"/>
      <c r="J699" s="14">
        <f t="shared" ref="J699:O699" si="694">LN(C699/C698)</f>
        <v>0.01193078767</v>
      </c>
      <c r="K699" s="14">
        <f t="shared" si="694"/>
        <v>0.009256701594</v>
      </c>
      <c r="L699" s="14">
        <f t="shared" si="694"/>
        <v>0.02352061389</v>
      </c>
      <c r="M699" s="14">
        <f t="shared" si="694"/>
        <v>-0.009916011408</v>
      </c>
      <c r="N699" s="14">
        <f t="shared" si="694"/>
        <v>0.009380345187</v>
      </c>
      <c r="O699" s="14">
        <f t="shared" si="694"/>
        <v>0.01392133852</v>
      </c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/>
      <c r="B700" s="11">
        <v>44326.0</v>
      </c>
      <c r="C700" s="12">
        <v>90.65</v>
      </c>
      <c r="D700" s="12">
        <v>52.82</v>
      </c>
      <c r="E700" s="12">
        <v>48.58</v>
      </c>
      <c r="F700" s="12">
        <v>71.17</v>
      </c>
      <c r="G700" s="12">
        <v>80.46</v>
      </c>
      <c r="H700" s="12">
        <v>8.74</v>
      </c>
      <c r="I700" s="13"/>
      <c r="J700" s="14">
        <f t="shared" ref="J700:O700" si="695">LN(C700/C699)</f>
        <v>0.004754805221</v>
      </c>
      <c r="K700" s="14">
        <f t="shared" si="695"/>
        <v>-0.006792478946</v>
      </c>
      <c r="L700" s="14">
        <f t="shared" si="695"/>
        <v>0.008267926387</v>
      </c>
      <c r="M700" s="14">
        <f t="shared" si="695"/>
        <v>0.027492651</v>
      </c>
      <c r="N700" s="14">
        <f t="shared" si="695"/>
        <v>0.001617016336</v>
      </c>
      <c r="O700" s="14">
        <f t="shared" si="695"/>
        <v>0.006888660995</v>
      </c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/>
      <c r="B701" s="11">
        <v>44357.0</v>
      </c>
      <c r="C701" s="12">
        <v>90.04</v>
      </c>
      <c r="D701" s="12">
        <v>53.0</v>
      </c>
      <c r="E701" s="12">
        <v>48.66</v>
      </c>
      <c r="F701" s="12">
        <v>71.03</v>
      </c>
      <c r="G701" s="12">
        <v>80.98</v>
      </c>
      <c r="H701" s="12">
        <v>8.6</v>
      </c>
      <c r="I701" s="13"/>
      <c r="J701" s="14">
        <f t="shared" ref="J701:O701" si="696">LN(C701/C700)</f>
        <v>-0.006751921162</v>
      </c>
      <c r="K701" s="14">
        <f t="shared" si="696"/>
        <v>0.003402006683</v>
      </c>
      <c r="L701" s="14">
        <f t="shared" si="696"/>
        <v>0.001645413781</v>
      </c>
      <c r="M701" s="14">
        <f t="shared" si="696"/>
        <v>-0.001969058301</v>
      </c>
      <c r="N701" s="14">
        <f t="shared" si="696"/>
        <v>0.006442044082</v>
      </c>
      <c r="O701" s="14">
        <f t="shared" si="696"/>
        <v>-0.01614798641</v>
      </c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/>
      <c r="B702" s="11">
        <v>44387.0</v>
      </c>
      <c r="C702" s="12">
        <v>92.64</v>
      </c>
      <c r="D702" s="12">
        <v>52.67</v>
      </c>
      <c r="E702" s="12">
        <v>48.0</v>
      </c>
      <c r="F702" s="12">
        <v>71.45</v>
      </c>
      <c r="G702" s="12">
        <v>83.95</v>
      </c>
      <c r="H702" s="12">
        <v>8.72</v>
      </c>
      <c r="I702" s="13"/>
      <c r="J702" s="14">
        <f t="shared" ref="J702:O702" si="697">LN(C702/C701)</f>
        <v>0.02846699779</v>
      </c>
      <c r="K702" s="14">
        <f t="shared" si="697"/>
        <v>-0.006245880057</v>
      </c>
      <c r="L702" s="14">
        <f t="shared" si="697"/>
        <v>-0.01365632645</v>
      </c>
      <c r="M702" s="14">
        <f t="shared" si="697"/>
        <v>0.005895581366</v>
      </c>
      <c r="N702" s="14">
        <f t="shared" si="697"/>
        <v>0.03601917292</v>
      </c>
      <c r="O702" s="14">
        <f t="shared" si="697"/>
        <v>0.01385703466</v>
      </c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/>
      <c r="B703" s="11">
        <v>44418.0</v>
      </c>
      <c r="C703" s="12">
        <v>93.3</v>
      </c>
      <c r="D703" s="12">
        <v>52.93</v>
      </c>
      <c r="E703" s="12">
        <v>48.03</v>
      </c>
      <c r="F703" s="12">
        <v>70.69</v>
      </c>
      <c r="G703" s="12">
        <v>84.76</v>
      </c>
      <c r="H703" s="12">
        <v>8.77</v>
      </c>
      <c r="I703" s="13"/>
      <c r="J703" s="14">
        <f t="shared" ref="J703:O703" si="698">LN(C703/C702)</f>
        <v>0.007099094029</v>
      </c>
      <c r="K703" s="14">
        <f t="shared" si="698"/>
        <v>0.004924252375</v>
      </c>
      <c r="L703" s="14">
        <f t="shared" si="698"/>
        <v>0.0006248047688</v>
      </c>
      <c r="M703" s="14">
        <f t="shared" si="698"/>
        <v>-0.01069378419</v>
      </c>
      <c r="N703" s="14">
        <f t="shared" si="698"/>
        <v>0.009602349877</v>
      </c>
      <c r="O703" s="14">
        <f t="shared" si="698"/>
        <v>0.005717568463</v>
      </c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/>
      <c r="B704" s="16">
        <v>44510.0</v>
      </c>
      <c r="C704" s="12">
        <v>92.29</v>
      </c>
      <c r="D704" s="12">
        <v>52.4</v>
      </c>
      <c r="E704" s="12">
        <v>47.53</v>
      </c>
      <c r="F704" s="12">
        <v>70.42</v>
      </c>
      <c r="G704" s="12">
        <v>85.56</v>
      </c>
      <c r="H704" s="12">
        <v>8.78</v>
      </c>
      <c r="I704" s="13"/>
      <c r="J704" s="14">
        <f t="shared" ref="J704:O704" si="699">LN(C704/C703)</f>
        <v>-0.01088431458</v>
      </c>
      <c r="K704" s="14">
        <f t="shared" si="699"/>
        <v>-0.01006369454</v>
      </c>
      <c r="L704" s="14">
        <f t="shared" si="699"/>
        <v>-0.01046472505</v>
      </c>
      <c r="M704" s="14">
        <f t="shared" si="699"/>
        <v>-0.003826806456</v>
      </c>
      <c r="N704" s="14">
        <f t="shared" si="699"/>
        <v>0.009394150814</v>
      </c>
      <c r="O704" s="14">
        <f t="shared" si="699"/>
        <v>0.001139601263</v>
      </c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/>
      <c r="B705" s="16">
        <v>44540.0</v>
      </c>
      <c r="C705" s="12">
        <v>92.25</v>
      </c>
      <c r="D705" s="12">
        <v>53.62</v>
      </c>
      <c r="E705" s="12">
        <v>47.96</v>
      </c>
      <c r="F705" s="12">
        <v>70.68</v>
      </c>
      <c r="G705" s="12">
        <v>86.73</v>
      </c>
      <c r="H705" s="12">
        <v>8.8</v>
      </c>
      <c r="I705" s="13"/>
      <c r="J705" s="14">
        <f t="shared" ref="J705:O705" si="700">LN(C705/C704)</f>
        <v>-0.0004335103568</v>
      </c>
      <c r="K705" s="14">
        <f t="shared" si="700"/>
        <v>0.02301554148</v>
      </c>
      <c r="L705" s="14">
        <f t="shared" si="700"/>
        <v>0.009006239533</v>
      </c>
      <c r="M705" s="14">
        <f t="shared" si="700"/>
        <v>0.003685333725</v>
      </c>
      <c r="N705" s="14">
        <f t="shared" si="700"/>
        <v>0.01358196048</v>
      </c>
      <c r="O705" s="14">
        <f t="shared" si="700"/>
        <v>0.002275313837</v>
      </c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/>
      <c r="B706" s="15" t="s">
        <v>430</v>
      </c>
      <c r="C706" s="12">
        <v>91.74</v>
      </c>
      <c r="D706" s="12">
        <v>54.26</v>
      </c>
      <c r="E706" s="12">
        <v>47.51</v>
      </c>
      <c r="F706" s="12">
        <v>72.61</v>
      </c>
      <c r="G706" s="12">
        <v>85.96</v>
      </c>
      <c r="H706" s="12">
        <v>8.72</v>
      </c>
      <c r="I706" s="13"/>
      <c r="J706" s="14">
        <f t="shared" ref="J706:O706" si="701">LN(C706/C705)</f>
        <v>-0.005543793752</v>
      </c>
      <c r="K706" s="14">
        <f t="shared" si="701"/>
        <v>0.01186517442</v>
      </c>
      <c r="L706" s="14">
        <f t="shared" si="701"/>
        <v>-0.00942711496</v>
      </c>
      <c r="M706" s="14">
        <f t="shared" si="701"/>
        <v>0.02694000594</v>
      </c>
      <c r="N706" s="14">
        <f t="shared" si="701"/>
        <v>-0.008917772922</v>
      </c>
      <c r="O706" s="14">
        <f t="shared" si="701"/>
        <v>-0.009132483563</v>
      </c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/>
      <c r="B707" s="15" t="s">
        <v>431</v>
      </c>
      <c r="C707" s="12">
        <v>94.13</v>
      </c>
      <c r="D707" s="12">
        <v>55.48</v>
      </c>
      <c r="E707" s="12">
        <v>48.23</v>
      </c>
      <c r="F707" s="12">
        <v>72.99</v>
      </c>
      <c r="G707" s="12">
        <v>88.02</v>
      </c>
      <c r="H707" s="12">
        <v>8.85</v>
      </c>
      <c r="I707" s="13"/>
      <c r="J707" s="14">
        <f t="shared" ref="J707:O707" si="702">LN(C707/C706)</f>
        <v>0.02571831639</v>
      </c>
      <c r="K707" s="14">
        <f t="shared" si="702"/>
        <v>0.02223528822</v>
      </c>
      <c r="L707" s="14">
        <f t="shared" si="702"/>
        <v>0.01504101888</v>
      </c>
      <c r="M707" s="14">
        <f t="shared" si="702"/>
        <v>0.005219792071</v>
      </c>
      <c r="N707" s="14">
        <f t="shared" si="702"/>
        <v>0.02368198961</v>
      </c>
      <c r="O707" s="14">
        <f t="shared" si="702"/>
        <v>0.0147982211</v>
      </c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/>
      <c r="B708" s="15" t="s">
        <v>432</v>
      </c>
      <c r="C708" s="12">
        <v>92.68</v>
      </c>
      <c r="D708" s="12">
        <v>56.37</v>
      </c>
      <c r="E708" s="12">
        <v>49.76</v>
      </c>
      <c r="F708" s="12">
        <v>72.75</v>
      </c>
      <c r="G708" s="12">
        <v>89.41</v>
      </c>
      <c r="H708" s="12">
        <v>9.08</v>
      </c>
      <c r="I708" s="13"/>
      <c r="J708" s="14">
        <f t="shared" ref="J708:O708" si="703">LN(C708/C707)</f>
        <v>-0.01552410599</v>
      </c>
      <c r="K708" s="14">
        <f t="shared" si="703"/>
        <v>0.01591450665</v>
      </c>
      <c r="L708" s="14">
        <f t="shared" si="703"/>
        <v>0.03123021435</v>
      </c>
      <c r="M708" s="14">
        <f t="shared" si="703"/>
        <v>-0.003293539412</v>
      </c>
      <c r="N708" s="14">
        <f t="shared" si="703"/>
        <v>0.01566847136</v>
      </c>
      <c r="O708" s="14">
        <f t="shared" si="703"/>
        <v>0.02565673359</v>
      </c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/>
      <c r="B709" s="15" t="s">
        <v>433</v>
      </c>
      <c r="C709" s="12">
        <v>94.48</v>
      </c>
      <c r="D709" s="12">
        <v>54.94</v>
      </c>
      <c r="E709" s="12">
        <v>49.72</v>
      </c>
      <c r="F709" s="12">
        <v>73.55</v>
      </c>
      <c r="G709" s="12">
        <v>87.64</v>
      </c>
      <c r="H709" s="12">
        <v>9.08</v>
      </c>
      <c r="I709" s="13"/>
      <c r="J709" s="14">
        <f t="shared" ref="J709:O709" si="704">LN(C709/C708)</f>
        <v>0.01923547232</v>
      </c>
      <c r="K709" s="14">
        <f t="shared" si="704"/>
        <v>-0.02569542143</v>
      </c>
      <c r="L709" s="14">
        <f t="shared" si="704"/>
        <v>-0.0008041817884</v>
      </c>
      <c r="M709" s="14">
        <f t="shared" si="704"/>
        <v>0.010936541</v>
      </c>
      <c r="N709" s="14">
        <f t="shared" si="704"/>
        <v>-0.01999501802</v>
      </c>
      <c r="O709" s="14">
        <f t="shared" si="704"/>
        <v>0</v>
      </c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/>
      <c r="B710" s="15" t="s">
        <v>434</v>
      </c>
      <c r="C710" s="12">
        <v>94.22</v>
      </c>
      <c r="D710" s="12">
        <v>54.19</v>
      </c>
      <c r="E710" s="12">
        <v>49.54</v>
      </c>
      <c r="F710" s="12">
        <v>74.24</v>
      </c>
      <c r="G710" s="12">
        <v>87.3</v>
      </c>
      <c r="H710" s="12">
        <v>9.1</v>
      </c>
      <c r="I710" s="13"/>
      <c r="J710" s="14">
        <f t="shared" ref="J710:O710" si="705">LN(C710/C709)</f>
        <v>-0.002755698617</v>
      </c>
      <c r="K710" s="14">
        <f t="shared" si="705"/>
        <v>-0.01374529109</v>
      </c>
      <c r="L710" s="14">
        <f t="shared" si="705"/>
        <v>-0.003626842581</v>
      </c>
      <c r="M710" s="14">
        <f t="shared" si="705"/>
        <v>0.00933764143</v>
      </c>
      <c r="N710" s="14">
        <f t="shared" si="705"/>
        <v>-0.003887051882</v>
      </c>
      <c r="O710" s="14">
        <f t="shared" si="705"/>
        <v>0.00220022091</v>
      </c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/>
      <c r="B711" s="15" t="s">
        <v>435</v>
      </c>
      <c r="C711" s="12">
        <v>96.01</v>
      </c>
      <c r="D711" s="12">
        <v>54.96</v>
      </c>
      <c r="E711" s="12">
        <v>50.58</v>
      </c>
      <c r="F711" s="12">
        <v>74.94</v>
      </c>
      <c r="G711" s="12">
        <v>87.92</v>
      </c>
      <c r="H711" s="12">
        <v>9.26</v>
      </c>
      <c r="I711" s="13"/>
      <c r="J711" s="14">
        <f t="shared" ref="J711:O711" si="706">LN(C711/C710)</f>
        <v>0.01881987944</v>
      </c>
      <c r="K711" s="14">
        <f t="shared" si="706"/>
        <v>0.01410925834</v>
      </c>
      <c r="L711" s="14">
        <f t="shared" si="706"/>
        <v>0.02077581718</v>
      </c>
      <c r="M711" s="14">
        <f t="shared" si="706"/>
        <v>0.009384704888</v>
      </c>
      <c r="N711" s="14">
        <f t="shared" si="706"/>
        <v>0.00707684725</v>
      </c>
      <c r="O711" s="14">
        <f t="shared" si="706"/>
        <v>0.01742963514</v>
      </c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/>
      <c r="B712" s="15" t="s">
        <v>436</v>
      </c>
      <c r="C712" s="12">
        <v>97.38</v>
      </c>
      <c r="D712" s="12">
        <v>54.28</v>
      </c>
      <c r="E712" s="12">
        <v>48.01</v>
      </c>
      <c r="F712" s="12">
        <v>75.27</v>
      </c>
      <c r="G712" s="12">
        <v>88.06</v>
      </c>
      <c r="H712" s="12">
        <v>9.09</v>
      </c>
      <c r="I712" s="13"/>
      <c r="J712" s="14">
        <f t="shared" ref="J712:O712" si="707">LN(C712/C711)</f>
        <v>0.01416849805</v>
      </c>
      <c r="K712" s="14">
        <f t="shared" si="707"/>
        <v>-0.01244981295</v>
      </c>
      <c r="L712" s="14">
        <f t="shared" si="707"/>
        <v>-0.0521469187</v>
      </c>
      <c r="M712" s="14">
        <f t="shared" si="707"/>
        <v>0.004393855681</v>
      </c>
      <c r="N712" s="14">
        <f t="shared" si="707"/>
        <v>0.001591090232</v>
      </c>
      <c r="O712" s="14">
        <f t="shared" si="707"/>
        <v>-0.01852914047</v>
      </c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/>
      <c r="B713" s="15" t="s">
        <v>437</v>
      </c>
      <c r="C713" s="12">
        <v>97.22</v>
      </c>
      <c r="D713" s="12">
        <v>54.52</v>
      </c>
      <c r="E713" s="12">
        <v>45.95</v>
      </c>
      <c r="F713" s="12">
        <v>75.89</v>
      </c>
      <c r="G713" s="12">
        <v>85.29</v>
      </c>
      <c r="H713" s="12">
        <v>9.16</v>
      </c>
      <c r="I713" s="13"/>
      <c r="J713" s="14">
        <f t="shared" ref="J713:O713" si="708">LN(C713/C712)</f>
        <v>-0.001644399137</v>
      </c>
      <c r="K713" s="14">
        <f t="shared" si="708"/>
        <v>0.004411771862</v>
      </c>
      <c r="L713" s="14">
        <f t="shared" si="708"/>
        <v>-0.04385547374</v>
      </c>
      <c r="M713" s="14">
        <f t="shared" si="708"/>
        <v>0.008203274369</v>
      </c>
      <c r="N713" s="14">
        <f t="shared" si="708"/>
        <v>-0.031961186</v>
      </c>
      <c r="O713" s="14">
        <f t="shared" si="708"/>
        <v>0.007671270497</v>
      </c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/>
      <c r="B714" s="15" t="s">
        <v>438</v>
      </c>
      <c r="C714" s="12">
        <v>99.0</v>
      </c>
      <c r="D714" s="12">
        <v>54.77</v>
      </c>
      <c r="E714" s="12">
        <v>46.55</v>
      </c>
      <c r="F714" s="12">
        <v>76.78</v>
      </c>
      <c r="G714" s="12">
        <v>86.55</v>
      </c>
      <c r="H714" s="12">
        <v>9.34</v>
      </c>
      <c r="I714" s="13"/>
      <c r="J714" s="14">
        <f t="shared" ref="J714:O714" si="709">LN(C714/C713)</f>
        <v>0.01814339852</v>
      </c>
      <c r="K714" s="14">
        <f t="shared" si="709"/>
        <v>0.004574991967</v>
      </c>
      <c r="L714" s="14">
        <f t="shared" si="709"/>
        <v>0.01297315492</v>
      </c>
      <c r="M714" s="14">
        <f t="shared" si="709"/>
        <v>0.01165926616</v>
      </c>
      <c r="N714" s="14">
        <f t="shared" si="709"/>
        <v>0.01466506729</v>
      </c>
      <c r="O714" s="14">
        <f t="shared" si="709"/>
        <v>0.01946007355</v>
      </c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/>
      <c r="B715" s="15" t="s">
        <v>439</v>
      </c>
      <c r="C715" s="12">
        <v>98.62</v>
      </c>
      <c r="D715" s="12">
        <v>55.05</v>
      </c>
      <c r="E715" s="12">
        <v>45.64</v>
      </c>
      <c r="F715" s="12">
        <v>77.44</v>
      </c>
      <c r="G715" s="12">
        <v>85.77</v>
      </c>
      <c r="H715" s="12">
        <v>9.01</v>
      </c>
      <c r="I715" s="13"/>
      <c r="J715" s="14">
        <f t="shared" ref="J715:O715" si="710">LN(C715/C714)</f>
        <v>-0.003845769339</v>
      </c>
      <c r="K715" s="14">
        <f t="shared" si="710"/>
        <v>0.005099264373</v>
      </c>
      <c r="L715" s="14">
        <f t="shared" si="710"/>
        <v>-0.01974247873</v>
      </c>
      <c r="M715" s="14">
        <f t="shared" si="710"/>
        <v>0.008559253396</v>
      </c>
      <c r="N715" s="14">
        <f t="shared" si="710"/>
        <v>-0.00905298662</v>
      </c>
      <c r="O715" s="14">
        <f t="shared" si="710"/>
        <v>-0.03597118062</v>
      </c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/>
      <c r="B716" s="15" t="s">
        <v>440</v>
      </c>
      <c r="C716" s="12">
        <v>93.75</v>
      </c>
      <c r="D716" s="12">
        <v>53.99</v>
      </c>
      <c r="E716" s="12">
        <v>42.87</v>
      </c>
      <c r="F716" s="12">
        <v>75.44</v>
      </c>
      <c r="G716" s="12">
        <v>87.45</v>
      </c>
      <c r="H716" s="12">
        <v>8.82</v>
      </c>
      <c r="I716" s="13"/>
      <c r="J716" s="14">
        <f t="shared" ref="J716:O716" si="711">LN(C716/C715)</f>
        <v>-0.05064241595</v>
      </c>
      <c r="K716" s="14">
        <f t="shared" si="711"/>
        <v>-0.01944301894</v>
      </c>
      <c r="L716" s="14">
        <f t="shared" si="711"/>
        <v>-0.06261224438</v>
      </c>
      <c r="M716" s="14">
        <f t="shared" si="711"/>
        <v>-0.02616580464</v>
      </c>
      <c r="N716" s="14">
        <f t="shared" si="711"/>
        <v>0.01939790646</v>
      </c>
      <c r="O716" s="14">
        <f t="shared" si="711"/>
        <v>-0.0213132016</v>
      </c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/>
      <c r="B717" s="15" t="s">
        <v>441</v>
      </c>
      <c r="C717" s="12">
        <v>95.92</v>
      </c>
      <c r="D717" s="12">
        <v>54.37</v>
      </c>
      <c r="E717" s="12">
        <v>43.44</v>
      </c>
      <c r="F717" s="12">
        <v>76.88</v>
      </c>
      <c r="G717" s="12">
        <v>89.75</v>
      </c>
      <c r="H717" s="12">
        <v>8.85</v>
      </c>
      <c r="I717" s="13"/>
      <c r="J717" s="14">
        <f t="shared" ref="J717:O717" si="712">LN(C717/C716)</f>
        <v>0.02288284587</v>
      </c>
      <c r="K717" s="14">
        <f t="shared" si="712"/>
        <v>0.007013686928</v>
      </c>
      <c r="L717" s="14">
        <f t="shared" si="712"/>
        <v>0.01320839502</v>
      </c>
      <c r="M717" s="14">
        <f t="shared" si="712"/>
        <v>0.01890812634</v>
      </c>
      <c r="N717" s="14">
        <f t="shared" si="712"/>
        <v>0.0259608259</v>
      </c>
      <c r="O717" s="14">
        <f t="shared" si="712"/>
        <v>0.003395589001</v>
      </c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/>
      <c r="B718" s="15" t="s">
        <v>442</v>
      </c>
      <c r="C718" s="12">
        <v>94.68</v>
      </c>
      <c r="D718" s="12">
        <v>54.41</v>
      </c>
      <c r="E718" s="12">
        <v>43.49</v>
      </c>
      <c r="F718" s="12">
        <v>77.79</v>
      </c>
      <c r="G718" s="12">
        <v>89.53</v>
      </c>
      <c r="H718" s="12">
        <v>8.68</v>
      </c>
      <c r="I718" s="13"/>
      <c r="J718" s="14">
        <f t="shared" ref="J718:O718" si="713">LN(C718/C717)</f>
        <v>-0.01301172607</v>
      </c>
      <c r="K718" s="14">
        <f t="shared" si="713"/>
        <v>0.00073542934</v>
      </c>
      <c r="L718" s="14">
        <f t="shared" si="713"/>
        <v>0.001150350984</v>
      </c>
      <c r="M718" s="14">
        <f t="shared" si="713"/>
        <v>0.01176712356</v>
      </c>
      <c r="N718" s="14">
        <f t="shared" si="713"/>
        <v>-0.002454262722</v>
      </c>
      <c r="O718" s="14">
        <f t="shared" si="713"/>
        <v>-0.01939593035</v>
      </c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/>
      <c r="B719" s="11">
        <v>44207.0</v>
      </c>
      <c r="C719" s="12">
        <v>94.26</v>
      </c>
      <c r="D719" s="12">
        <v>55.87</v>
      </c>
      <c r="E719" s="12">
        <v>44.85</v>
      </c>
      <c r="F719" s="12">
        <v>78.26</v>
      </c>
      <c r="G719" s="12">
        <v>90.51</v>
      </c>
      <c r="H719" s="12">
        <v>8.73</v>
      </c>
      <c r="I719" s="13"/>
      <c r="J719" s="14">
        <f t="shared" ref="J719:O719" si="714">LN(C719/C718)</f>
        <v>-0.00444586315</v>
      </c>
      <c r="K719" s="14">
        <f t="shared" si="714"/>
        <v>0.02647960297</v>
      </c>
      <c r="L719" s="14">
        <f t="shared" si="714"/>
        <v>0.0307925619</v>
      </c>
      <c r="M719" s="14">
        <f t="shared" si="714"/>
        <v>0.006023728564</v>
      </c>
      <c r="N719" s="14">
        <f t="shared" si="714"/>
        <v>0.01088657719</v>
      </c>
      <c r="O719" s="14">
        <f t="shared" si="714"/>
        <v>0.005743841179</v>
      </c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/>
      <c r="B720" s="11">
        <v>44238.0</v>
      </c>
      <c r="C720" s="12">
        <v>93.88</v>
      </c>
      <c r="D720" s="12">
        <v>55.7</v>
      </c>
      <c r="E720" s="12">
        <v>44.73</v>
      </c>
      <c r="F720" s="12">
        <v>78.75</v>
      </c>
      <c r="G720" s="12">
        <v>90.56</v>
      </c>
      <c r="H720" s="12">
        <v>8.72</v>
      </c>
      <c r="I720" s="13"/>
      <c r="J720" s="14">
        <f t="shared" ref="J720:O720" si="715">LN(C720/C719)</f>
        <v>-0.004039550513</v>
      </c>
      <c r="K720" s="14">
        <f t="shared" si="715"/>
        <v>-0.003047416538</v>
      </c>
      <c r="L720" s="14">
        <f t="shared" si="715"/>
        <v>-0.00267917106</v>
      </c>
      <c r="M720" s="14">
        <f t="shared" si="715"/>
        <v>0.006241660923</v>
      </c>
      <c r="N720" s="14">
        <f t="shared" si="715"/>
        <v>0.0005522726158</v>
      </c>
      <c r="O720" s="14">
        <f t="shared" si="715"/>
        <v>-0.001146131931</v>
      </c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/>
      <c r="B721" s="11">
        <v>44266.0</v>
      </c>
      <c r="C721" s="12">
        <v>95.55</v>
      </c>
      <c r="D721" s="12">
        <v>56.06</v>
      </c>
      <c r="E721" s="12">
        <v>45.61</v>
      </c>
      <c r="F721" s="12">
        <v>77.48</v>
      </c>
      <c r="G721" s="12">
        <v>93.89</v>
      </c>
      <c r="H721" s="12">
        <v>8.77</v>
      </c>
      <c r="I721" s="13"/>
      <c r="J721" s="14">
        <f t="shared" ref="J721:O721" si="716">LN(C721/C720)</f>
        <v>0.0176322997</v>
      </c>
      <c r="K721" s="14">
        <f t="shared" si="716"/>
        <v>0.006442398803</v>
      </c>
      <c r="L721" s="14">
        <f t="shared" si="716"/>
        <v>0.01948257328</v>
      </c>
      <c r="M721" s="14">
        <f t="shared" si="716"/>
        <v>-0.01625843917</v>
      </c>
      <c r="N721" s="14">
        <f t="shared" si="716"/>
        <v>0.03611126982</v>
      </c>
      <c r="O721" s="14">
        <f t="shared" si="716"/>
        <v>0.005717568463</v>
      </c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/>
      <c r="B722" s="11">
        <v>44297.0</v>
      </c>
      <c r="C722" s="12">
        <v>95.84</v>
      </c>
      <c r="D722" s="12">
        <v>56.66</v>
      </c>
      <c r="E722" s="12">
        <v>44.79</v>
      </c>
      <c r="F722" s="12">
        <v>80.73</v>
      </c>
      <c r="G722" s="12">
        <v>93.73</v>
      </c>
      <c r="H722" s="12">
        <v>8.63</v>
      </c>
      <c r="I722" s="13"/>
      <c r="J722" s="14">
        <f t="shared" ref="J722:O722" si="717">LN(C722/C721)</f>
        <v>0.003030463681</v>
      </c>
      <c r="K722" s="14">
        <f t="shared" si="717"/>
        <v>0.01064594867</v>
      </c>
      <c r="L722" s="14">
        <f t="shared" si="717"/>
        <v>-0.0181420905</v>
      </c>
      <c r="M722" s="14">
        <f t="shared" si="717"/>
        <v>0.04109041487</v>
      </c>
      <c r="N722" s="14">
        <f t="shared" si="717"/>
        <v>-0.001705575512</v>
      </c>
      <c r="O722" s="14">
        <f t="shared" si="717"/>
        <v>-0.01609230129</v>
      </c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/>
      <c r="B723" s="11">
        <v>44327.0</v>
      </c>
      <c r="C723" s="12">
        <v>100.19</v>
      </c>
      <c r="D723" s="12">
        <v>57.63</v>
      </c>
      <c r="E723" s="12">
        <v>45.05</v>
      </c>
      <c r="F723" s="12">
        <v>79.91</v>
      </c>
      <c r="G723" s="12">
        <v>93.68</v>
      </c>
      <c r="H723" s="12">
        <v>8.79</v>
      </c>
      <c r="I723" s="13"/>
      <c r="J723" s="14">
        <f t="shared" ref="J723:O723" si="718">LN(C723/C722)</f>
        <v>0.0443882489</v>
      </c>
      <c r="K723" s="14">
        <f t="shared" si="718"/>
        <v>0.01697477105</v>
      </c>
      <c r="L723" s="14">
        <f t="shared" si="718"/>
        <v>0.005788083835</v>
      </c>
      <c r="M723" s="14">
        <f t="shared" si="718"/>
        <v>-0.01020925202</v>
      </c>
      <c r="N723" s="14">
        <f t="shared" si="718"/>
        <v>-0.0005335894689</v>
      </c>
      <c r="O723" s="14">
        <f t="shared" si="718"/>
        <v>0.0183702066</v>
      </c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/>
      <c r="B724" s="11">
        <v>44419.0</v>
      </c>
      <c r="C724" s="12">
        <v>100.21</v>
      </c>
      <c r="D724" s="12">
        <v>56.49</v>
      </c>
      <c r="E724" s="12">
        <v>44.93</v>
      </c>
      <c r="F724" s="12">
        <v>80.0</v>
      </c>
      <c r="G724" s="12">
        <v>94.92</v>
      </c>
      <c r="H724" s="12">
        <v>8.87</v>
      </c>
      <c r="I724" s="13"/>
      <c r="J724" s="14">
        <f t="shared" ref="J724:O724" si="719">LN(C724/C723)</f>
        <v>0.0001996007991</v>
      </c>
      <c r="K724" s="14">
        <f t="shared" si="719"/>
        <v>-0.01997963411</v>
      </c>
      <c r="L724" s="14">
        <f t="shared" si="719"/>
        <v>-0.002667260972</v>
      </c>
      <c r="M724" s="14">
        <f t="shared" si="719"/>
        <v>0.001125633288</v>
      </c>
      <c r="N724" s="14">
        <f t="shared" si="719"/>
        <v>0.01314971228</v>
      </c>
      <c r="O724" s="14">
        <f t="shared" si="719"/>
        <v>0.009060084624</v>
      </c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/>
      <c r="B725" s="11">
        <v>44450.0</v>
      </c>
      <c r="C725" s="12">
        <v>100.69</v>
      </c>
      <c r="D725" s="12">
        <v>56.72</v>
      </c>
      <c r="E725" s="12">
        <v>44.72</v>
      </c>
      <c r="F725" s="12">
        <v>80.06</v>
      </c>
      <c r="G725" s="12">
        <v>95.34</v>
      </c>
      <c r="H725" s="12">
        <v>8.82</v>
      </c>
      <c r="I725" s="13"/>
      <c r="J725" s="14">
        <f t="shared" ref="J725:O725" si="720">LN(C725/C724)</f>
        <v>0.004778505857</v>
      </c>
      <c r="K725" s="14">
        <f t="shared" si="720"/>
        <v>0.004063250887</v>
      </c>
      <c r="L725" s="14">
        <f t="shared" si="720"/>
        <v>-0.004684894235</v>
      </c>
      <c r="M725" s="14">
        <f t="shared" si="720"/>
        <v>0.0007497188905</v>
      </c>
      <c r="N725" s="14">
        <f t="shared" si="720"/>
        <v>0.004415018209</v>
      </c>
      <c r="O725" s="14">
        <f t="shared" si="720"/>
        <v>-0.005652926303</v>
      </c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/>
      <c r="B726" s="16">
        <v>44480.0</v>
      </c>
      <c r="C726" s="12">
        <v>100.86</v>
      </c>
      <c r="D726" s="12">
        <v>57.81</v>
      </c>
      <c r="E726" s="12">
        <v>45.06</v>
      </c>
      <c r="F726" s="12">
        <v>77.16</v>
      </c>
      <c r="G726" s="12">
        <v>93.54</v>
      </c>
      <c r="H726" s="12">
        <v>8.63</v>
      </c>
      <c r="I726" s="13"/>
      <c r="J726" s="14">
        <f t="shared" ref="J726:O726" si="721">LN(C726/C725)</f>
        <v>0.001686926721</v>
      </c>
      <c r="K726" s="14">
        <f t="shared" si="721"/>
        <v>0.01903488887</v>
      </c>
      <c r="L726" s="14">
        <f t="shared" si="721"/>
        <v>0.007574106157</v>
      </c>
      <c r="M726" s="14">
        <f t="shared" si="721"/>
        <v>-0.03689516553</v>
      </c>
      <c r="N726" s="14">
        <f t="shared" si="721"/>
        <v>-0.01906029748</v>
      </c>
      <c r="O726" s="14">
        <f t="shared" si="721"/>
        <v>-0.02177736492</v>
      </c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/>
      <c r="B727" s="16">
        <v>44511.0</v>
      </c>
      <c r="C727" s="12">
        <v>101.51</v>
      </c>
      <c r="D727" s="12">
        <v>57.21</v>
      </c>
      <c r="E727" s="12">
        <v>46.0</v>
      </c>
      <c r="F727" s="12">
        <v>77.61</v>
      </c>
      <c r="G727" s="12">
        <v>94.29</v>
      </c>
      <c r="H727" s="12">
        <v>8.81</v>
      </c>
      <c r="I727" s="13"/>
      <c r="J727" s="14">
        <f t="shared" ref="J727:O727" si="722">LN(C727/C726)</f>
        <v>0.006423899148</v>
      </c>
      <c r="K727" s="14">
        <f t="shared" si="722"/>
        <v>-0.01043306281</v>
      </c>
      <c r="L727" s="14">
        <f t="shared" si="722"/>
        <v>0.02064646148</v>
      </c>
      <c r="M727" s="14">
        <f t="shared" si="722"/>
        <v>0.005815096829</v>
      </c>
      <c r="N727" s="14">
        <f t="shared" si="722"/>
        <v>0.00798598718</v>
      </c>
      <c r="O727" s="14">
        <f t="shared" si="722"/>
        <v>0.02064293485</v>
      </c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/>
      <c r="B728" s="16">
        <v>44541.0</v>
      </c>
      <c r="C728" s="12">
        <v>102.83</v>
      </c>
      <c r="D728" s="12">
        <v>57.15</v>
      </c>
      <c r="E728" s="12">
        <v>46.08</v>
      </c>
      <c r="F728" s="12">
        <v>78.78</v>
      </c>
      <c r="G728" s="12">
        <v>94.57</v>
      </c>
      <c r="H728" s="12">
        <v>8.65</v>
      </c>
      <c r="I728" s="13"/>
      <c r="J728" s="14">
        <f t="shared" ref="J728:O728" si="723">LN(C728/C727)</f>
        <v>0.01291982344</v>
      </c>
      <c r="K728" s="14">
        <f t="shared" si="723"/>
        <v>-0.00104931804</v>
      </c>
      <c r="L728" s="14">
        <f t="shared" si="723"/>
        <v>0.001737619899</v>
      </c>
      <c r="M728" s="14">
        <f t="shared" si="723"/>
        <v>0.01496287268</v>
      </c>
      <c r="N728" s="14">
        <f t="shared" si="723"/>
        <v>0.00296516155</v>
      </c>
      <c r="O728" s="14">
        <f t="shared" si="723"/>
        <v>-0.018328119</v>
      </c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/>
      <c r="B729" s="15" t="s">
        <v>443</v>
      </c>
      <c r="C729" s="12">
        <v>101.88</v>
      </c>
      <c r="D729" s="12">
        <v>57.6</v>
      </c>
      <c r="E729" s="12">
        <v>45.49</v>
      </c>
      <c r="F729" s="12">
        <v>78.18</v>
      </c>
      <c r="G729" s="12">
        <v>94.28</v>
      </c>
      <c r="H729" s="12">
        <v>8.59</v>
      </c>
      <c r="I729" s="13"/>
      <c r="J729" s="14">
        <f t="shared" ref="J729:O729" si="724">LN(C729/C728)</f>
        <v>-0.00928148913</v>
      </c>
      <c r="K729" s="14">
        <f t="shared" si="724"/>
        <v>0.007843177461</v>
      </c>
      <c r="L729" s="14">
        <f t="shared" si="724"/>
        <v>-0.01288649481</v>
      </c>
      <c r="M729" s="14">
        <f t="shared" si="724"/>
        <v>-0.007645297178</v>
      </c>
      <c r="N729" s="14">
        <f t="shared" si="724"/>
        <v>-0.003071222959</v>
      </c>
      <c r="O729" s="14">
        <f t="shared" si="724"/>
        <v>-0.006960584948</v>
      </c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/>
      <c r="B730" s="15" t="s">
        <v>444</v>
      </c>
      <c r="C730" s="12">
        <v>102.21</v>
      </c>
      <c r="D730" s="12">
        <v>56.83</v>
      </c>
      <c r="E730" s="12">
        <v>44.39</v>
      </c>
      <c r="F730" s="12">
        <v>78.98</v>
      </c>
      <c r="G730" s="12">
        <v>99.98</v>
      </c>
      <c r="H730" s="12">
        <v>8.6</v>
      </c>
      <c r="I730" s="13"/>
      <c r="J730" s="14">
        <f t="shared" ref="J730:O730" si="725">LN(C730/C729)</f>
        <v>0.00323387023</v>
      </c>
      <c r="K730" s="14">
        <f t="shared" si="725"/>
        <v>-0.01345821239</v>
      </c>
      <c r="L730" s="14">
        <f t="shared" si="725"/>
        <v>-0.02447830274</v>
      </c>
      <c r="M730" s="14">
        <f t="shared" si="725"/>
        <v>0.01018079549</v>
      </c>
      <c r="N730" s="14">
        <f t="shared" si="725"/>
        <v>0.05870108792</v>
      </c>
      <c r="O730" s="14">
        <f t="shared" si="725"/>
        <v>0.001163467263</v>
      </c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/>
      <c r="B731" s="15" t="s">
        <v>445</v>
      </c>
      <c r="C731" s="12">
        <v>102.5</v>
      </c>
      <c r="D731" s="12">
        <v>56.51</v>
      </c>
      <c r="E731" s="12">
        <v>43.73</v>
      </c>
      <c r="F731" s="12">
        <v>77.95</v>
      </c>
      <c r="G731" s="12">
        <v>98.84</v>
      </c>
      <c r="H731" s="12">
        <v>8.54</v>
      </c>
      <c r="I731" s="13"/>
      <c r="J731" s="14">
        <f t="shared" ref="J731:O731" si="726">LN(C731/C730)</f>
        <v>0.002833278237</v>
      </c>
      <c r="K731" s="14">
        <f t="shared" si="726"/>
        <v>-0.005646741667</v>
      </c>
      <c r="L731" s="14">
        <f t="shared" si="726"/>
        <v>-0.01497985342</v>
      </c>
      <c r="M731" s="14">
        <f t="shared" si="726"/>
        <v>-0.01312706035</v>
      </c>
      <c r="N731" s="14">
        <f t="shared" si="726"/>
        <v>-0.01146778487</v>
      </c>
      <c r="O731" s="14">
        <f t="shared" si="726"/>
        <v>-0.007001195459</v>
      </c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/>
      <c r="B732" s="15" t="s">
        <v>446</v>
      </c>
      <c r="C732" s="12">
        <v>103.37</v>
      </c>
      <c r="D732" s="12">
        <v>55.97</v>
      </c>
      <c r="E732" s="12">
        <v>44.2</v>
      </c>
      <c r="F732" s="12">
        <v>78.0</v>
      </c>
      <c r="G732" s="12">
        <v>98.66</v>
      </c>
      <c r="H732" s="12">
        <v>8.51</v>
      </c>
      <c r="I732" s="13"/>
      <c r="J732" s="14">
        <f t="shared" ref="J732:O732" si="727">LN(C732/C731)</f>
        <v>0.008451986002</v>
      </c>
      <c r="K732" s="14">
        <f t="shared" si="727"/>
        <v>-0.009601780738</v>
      </c>
      <c r="L732" s="14">
        <f t="shared" si="727"/>
        <v>0.01069042366</v>
      </c>
      <c r="M732" s="14">
        <f t="shared" si="727"/>
        <v>0.0006412311858</v>
      </c>
      <c r="N732" s="14">
        <f t="shared" si="727"/>
        <v>-0.001822785315</v>
      </c>
      <c r="O732" s="14">
        <f t="shared" si="727"/>
        <v>-0.003519065215</v>
      </c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/>
      <c r="B733" s="15" t="s">
        <v>447</v>
      </c>
      <c r="C733" s="12">
        <v>103.33</v>
      </c>
      <c r="D733" s="12">
        <v>55.89</v>
      </c>
      <c r="E733" s="12">
        <v>43.67</v>
      </c>
      <c r="F733" s="12">
        <v>79.77</v>
      </c>
      <c r="G733" s="12">
        <v>97.21</v>
      </c>
      <c r="H733" s="12">
        <v>8.28</v>
      </c>
      <c r="I733" s="13"/>
      <c r="J733" s="14">
        <f t="shared" ref="J733:O733" si="728">LN(C733/C732)</f>
        <v>-0.0003870343541</v>
      </c>
      <c r="K733" s="14">
        <f t="shared" si="728"/>
        <v>-0.001430359622</v>
      </c>
      <c r="L733" s="14">
        <f t="shared" si="728"/>
        <v>-0.01206342159</v>
      </c>
      <c r="M733" s="14">
        <f t="shared" si="728"/>
        <v>0.02243866723</v>
      </c>
      <c r="N733" s="14">
        <f t="shared" si="728"/>
        <v>-0.01480600897</v>
      </c>
      <c r="O733" s="14">
        <f t="shared" si="728"/>
        <v>-0.02739897419</v>
      </c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/>
      <c r="B734" s="15" t="s">
        <v>448</v>
      </c>
      <c r="C734" s="12">
        <v>102.74</v>
      </c>
      <c r="D734" s="12">
        <v>56.43</v>
      </c>
      <c r="E734" s="12">
        <v>44.65</v>
      </c>
      <c r="F734" s="12">
        <v>77.76</v>
      </c>
      <c r="G734" s="12">
        <v>96.75</v>
      </c>
      <c r="H734" s="12">
        <v>8.23</v>
      </c>
      <c r="I734" s="13"/>
      <c r="J734" s="14">
        <f t="shared" ref="J734:O734" si="729">LN(C734/C733)</f>
        <v>-0.005726225187</v>
      </c>
      <c r="K734" s="14">
        <f t="shared" si="729"/>
        <v>0.009615458699</v>
      </c>
      <c r="L734" s="14">
        <f t="shared" si="729"/>
        <v>0.02219293983</v>
      </c>
      <c r="M734" s="14">
        <f t="shared" si="729"/>
        <v>-0.02552033377</v>
      </c>
      <c r="N734" s="14">
        <f t="shared" si="729"/>
        <v>-0.004743254923</v>
      </c>
      <c r="O734" s="14">
        <f t="shared" si="729"/>
        <v>-0.006056953708</v>
      </c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/>
      <c r="B735" s="15" t="s">
        <v>449</v>
      </c>
      <c r="C735" s="12">
        <v>103.68</v>
      </c>
      <c r="D735" s="12">
        <v>56.78</v>
      </c>
      <c r="E735" s="12">
        <v>45.6</v>
      </c>
      <c r="F735" s="12">
        <v>75.14</v>
      </c>
      <c r="G735" s="12">
        <v>94.72</v>
      </c>
      <c r="H735" s="12">
        <v>8.5</v>
      </c>
      <c r="I735" s="13"/>
      <c r="J735" s="14">
        <f t="shared" ref="J735:O735" si="730">LN(C735/C734)</f>
        <v>0.009107707565</v>
      </c>
      <c r="K735" s="14">
        <f t="shared" si="730"/>
        <v>0.006183219064</v>
      </c>
      <c r="L735" s="14">
        <f t="shared" si="730"/>
        <v>0.0210534092</v>
      </c>
      <c r="M735" s="14">
        <f t="shared" si="730"/>
        <v>-0.03427412001</v>
      </c>
      <c r="N735" s="14">
        <f t="shared" si="730"/>
        <v>-0.02120516077</v>
      </c>
      <c r="O735" s="14">
        <f t="shared" si="730"/>
        <v>0.03228014881</v>
      </c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/>
      <c r="B736" s="15" t="s">
        <v>450</v>
      </c>
      <c r="C736" s="12">
        <v>102.51</v>
      </c>
      <c r="D736" s="12">
        <v>56.24</v>
      </c>
      <c r="E736" s="12">
        <v>45.49</v>
      </c>
      <c r="F736" s="12">
        <v>75.8</v>
      </c>
      <c r="G736" s="12">
        <v>92.02</v>
      </c>
      <c r="H736" s="12">
        <v>8.53</v>
      </c>
      <c r="I736" s="13"/>
      <c r="J736" s="14">
        <f t="shared" ref="J736:O736" si="731">LN(C736/C735)</f>
        <v>-0.01134887781</v>
      </c>
      <c r="K736" s="14">
        <f t="shared" si="731"/>
        <v>-0.009555903542</v>
      </c>
      <c r="L736" s="14">
        <f t="shared" si="731"/>
        <v>-0.002415194938</v>
      </c>
      <c r="M736" s="14">
        <f t="shared" si="731"/>
        <v>0.008745252503</v>
      </c>
      <c r="N736" s="14">
        <f t="shared" si="731"/>
        <v>-0.02891922641</v>
      </c>
      <c r="O736" s="14">
        <f t="shared" si="731"/>
        <v>0.003523198007</v>
      </c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/>
      <c r="B737" s="15" t="s">
        <v>451</v>
      </c>
      <c r="C737" s="12">
        <v>97.88</v>
      </c>
      <c r="D737" s="12">
        <v>53.67</v>
      </c>
      <c r="E737" s="12">
        <v>44.08</v>
      </c>
      <c r="F737" s="12">
        <v>74.16</v>
      </c>
      <c r="G737" s="12">
        <v>89.68</v>
      </c>
      <c r="H737" s="12">
        <v>8.36</v>
      </c>
      <c r="I737" s="13"/>
      <c r="J737" s="14">
        <f t="shared" ref="J737:O737" si="732">LN(C737/C736)</f>
        <v>-0.04621811622</v>
      </c>
      <c r="K737" s="14">
        <f t="shared" si="732"/>
        <v>-0.04677406131</v>
      </c>
      <c r="L737" s="14">
        <f t="shared" si="732"/>
        <v>-0.03148635674</v>
      </c>
      <c r="M737" s="14">
        <f t="shared" si="732"/>
        <v>-0.02187337139</v>
      </c>
      <c r="N737" s="14">
        <f t="shared" si="732"/>
        <v>-0.02575816596</v>
      </c>
      <c r="O737" s="14">
        <f t="shared" si="732"/>
        <v>-0.02013093441</v>
      </c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/>
      <c r="B738" s="15" t="s">
        <v>452</v>
      </c>
      <c r="C738" s="12">
        <v>95.87</v>
      </c>
      <c r="D738" s="12">
        <v>53.88</v>
      </c>
      <c r="E738" s="12">
        <v>43.47</v>
      </c>
      <c r="F738" s="12">
        <v>75.41</v>
      </c>
      <c r="G738" s="12">
        <v>89.25</v>
      </c>
      <c r="H738" s="12">
        <v>8.21</v>
      </c>
      <c r="I738" s="13"/>
      <c r="J738" s="14">
        <f t="shared" ref="J738:O738" si="733">LN(C738/C737)</f>
        <v>-0.02074913149</v>
      </c>
      <c r="K738" s="14">
        <f t="shared" si="733"/>
        <v>0.003905165353</v>
      </c>
      <c r="L738" s="14">
        <f t="shared" si="733"/>
        <v>-0.01393511984</v>
      </c>
      <c r="M738" s="14">
        <f t="shared" si="733"/>
        <v>0.01671497096</v>
      </c>
      <c r="N738" s="14">
        <f t="shared" si="733"/>
        <v>-0.004806358104</v>
      </c>
      <c r="O738" s="14">
        <f t="shared" si="733"/>
        <v>-0.01810550363</v>
      </c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/>
      <c r="B739" s="15" t="s">
        <v>453</v>
      </c>
      <c r="C739" s="12">
        <v>92.6</v>
      </c>
      <c r="D739" s="12">
        <v>52.35</v>
      </c>
      <c r="E739" s="12">
        <v>41.75</v>
      </c>
      <c r="F739" s="12">
        <v>74.45</v>
      </c>
      <c r="G739" s="12">
        <v>89.68</v>
      </c>
      <c r="H739" s="12">
        <v>7.92</v>
      </c>
      <c r="I739" s="13"/>
      <c r="J739" s="14">
        <f t="shared" ref="J739:O739" si="734">LN(C739/C738)</f>
        <v>-0.03470396544</v>
      </c>
      <c r="K739" s="14">
        <f t="shared" si="734"/>
        <v>-0.02880741423</v>
      </c>
      <c r="L739" s="14">
        <f t="shared" si="734"/>
        <v>-0.0403715937</v>
      </c>
      <c r="M739" s="14">
        <f t="shared" si="734"/>
        <v>-0.01281213308</v>
      </c>
      <c r="N739" s="14">
        <f t="shared" si="734"/>
        <v>0.004806358104</v>
      </c>
      <c r="O739" s="14">
        <f t="shared" si="734"/>
        <v>-0.03596171764</v>
      </c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/>
      <c r="B740" s="11">
        <v>44208.0</v>
      </c>
      <c r="C740" s="12">
        <v>91.16</v>
      </c>
      <c r="D740" s="12">
        <v>52.52</v>
      </c>
      <c r="E740" s="12">
        <v>40.97</v>
      </c>
      <c r="F740" s="12">
        <v>71.92</v>
      </c>
      <c r="G740" s="12">
        <v>88.88</v>
      </c>
      <c r="H740" s="12">
        <v>7.76</v>
      </c>
      <c r="I740" s="13"/>
      <c r="J740" s="14">
        <f t="shared" ref="J740:O740" si="735">LN(C740/C739)</f>
        <v>-0.01567293727</v>
      </c>
      <c r="K740" s="14">
        <f t="shared" si="735"/>
        <v>0.003242112118</v>
      </c>
      <c r="L740" s="14">
        <f t="shared" si="735"/>
        <v>-0.01885935974</v>
      </c>
      <c r="M740" s="14">
        <f t="shared" si="735"/>
        <v>-0.03457336897</v>
      </c>
      <c r="N740" s="14">
        <f t="shared" si="735"/>
        <v>-0.008960633433</v>
      </c>
      <c r="O740" s="14">
        <f t="shared" si="735"/>
        <v>-0.02040887163</v>
      </c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/>
      <c r="B741" s="11">
        <v>44239.0</v>
      </c>
      <c r="C741" s="12">
        <v>95.79</v>
      </c>
      <c r="D741" s="12">
        <v>54.41</v>
      </c>
      <c r="E741" s="12">
        <v>43.03</v>
      </c>
      <c r="F741" s="12">
        <v>73.15</v>
      </c>
      <c r="G741" s="12">
        <v>93.25</v>
      </c>
      <c r="H741" s="12">
        <v>7.89</v>
      </c>
      <c r="I741" s="13"/>
      <c r="J741" s="14">
        <f t="shared" ref="J741:O741" si="736">LN(C741/C740)</f>
        <v>0.04954209102</v>
      </c>
      <c r="K741" s="14">
        <f t="shared" si="736"/>
        <v>0.03535391106</v>
      </c>
      <c r="L741" s="14">
        <f t="shared" si="736"/>
        <v>0.04905745529</v>
      </c>
      <c r="M741" s="14">
        <f t="shared" si="736"/>
        <v>0.0169577373</v>
      </c>
      <c r="N741" s="14">
        <f t="shared" si="736"/>
        <v>0.04799691319</v>
      </c>
      <c r="O741" s="14">
        <f t="shared" si="736"/>
        <v>0.01661380066</v>
      </c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/>
      <c r="B742" s="11">
        <v>44267.0</v>
      </c>
      <c r="C742" s="12">
        <v>95.5</v>
      </c>
      <c r="D742" s="12">
        <v>54.65</v>
      </c>
      <c r="E742" s="12">
        <v>42.19</v>
      </c>
      <c r="F742" s="12">
        <v>71.62</v>
      </c>
      <c r="G742" s="12">
        <v>91.26</v>
      </c>
      <c r="H742" s="12">
        <v>7.81</v>
      </c>
      <c r="I742" s="13"/>
      <c r="J742" s="14">
        <f t="shared" ref="J742:O742" si="737">LN(C742/C741)</f>
        <v>-0.003032047908</v>
      </c>
      <c r="K742" s="14">
        <f t="shared" si="737"/>
        <v>0.004401254125</v>
      </c>
      <c r="L742" s="14">
        <f t="shared" si="737"/>
        <v>-0.01971432071</v>
      </c>
      <c r="M742" s="14">
        <f t="shared" si="737"/>
        <v>-0.0211377629</v>
      </c>
      <c r="N742" s="14">
        <f t="shared" si="737"/>
        <v>-0.02157148302</v>
      </c>
      <c r="O742" s="14">
        <f t="shared" si="737"/>
        <v>-0.01019117101</v>
      </c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/>
      <c r="B743" s="11">
        <v>44359.0</v>
      </c>
      <c r="C743" s="12">
        <v>99.24</v>
      </c>
      <c r="D743" s="12">
        <v>56.04</v>
      </c>
      <c r="E743" s="12">
        <v>42.85</v>
      </c>
      <c r="F743" s="12">
        <v>72.58</v>
      </c>
      <c r="G743" s="12">
        <v>92.32</v>
      </c>
      <c r="H743" s="12">
        <v>7.75</v>
      </c>
      <c r="I743" s="13"/>
      <c r="J743" s="14">
        <f t="shared" ref="J743:O743" si="738">LN(C743/C742)</f>
        <v>0.03841491134</v>
      </c>
      <c r="K743" s="14">
        <f t="shared" si="738"/>
        <v>0.02511650685</v>
      </c>
      <c r="L743" s="14">
        <f t="shared" si="738"/>
        <v>0.01552241891</v>
      </c>
      <c r="M743" s="14">
        <f t="shared" si="738"/>
        <v>0.01331503721</v>
      </c>
      <c r="N743" s="14">
        <f t="shared" si="738"/>
        <v>0.01154822726</v>
      </c>
      <c r="O743" s="14">
        <f t="shared" si="738"/>
        <v>-0.007712120486</v>
      </c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/>
      <c r="B744" s="11">
        <v>44389.0</v>
      </c>
      <c r="C744" s="12">
        <v>100.66</v>
      </c>
      <c r="D744" s="12">
        <v>56.09</v>
      </c>
      <c r="E744" s="12">
        <v>44.04</v>
      </c>
      <c r="F744" s="12">
        <v>74.71</v>
      </c>
      <c r="G744" s="12">
        <v>92.91</v>
      </c>
      <c r="H744" s="12">
        <v>7.97</v>
      </c>
      <c r="I744" s="13"/>
      <c r="J744" s="14">
        <f t="shared" ref="J744:O744" si="739">LN(C744/C743)</f>
        <v>0.01420734252</v>
      </c>
      <c r="K744" s="14">
        <f t="shared" si="739"/>
        <v>0.0008918220514</v>
      </c>
      <c r="L744" s="14">
        <f t="shared" si="739"/>
        <v>0.02739266681</v>
      </c>
      <c r="M744" s="14">
        <f t="shared" si="739"/>
        <v>0.0289245502</v>
      </c>
      <c r="N744" s="14">
        <f t="shared" si="739"/>
        <v>0.006370479893</v>
      </c>
      <c r="O744" s="14">
        <f t="shared" si="739"/>
        <v>0.02799164944</v>
      </c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/>
      <c r="B745" s="11">
        <v>44420.0</v>
      </c>
      <c r="C745" s="12">
        <v>100.58</v>
      </c>
      <c r="D745" s="12">
        <v>56.13</v>
      </c>
      <c r="E745" s="12">
        <v>44.13</v>
      </c>
      <c r="F745" s="12">
        <v>75.11</v>
      </c>
      <c r="G745" s="12">
        <v>94.24</v>
      </c>
      <c r="H745" s="12">
        <v>8.09</v>
      </c>
      <c r="I745" s="13"/>
      <c r="J745" s="14">
        <f t="shared" ref="J745:O745" si="740">LN(C745/C744)</f>
        <v>-0.0007950706044</v>
      </c>
      <c r="K745" s="14">
        <f t="shared" si="740"/>
        <v>0.0007128854339</v>
      </c>
      <c r="L745" s="14">
        <f t="shared" si="740"/>
        <v>0.002041511427</v>
      </c>
      <c r="M745" s="14">
        <f t="shared" si="740"/>
        <v>0.00533975371</v>
      </c>
      <c r="N745" s="14">
        <f t="shared" si="740"/>
        <v>0.01421343725</v>
      </c>
      <c r="O745" s="14">
        <f t="shared" si="740"/>
        <v>0.01494423827</v>
      </c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/>
      <c r="B746" s="11">
        <v>44451.0</v>
      </c>
      <c r="C746" s="12">
        <v>99.85</v>
      </c>
      <c r="D746" s="12">
        <v>55.58</v>
      </c>
      <c r="E746" s="12">
        <v>44.01</v>
      </c>
      <c r="F746" s="12">
        <v>72.58</v>
      </c>
      <c r="G746" s="12">
        <v>94.27</v>
      </c>
      <c r="H746" s="12">
        <v>7.89</v>
      </c>
      <c r="I746" s="13"/>
      <c r="J746" s="14">
        <f t="shared" ref="J746:O746" si="741">LN(C746/C745)</f>
        <v>-0.007284370882</v>
      </c>
      <c r="K746" s="14">
        <f t="shared" si="741"/>
        <v>-0.00984700464</v>
      </c>
      <c r="L746" s="14">
        <f t="shared" si="741"/>
        <v>-0.002722942458</v>
      </c>
      <c r="M746" s="14">
        <f t="shared" si="741"/>
        <v>-0.03426430391</v>
      </c>
      <c r="N746" s="14">
        <f t="shared" si="741"/>
        <v>0.0003182855048</v>
      </c>
      <c r="O746" s="14">
        <f t="shared" si="741"/>
        <v>-0.02503259621</v>
      </c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/>
      <c r="B747" s="16">
        <v>44481.0</v>
      </c>
      <c r="C747" s="12">
        <v>100.06</v>
      </c>
      <c r="D747" s="12">
        <v>56.2</v>
      </c>
      <c r="E747" s="12">
        <v>44.31</v>
      </c>
      <c r="F747" s="12">
        <v>73.05</v>
      </c>
      <c r="G747" s="12">
        <v>95.91</v>
      </c>
      <c r="H747" s="12">
        <v>7.79</v>
      </c>
      <c r="I747" s="13"/>
      <c r="J747" s="14">
        <f t="shared" ref="J747:O747" si="742">LN(C747/C746)</f>
        <v>0.002100946198</v>
      </c>
      <c r="K747" s="14">
        <f t="shared" si="742"/>
        <v>0.01109333259</v>
      </c>
      <c r="L747" s="14">
        <f t="shared" si="742"/>
        <v>0.006793504388</v>
      </c>
      <c r="M747" s="14">
        <f t="shared" si="742"/>
        <v>0.006454736412</v>
      </c>
      <c r="N747" s="14">
        <f t="shared" si="742"/>
        <v>0.01724724633</v>
      </c>
      <c r="O747" s="14">
        <f t="shared" si="742"/>
        <v>-0.01275527498</v>
      </c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/>
      <c r="B748" s="15" t="s">
        <v>454</v>
      </c>
      <c r="C748" s="12">
        <v>98.9</v>
      </c>
      <c r="D748" s="12">
        <v>56.06</v>
      </c>
      <c r="E748" s="12">
        <v>42.98</v>
      </c>
      <c r="F748" s="12">
        <v>73.46</v>
      </c>
      <c r="G748" s="12">
        <v>93.58</v>
      </c>
      <c r="H748" s="12">
        <v>7.55</v>
      </c>
      <c r="I748" s="13"/>
      <c r="J748" s="14">
        <f t="shared" ref="J748:O748" si="743">LN(C748/C747)</f>
        <v>-0.01166076743</v>
      </c>
      <c r="K748" s="14">
        <f t="shared" si="743"/>
        <v>-0.002494211163</v>
      </c>
      <c r="L748" s="14">
        <f t="shared" si="743"/>
        <v>-0.030475494</v>
      </c>
      <c r="M748" s="14">
        <f t="shared" si="743"/>
        <v>0.005596902195</v>
      </c>
      <c r="N748" s="14">
        <f t="shared" si="743"/>
        <v>-0.0245935663</v>
      </c>
      <c r="O748" s="14">
        <f t="shared" si="743"/>
        <v>-0.03129329662</v>
      </c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/>
      <c r="B749" s="15" t="s">
        <v>455</v>
      </c>
      <c r="C749" s="12">
        <v>97.6</v>
      </c>
      <c r="D749" s="12">
        <v>56.05</v>
      </c>
      <c r="E749" s="12">
        <v>43.8</v>
      </c>
      <c r="F749" s="12">
        <v>71.41</v>
      </c>
      <c r="G749" s="12">
        <v>92.01</v>
      </c>
      <c r="H749" s="12">
        <v>7.55</v>
      </c>
      <c r="I749" s="13"/>
      <c r="J749" s="14">
        <f t="shared" ref="J749:O749" si="744">LN(C749/C748)</f>
        <v>-0.01323174521</v>
      </c>
      <c r="K749" s="14">
        <f t="shared" si="744"/>
        <v>-0.0001783962185</v>
      </c>
      <c r="L749" s="14">
        <f t="shared" si="744"/>
        <v>0.01889892617</v>
      </c>
      <c r="M749" s="14">
        <f t="shared" si="744"/>
        <v>-0.02830312483</v>
      </c>
      <c r="N749" s="14">
        <f t="shared" si="744"/>
        <v>-0.01691941864</v>
      </c>
      <c r="O749" s="14">
        <f t="shared" si="744"/>
        <v>0</v>
      </c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/>
      <c r="B750" s="15" t="s">
        <v>456</v>
      </c>
      <c r="C750" s="12">
        <v>100.28</v>
      </c>
      <c r="D750" s="12">
        <v>57.54</v>
      </c>
      <c r="E750" s="12">
        <v>43.59</v>
      </c>
      <c r="F750" s="12">
        <v>72.67</v>
      </c>
      <c r="G750" s="12">
        <v>93.16</v>
      </c>
      <c r="H750" s="12">
        <v>7.66</v>
      </c>
      <c r="I750" s="13"/>
      <c r="J750" s="14">
        <f t="shared" ref="J750:O750" si="745">LN(C750/C749)</f>
        <v>0.02708877987</v>
      </c>
      <c r="K750" s="14">
        <f t="shared" si="745"/>
        <v>0.02623620861</v>
      </c>
      <c r="L750" s="14">
        <f t="shared" si="745"/>
        <v>-0.004806051132</v>
      </c>
      <c r="M750" s="14">
        <f t="shared" si="745"/>
        <v>0.01749072907</v>
      </c>
      <c r="N750" s="14">
        <f t="shared" si="745"/>
        <v>0.01242117822</v>
      </c>
      <c r="O750" s="14">
        <f t="shared" si="745"/>
        <v>0.01446442049</v>
      </c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/>
      <c r="B751" s="15" t="s">
        <v>457</v>
      </c>
      <c r="C751" s="12">
        <v>98.68</v>
      </c>
      <c r="D751" s="12">
        <v>57.78</v>
      </c>
      <c r="E751" s="12">
        <v>43.15</v>
      </c>
      <c r="F751" s="12">
        <v>70.79</v>
      </c>
      <c r="G751" s="12">
        <v>91.2</v>
      </c>
      <c r="H751" s="12">
        <v>7.71</v>
      </c>
      <c r="I751" s="13"/>
      <c r="J751" s="14">
        <f t="shared" ref="J751:O751" si="746">LN(C751/C750)</f>
        <v>-0.01608398163</v>
      </c>
      <c r="K751" s="14">
        <f t="shared" si="746"/>
        <v>0.004162336915</v>
      </c>
      <c r="L751" s="14">
        <f t="shared" si="746"/>
        <v>-0.01014534872</v>
      </c>
      <c r="M751" s="14">
        <f t="shared" si="746"/>
        <v>-0.02621089684</v>
      </c>
      <c r="N751" s="14">
        <f t="shared" si="746"/>
        <v>-0.02126354794</v>
      </c>
      <c r="O751" s="14">
        <f t="shared" si="746"/>
        <v>0.006506203823</v>
      </c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/>
      <c r="B752" s="15" t="s">
        <v>458</v>
      </c>
      <c r="C752" s="12">
        <v>97.56</v>
      </c>
      <c r="D752" s="12">
        <v>57.1</v>
      </c>
      <c r="E752" s="12">
        <v>42.13</v>
      </c>
      <c r="F752" s="12">
        <v>72.16</v>
      </c>
      <c r="G752" s="12">
        <v>90.3</v>
      </c>
      <c r="H752" s="12">
        <v>7.8</v>
      </c>
      <c r="I752" s="13"/>
      <c r="J752" s="14">
        <f t="shared" ref="J752:O752" si="747">LN(C752/C751)</f>
        <v>-0.01141471831</v>
      </c>
      <c r="K752" s="14">
        <f t="shared" si="747"/>
        <v>-0.01183857838</v>
      </c>
      <c r="L752" s="14">
        <f t="shared" si="747"/>
        <v>-0.02392234154</v>
      </c>
      <c r="M752" s="14">
        <f t="shared" si="747"/>
        <v>0.01916812797</v>
      </c>
      <c r="N752" s="14">
        <f t="shared" si="747"/>
        <v>-0.009917436657</v>
      </c>
      <c r="O752" s="14">
        <f t="shared" si="747"/>
        <v>0.01160554612</v>
      </c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/>
      <c r="B753" s="15" t="s">
        <v>459</v>
      </c>
      <c r="C753" s="12">
        <v>94.56</v>
      </c>
      <c r="D753" s="12">
        <v>56.84</v>
      </c>
      <c r="E753" s="12">
        <v>41.03</v>
      </c>
      <c r="F753" s="12">
        <v>70.67</v>
      </c>
      <c r="G753" s="12">
        <v>88.78</v>
      </c>
      <c r="H753" s="12">
        <v>7.61</v>
      </c>
      <c r="I753" s="13"/>
      <c r="J753" s="14">
        <f t="shared" ref="J753:O753" si="748">LN(C753/C752)</f>
        <v>-0.03123301969</v>
      </c>
      <c r="K753" s="14">
        <f t="shared" si="748"/>
        <v>-0.004563813433</v>
      </c>
      <c r="L753" s="14">
        <f t="shared" si="748"/>
        <v>-0.02645656954</v>
      </c>
      <c r="M753" s="14">
        <f t="shared" si="748"/>
        <v>-0.02086472105</v>
      </c>
      <c r="N753" s="14">
        <f t="shared" si="748"/>
        <v>-0.01697606102</v>
      </c>
      <c r="O753" s="14">
        <f t="shared" si="748"/>
        <v>-0.02466056182</v>
      </c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/>
      <c r="B754" s="15" t="s">
        <v>460</v>
      </c>
      <c r="C754" s="12">
        <v>97.68</v>
      </c>
      <c r="D754" s="12">
        <v>57.38</v>
      </c>
      <c r="E754" s="12">
        <v>42.33</v>
      </c>
      <c r="F754" s="12">
        <v>72.81</v>
      </c>
      <c r="G754" s="12">
        <v>90.44</v>
      </c>
      <c r="H754" s="12">
        <v>7.78</v>
      </c>
      <c r="I754" s="13"/>
      <c r="J754" s="14">
        <f t="shared" ref="J754:O754" si="749">LN(C754/C753)</f>
        <v>0.03246227614</v>
      </c>
      <c r="K754" s="14">
        <f t="shared" si="749"/>
        <v>0.009455507324</v>
      </c>
      <c r="L754" s="14">
        <f t="shared" si="749"/>
        <v>0.03119254808</v>
      </c>
      <c r="M754" s="14">
        <f t="shared" si="749"/>
        <v>0.0298321537</v>
      </c>
      <c r="N754" s="14">
        <f t="shared" si="749"/>
        <v>0.018525248</v>
      </c>
      <c r="O754" s="14">
        <f t="shared" si="749"/>
        <v>0.02209316632</v>
      </c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/>
      <c r="B755" s="15" t="s">
        <v>461</v>
      </c>
      <c r="C755" s="12">
        <v>97.91</v>
      </c>
      <c r="D755" s="12">
        <v>57.57</v>
      </c>
      <c r="E755" s="12">
        <v>43.04</v>
      </c>
      <c r="F755" s="12">
        <v>74.52</v>
      </c>
      <c r="G755" s="12">
        <v>91.38</v>
      </c>
      <c r="H755" s="12">
        <v>7.78</v>
      </c>
      <c r="I755" s="13"/>
      <c r="J755" s="14">
        <f t="shared" ref="J755:O755" si="750">LN(C755/C754)</f>
        <v>0.002351859564</v>
      </c>
      <c r="K755" s="14">
        <f t="shared" si="750"/>
        <v>0.003305788134</v>
      </c>
      <c r="L755" s="14">
        <f t="shared" si="750"/>
        <v>0.01663386132</v>
      </c>
      <c r="M755" s="14">
        <f t="shared" si="750"/>
        <v>0.02321423733</v>
      </c>
      <c r="N755" s="14">
        <f t="shared" si="750"/>
        <v>0.01033998873</v>
      </c>
      <c r="O755" s="14">
        <f t="shared" si="750"/>
        <v>0</v>
      </c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/>
      <c r="B756" s="15" t="s">
        <v>462</v>
      </c>
      <c r="C756" s="12">
        <v>98.96</v>
      </c>
      <c r="D756" s="12">
        <v>57.7</v>
      </c>
      <c r="E756" s="12">
        <v>43.35</v>
      </c>
      <c r="F756" s="12">
        <v>73.74</v>
      </c>
      <c r="G756" s="12">
        <v>94.02</v>
      </c>
      <c r="H756" s="12">
        <v>7.83</v>
      </c>
      <c r="I756" s="13"/>
      <c r="J756" s="14">
        <f t="shared" ref="J756:O756" si="751">LN(C756/C755)</f>
        <v>0.01066703872</v>
      </c>
      <c r="K756" s="14">
        <f t="shared" si="751"/>
        <v>0.002255574826</v>
      </c>
      <c r="L756" s="14">
        <f t="shared" si="751"/>
        <v>0.007176787373</v>
      </c>
      <c r="M756" s="14">
        <f t="shared" si="751"/>
        <v>-0.01052215293</v>
      </c>
      <c r="N756" s="14">
        <f t="shared" si="751"/>
        <v>0.02848088946</v>
      </c>
      <c r="O756" s="14">
        <f t="shared" si="751"/>
        <v>0.006406171812</v>
      </c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/>
      <c r="B757" s="15" t="s">
        <v>463</v>
      </c>
      <c r="C757" s="12">
        <v>100.85</v>
      </c>
      <c r="D757" s="12">
        <v>57.98</v>
      </c>
      <c r="E757" s="12">
        <v>43.39</v>
      </c>
      <c r="F757" s="12">
        <v>75.39</v>
      </c>
      <c r="G757" s="12">
        <v>94.4</v>
      </c>
      <c r="H757" s="12">
        <v>8.02</v>
      </c>
      <c r="I757" s="13"/>
      <c r="J757" s="14">
        <f t="shared" ref="J757:O757" si="752">LN(C757/C756)</f>
        <v>0.01891853632</v>
      </c>
      <c r="K757" s="14">
        <f t="shared" si="752"/>
        <v>0.004840949979</v>
      </c>
      <c r="L757" s="14">
        <f t="shared" si="752"/>
        <v>0.0009222965837</v>
      </c>
      <c r="M757" s="14">
        <f t="shared" si="752"/>
        <v>0.02212924742</v>
      </c>
      <c r="N757" s="14">
        <f t="shared" si="752"/>
        <v>0.004033547555</v>
      </c>
      <c r="O757" s="14">
        <f t="shared" si="752"/>
        <v>0.02397591188</v>
      </c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/>
      <c r="B758" s="15" t="s">
        <v>464</v>
      </c>
      <c r="C758" s="12">
        <v>100.75</v>
      </c>
      <c r="D758" s="12">
        <v>58.62</v>
      </c>
      <c r="E758" s="12">
        <v>43.64</v>
      </c>
      <c r="F758" s="12">
        <v>74.47</v>
      </c>
      <c r="G758" s="12">
        <v>94.94</v>
      </c>
      <c r="H758" s="12">
        <v>7.97</v>
      </c>
      <c r="I758" s="13"/>
      <c r="J758" s="14">
        <f t="shared" ref="J758:O758" si="753">LN(C758/C757)</f>
        <v>-0.0009920635734</v>
      </c>
      <c r="K758" s="14">
        <f t="shared" si="753"/>
        <v>0.01097781179</v>
      </c>
      <c r="L758" s="14">
        <f t="shared" si="753"/>
        <v>0.005745161155</v>
      </c>
      <c r="M758" s="14">
        <f t="shared" si="753"/>
        <v>-0.0122782805</v>
      </c>
      <c r="N758" s="14">
        <f t="shared" si="753"/>
        <v>0.005704039972</v>
      </c>
      <c r="O758" s="14">
        <f t="shared" si="753"/>
        <v>-0.006253929076</v>
      </c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/>
      <c r="B759" s="15" t="s">
        <v>465</v>
      </c>
      <c r="C759" s="12">
        <v>101.54</v>
      </c>
      <c r="D759" s="12">
        <v>59.11</v>
      </c>
      <c r="E759" s="12">
        <v>43.69</v>
      </c>
      <c r="F759" s="12">
        <v>74.44</v>
      </c>
      <c r="G759" s="12">
        <v>95.14</v>
      </c>
      <c r="H759" s="12">
        <v>7.86</v>
      </c>
      <c r="I759" s="13"/>
      <c r="J759" s="14">
        <f t="shared" ref="J759:O759" si="754">LN(C759/C758)</f>
        <v>0.007810608692</v>
      </c>
      <c r="K759" s="14">
        <f t="shared" si="754"/>
        <v>0.008324179554</v>
      </c>
      <c r="L759" s="14">
        <f t="shared" si="754"/>
        <v>0.001145081998</v>
      </c>
      <c r="M759" s="14">
        <f t="shared" si="754"/>
        <v>-0.0004029279485</v>
      </c>
      <c r="N759" s="14">
        <f t="shared" si="754"/>
        <v>0.002104377881</v>
      </c>
      <c r="O759" s="14">
        <f t="shared" si="754"/>
        <v>-0.01389788636</v>
      </c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/>
      <c r="B760" s="15" t="s">
        <v>466</v>
      </c>
      <c r="C760" s="12">
        <v>99.46</v>
      </c>
      <c r="D760" s="12">
        <v>59.11</v>
      </c>
      <c r="E760" s="12">
        <v>43.36</v>
      </c>
      <c r="F760" s="12">
        <v>75.47</v>
      </c>
      <c r="G760" s="12">
        <v>95.91</v>
      </c>
      <c r="H760" s="12">
        <v>7.84</v>
      </c>
      <c r="I760" s="13"/>
      <c r="J760" s="14">
        <f t="shared" ref="J760:O760" si="755">LN(C760/C759)</f>
        <v>-0.02069725623</v>
      </c>
      <c r="K760" s="14">
        <f t="shared" si="755"/>
        <v>0</v>
      </c>
      <c r="L760" s="14">
        <f t="shared" si="755"/>
        <v>-0.007581885832</v>
      </c>
      <c r="M760" s="14">
        <f t="shared" si="755"/>
        <v>0.01374179452</v>
      </c>
      <c r="N760" s="14">
        <f t="shared" si="755"/>
        <v>0.008060760736</v>
      </c>
      <c r="O760" s="14">
        <f t="shared" si="755"/>
        <v>-0.002547772079</v>
      </c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/>
      <c r="B761" s="15" t="s">
        <v>467</v>
      </c>
      <c r="C761" s="12">
        <v>100.06</v>
      </c>
      <c r="D761" s="12">
        <v>59.24</v>
      </c>
      <c r="E761" s="12">
        <v>43.38</v>
      </c>
      <c r="F761" s="12">
        <v>77.32</v>
      </c>
      <c r="G761" s="12">
        <v>96.21</v>
      </c>
      <c r="H761" s="12">
        <v>7.89</v>
      </c>
      <c r="I761" s="13"/>
      <c r="J761" s="14">
        <f t="shared" ref="J761:O761" si="756">LN(C761/C760)</f>
        <v>0.006014452773</v>
      </c>
      <c r="K761" s="14">
        <f t="shared" si="756"/>
        <v>0.002196874563</v>
      </c>
      <c r="L761" s="14">
        <f t="shared" si="756"/>
        <v>0.0004611482673</v>
      </c>
      <c r="M761" s="14">
        <f t="shared" si="756"/>
        <v>0.02421742804</v>
      </c>
      <c r="N761" s="14">
        <f t="shared" si="756"/>
        <v>0.003123050633</v>
      </c>
      <c r="O761" s="14">
        <f t="shared" si="756"/>
        <v>0.006357300495</v>
      </c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/>
      <c r="B762" s="11">
        <v>44621.0</v>
      </c>
      <c r="C762" s="12">
        <v>99.94</v>
      </c>
      <c r="D762" s="12">
        <v>59.3</v>
      </c>
      <c r="E762" s="12">
        <v>44.26</v>
      </c>
      <c r="F762" s="12">
        <v>72.65</v>
      </c>
      <c r="G762" s="12">
        <v>97.05</v>
      </c>
      <c r="H762" s="12">
        <v>8.06</v>
      </c>
      <c r="I762" s="13"/>
      <c r="J762" s="14">
        <f t="shared" ref="J762:O762" si="757">LN(C762/C761)</f>
        <v>-0.001200000144</v>
      </c>
      <c r="K762" s="14">
        <f t="shared" si="757"/>
        <v>0.001012316604</v>
      </c>
      <c r="L762" s="14">
        <f t="shared" si="757"/>
        <v>0.02008282922</v>
      </c>
      <c r="M762" s="14">
        <f t="shared" si="757"/>
        <v>-0.06229926432</v>
      </c>
      <c r="N762" s="14">
        <f t="shared" si="757"/>
        <v>0.008693007242</v>
      </c>
      <c r="O762" s="14">
        <f t="shared" si="757"/>
        <v>0.02131742166</v>
      </c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/>
      <c r="B763" s="11">
        <v>44652.0</v>
      </c>
      <c r="C763" s="12">
        <v>101.33</v>
      </c>
      <c r="D763" s="12">
        <v>58.9</v>
      </c>
      <c r="E763" s="12">
        <v>45.32</v>
      </c>
      <c r="F763" s="12">
        <v>71.19</v>
      </c>
      <c r="G763" s="12">
        <v>99.36</v>
      </c>
      <c r="H763" s="12">
        <v>8.15</v>
      </c>
      <c r="I763" s="13"/>
      <c r="J763" s="14">
        <f t="shared" ref="J763:O763" si="758">LN(C763/C762)</f>
        <v>0.01381251154</v>
      </c>
      <c r="K763" s="14">
        <f t="shared" si="758"/>
        <v>-0.006768215346</v>
      </c>
      <c r="L763" s="14">
        <f t="shared" si="758"/>
        <v>0.02366710154</v>
      </c>
      <c r="M763" s="14">
        <f t="shared" si="758"/>
        <v>-0.0203010309</v>
      </c>
      <c r="N763" s="14">
        <f t="shared" si="758"/>
        <v>0.02352330857</v>
      </c>
      <c r="O763" s="14">
        <f t="shared" si="758"/>
        <v>0.01110437073</v>
      </c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/>
      <c r="B764" s="11">
        <v>44682.0</v>
      </c>
      <c r="C764" s="12">
        <v>99.24</v>
      </c>
      <c r="D764" s="12">
        <v>59.69</v>
      </c>
      <c r="E764" s="12">
        <v>44.31</v>
      </c>
      <c r="F764" s="12">
        <v>67.93</v>
      </c>
      <c r="G764" s="12">
        <v>98.26</v>
      </c>
      <c r="H764" s="12">
        <v>8.1</v>
      </c>
      <c r="I764" s="13"/>
      <c r="J764" s="14">
        <f t="shared" ref="J764:O764" si="759">LN(C764/C763)</f>
        <v>-0.02084135864</v>
      </c>
      <c r="K764" s="14">
        <f t="shared" si="759"/>
        <v>0.01332341152</v>
      </c>
      <c r="L764" s="14">
        <f t="shared" si="759"/>
        <v>-0.02253805095</v>
      </c>
      <c r="M764" s="14">
        <f t="shared" si="759"/>
        <v>-0.04687459591</v>
      </c>
      <c r="N764" s="14">
        <f t="shared" si="759"/>
        <v>-0.01113259144</v>
      </c>
      <c r="O764" s="14">
        <f t="shared" si="759"/>
        <v>-0.006153865574</v>
      </c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/>
      <c r="B765" s="11">
        <v>44713.0</v>
      </c>
      <c r="C765" s="12">
        <v>100.42</v>
      </c>
      <c r="D765" s="12">
        <v>60.48</v>
      </c>
      <c r="E765" s="12">
        <v>45.06</v>
      </c>
      <c r="F765" s="12">
        <v>68.75</v>
      </c>
      <c r="G765" s="12">
        <v>97.98</v>
      </c>
      <c r="H765" s="12">
        <v>8.32</v>
      </c>
      <c r="I765" s="13"/>
      <c r="J765" s="14">
        <f t="shared" ref="J765:O765" si="760">LN(C765/C764)</f>
        <v>0.01182023178</v>
      </c>
      <c r="K765" s="14">
        <f t="shared" si="760"/>
        <v>0.01314822969</v>
      </c>
      <c r="L765" s="14">
        <f t="shared" si="760"/>
        <v>0.01678454979</v>
      </c>
      <c r="M765" s="14">
        <f t="shared" si="760"/>
        <v>0.01199897334</v>
      </c>
      <c r="N765" s="14">
        <f t="shared" si="760"/>
        <v>-0.00285365053</v>
      </c>
      <c r="O765" s="14">
        <f t="shared" si="760"/>
        <v>0.02679819315</v>
      </c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/>
      <c r="B766" s="11">
        <v>44743.0</v>
      </c>
      <c r="C766" s="12">
        <v>98.71</v>
      </c>
      <c r="D766" s="12">
        <v>60.48</v>
      </c>
      <c r="E766" s="12">
        <v>45.47</v>
      </c>
      <c r="F766" s="12">
        <v>67.52</v>
      </c>
      <c r="G766" s="12">
        <v>98.3</v>
      </c>
      <c r="H766" s="12">
        <v>8.32</v>
      </c>
      <c r="I766" s="13"/>
      <c r="J766" s="14">
        <f t="shared" ref="J766:O766" si="761">LN(C766/C765)</f>
        <v>-0.01717513218</v>
      </c>
      <c r="K766" s="14">
        <f t="shared" si="761"/>
        <v>0</v>
      </c>
      <c r="L766" s="14">
        <f t="shared" si="761"/>
        <v>0.009057832833</v>
      </c>
      <c r="M766" s="14">
        <f t="shared" si="761"/>
        <v>-0.01805288626</v>
      </c>
      <c r="N766" s="14">
        <f t="shared" si="761"/>
        <v>0.003260650943</v>
      </c>
      <c r="O766" s="14">
        <f t="shared" si="761"/>
        <v>0</v>
      </c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/>
      <c r="B767" s="11">
        <v>44835.0</v>
      </c>
      <c r="C767" s="12">
        <v>97.89</v>
      </c>
      <c r="D767" s="12">
        <v>60.17</v>
      </c>
      <c r="E767" s="12">
        <v>45.7</v>
      </c>
      <c r="F767" s="12">
        <v>66.95</v>
      </c>
      <c r="G767" s="12">
        <v>98.89</v>
      </c>
      <c r="H767" s="12">
        <v>8.27</v>
      </c>
      <c r="I767" s="13"/>
      <c r="J767" s="14">
        <f t="shared" ref="J767:O767" si="762">LN(C767/C766)</f>
        <v>-0.008341859156</v>
      </c>
      <c r="K767" s="14">
        <f t="shared" si="762"/>
        <v>-0.005138842639</v>
      </c>
      <c r="L767" s="14">
        <f t="shared" si="762"/>
        <v>0.005045530063</v>
      </c>
      <c r="M767" s="14">
        <f t="shared" si="762"/>
        <v>-0.008477778151</v>
      </c>
      <c r="N767" s="14">
        <f t="shared" si="762"/>
        <v>0.005984094129</v>
      </c>
      <c r="O767" s="14">
        <f t="shared" si="762"/>
        <v>-0.006027745798</v>
      </c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/>
      <c r="B768" s="11">
        <v>44866.0</v>
      </c>
      <c r="C768" s="12">
        <v>97.4</v>
      </c>
      <c r="D768" s="12">
        <v>59.24</v>
      </c>
      <c r="E768" s="12">
        <v>46.05</v>
      </c>
      <c r="F768" s="12">
        <v>68.57</v>
      </c>
      <c r="G768" s="12">
        <v>99.68</v>
      </c>
      <c r="H768" s="12">
        <v>8.42</v>
      </c>
      <c r="I768" s="13"/>
      <c r="J768" s="14">
        <f t="shared" ref="J768:O768" si="763">LN(C768/C767)</f>
        <v>-0.005018188625</v>
      </c>
      <c r="K768" s="14">
        <f t="shared" si="763"/>
        <v>-0.01557689983</v>
      </c>
      <c r="L768" s="14">
        <f t="shared" si="763"/>
        <v>0.007629464801</v>
      </c>
      <c r="M768" s="14">
        <f t="shared" si="763"/>
        <v>0.02390904916</v>
      </c>
      <c r="N768" s="14">
        <f t="shared" si="763"/>
        <v>0.007956933757</v>
      </c>
      <c r="O768" s="14">
        <f t="shared" si="763"/>
        <v>0.01797531922</v>
      </c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/>
      <c r="B769" s="11">
        <v>44896.0</v>
      </c>
      <c r="C769" s="12">
        <v>97.59</v>
      </c>
      <c r="D769" s="12">
        <v>58.61</v>
      </c>
      <c r="E769" s="12">
        <v>47.41</v>
      </c>
      <c r="F769" s="12">
        <v>68.09</v>
      </c>
      <c r="G769" s="12">
        <v>98.17</v>
      </c>
      <c r="H769" s="12">
        <v>8.56</v>
      </c>
      <c r="I769" s="13"/>
      <c r="J769" s="14">
        <f t="shared" ref="J769:O769" si="764">LN(C769/C768)</f>
        <v>0.001948818505</v>
      </c>
      <c r="K769" s="14">
        <f t="shared" si="764"/>
        <v>-0.01069165891</v>
      </c>
      <c r="L769" s="14">
        <f t="shared" si="764"/>
        <v>0.02910541421</v>
      </c>
      <c r="M769" s="14">
        <f t="shared" si="764"/>
        <v>-0.007024761801</v>
      </c>
      <c r="N769" s="14">
        <f t="shared" si="764"/>
        <v>-0.01526438533</v>
      </c>
      <c r="O769" s="14">
        <f t="shared" si="764"/>
        <v>0.0164903619</v>
      </c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/>
      <c r="B770" s="15" t="s">
        <v>468</v>
      </c>
      <c r="C770" s="12">
        <v>98.28</v>
      </c>
      <c r="D770" s="12">
        <v>59.01</v>
      </c>
      <c r="E770" s="12">
        <v>48.07</v>
      </c>
      <c r="F770" s="12">
        <v>65.05</v>
      </c>
      <c r="G770" s="12">
        <v>99.4</v>
      </c>
      <c r="H770" s="12">
        <v>8.58</v>
      </c>
      <c r="I770" s="13"/>
      <c r="J770" s="14">
        <f t="shared" ref="J770:O770" si="765">LN(C770/C769)</f>
        <v>0.0070455185</v>
      </c>
      <c r="K770" s="14">
        <f t="shared" si="765"/>
        <v>0.006801590581</v>
      </c>
      <c r="L770" s="14">
        <f t="shared" si="765"/>
        <v>0.01382510499</v>
      </c>
      <c r="M770" s="14">
        <f t="shared" si="765"/>
        <v>-0.04567415454</v>
      </c>
      <c r="N770" s="14">
        <f t="shared" si="765"/>
        <v>0.01245144396</v>
      </c>
      <c r="O770" s="14">
        <f t="shared" si="765"/>
        <v>0.002333723346</v>
      </c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/>
      <c r="B771" s="15" t="s">
        <v>469</v>
      </c>
      <c r="C771" s="12">
        <v>98.86</v>
      </c>
      <c r="D771" s="12">
        <v>58.79</v>
      </c>
      <c r="E771" s="12">
        <v>47.96</v>
      </c>
      <c r="F771" s="12">
        <v>64.2</v>
      </c>
      <c r="G771" s="12">
        <v>100.51</v>
      </c>
      <c r="H771" s="12">
        <v>8.71</v>
      </c>
      <c r="I771" s="13"/>
      <c r="J771" s="14">
        <f t="shared" ref="J771:O771" si="766">LN(C771/C770)</f>
        <v>0.005884160226</v>
      </c>
      <c r="K771" s="14">
        <f t="shared" si="766"/>
        <v>-0.003735148655</v>
      </c>
      <c r="L771" s="14">
        <f t="shared" si="766"/>
        <v>-0.002290951747</v>
      </c>
      <c r="M771" s="14">
        <f t="shared" si="766"/>
        <v>-0.01315299426</v>
      </c>
      <c r="N771" s="14">
        <f t="shared" si="766"/>
        <v>0.01110511137</v>
      </c>
      <c r="O771" s="14">
        <f t="shared" si="766"/>
        <v>0.01503787736</v>
      </c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/>
      <c r="B772" s="15" t="s">
        <v>470</v>
      </c>
      <c r="C772" s="12">
        <v>95.26</v>
      </c>
      <c r="D772" s="12">
        <v>56.83</v>
      </c>
      <c r="E772" s="12">
        <v>46.29</v>
      </c>
      <c r="F772" s="12">
        <v>60.96</v>
      </c>
      <c r="G772" s="12">
        <v>97.11</v>
      </c>
      <c r="H772" s="12">
        <v>8.56</v>
      </c>
      <c r="I772" s="13"/>
      <c r="J772" s="14">
        <f t="shared" ref="J772:O772" si="767">LN(C772/C771)</f>
        <v>-0.03709471251</v>
      </c>
      <c r="K772" s="14">
        <f t="shared" si="767"/>
        <v>-0.03390741711</v>
      </c>
      <c r="L772" s="14">
        <f t="shared" si="767"/>
        <v>-0.03544137512</v>
      </c>
      <c r="M772" s="14">
        <f t="shared" si="767"/>
        <v>-0.05178529932</v>
      </c>
      <c r="N772" s="14">
        <f t="shared" si="767"/>
        <v>-0.03441286843</v>
      </c>
      <c r="O772" s="14">
        <f t="shared" si="767"/>
        <v>-0.01737160071</v>
      </c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/>
      <c r="B773" s="15" t="s">
        <v>471</v>
      </c>
      <c r="C773" s="12">
        <v>94.75</v>
      </c>
      <c r="D773" s="12">
        <v>57.28</v>
      </c>
      <c r="E773" s="12">
        <v>44.63</v>
      </c>
      <c r="F773" s="12">
        <v>59.96</v>
      </c>
      <c r="G773" s="12">
        <v>95.15</v>
      </c>
      <c r="H773" s="12">
        <v>8.46</v>
      </c>
      <c r="I773" s="13"/>
      <c r="J773" s="14">
        <f t="shared" ref="J773:O773" si="768">LN(C773/C772)</f>
        <v>-0.00536815141</v>
      </c>
      <c r="K773" s="14">
        <f t="shared" si="768"/>
        <v>0.007887167343</v>
      </c>
      <c r="L773" s="14">
        <f t="shared" si="768"/>
        <v>-0.0365196764</v>
      </c>
      <c r="M773" s="14">
        <f t="shared" si="768"/>
        <v>-0.01654023814</v>
      </c>
      <c r="N773" s="14">
        <f t="shared" si="768"/>
        <v>-0.02038976286</v>
      </c>
      <c r="O773" s="14">
        <f t="shared" si="768"/>
        <v>-0.01175101654</v>
      </c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/>
      <c r="B774" s="15" t="s">
        <v>472</v>
      </c>
      <c r="C774" s="12">
        <v>93.98</v>
      </c>
      <c r="D774" s="12">
        <v>57.08</v>
      </c>
      <c r="E774" s="12">
        <v>44.62</v>
      </c>
      <c r="F774" s="12">
        <v>59.98</v>
      </c>
      <c r="G774" s="12">
        <v>92.1</v>
      </c>
      <c r="H774" s="12">
        <v>8.19</v>
      </c>
      <c r="I774" s="13"/>
      <c r="J774" s="14">
        <f t="shared" ref="J774:O774" si="769">LN(C774/C773)</f>
        <v>-0.008159850288</v>
      </c>
      <c r="K774" s="14">
        <f t="shared" si="769"/>
        <v>-0.003497730044</v>
      </c>
      <c r="L774" s="14">
        <f t="shared" si="769"/>
        <v>-0.0002240896368</v>
      </c>
      <c r="M774" s="14">
        <f t="shared" si="769"/>
        <v>0.0003335000865</v>
      </c>
      <c r="N774" s="14">
        <f t="shared" si="769"/>
        <v>-0.03257965048</v>
      </c>
      <c r="O774" s="14">
        <f t="shared" si="769"/>
        <v>-0.03243527575</v>
      </c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/>
      <c r="B775" s="15" t="s">
        <v>473</v>
      </c>
      <c r="C775" s="12">
        <v>94.75</v>
      </c>
      <c r="D775" s="12">
        <v>56.89</v>
      </c>
      <c r="E775" s="12">
        <v>42.87</v>
      </c>
      <c r="F775" s="12">
        <v>59.35</v>
      </c>
      <c r="G775" s="12">
        <v>91.86</v>
      </c>
      <c r="H775" s="12">
        <v>8.1</v>
      </c>
      <c r="I775" s="13"/>
      <c r="J775" s="14">
        <f t="shared" ref="J775:O775" si="770">LN(C775/C774)</f>
        <v>0.008159850288</v>
      </c>
      <c r="K775" s="14">
        <f t="shared" si="770"/>
        <v>-0.003334213846</v>
      </c>
      <c r="L775" s="14">
        <f t="shared" si="770"/>
        <v>-0.04000990839</v>
      </c>
      <c r="M775" s="14">
        <f t="shared" si="770"/>
        <v>-0.01055905227</v>
      </c>
      <c r="N775" s="14">
        <f t="shared" si="770"/>
        <v>-0.002609264364</v>
      </c>
      <c r="O775" s="14">
        <f t="shared" si="770"/>
        <v>-0.01104983619</v>
      </c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/>
      <c r="B776" s="15" t="s">
        <v>474</v>
      </c>
      <c r="C776" s="12">
        <v>97.53</v>
      </c>
      <c r="D776" s="12">
        <v>57.13</v>
      </c>
      <c r="E776" s="12">
        <v>42.53</v>
      </c>
      <c r="F776" s="12">
        <v>61.13</v>
      </c>
      <c r="G776" s="12">
        <v>90.98</v>
      </c>
      <c r="H776" s="12">
        <v>8.11</v>
      </c>
      <c r="I776" s="13"/>
      <c r="J776" s="14">
        <f t="shared" ref="J776:O776" si="771">LN(C776/C775)</f>
        <v>0.02891817902</v>
      </c>
      <c r="K776" s="14">
        <f t="shared" si="771"/>
        <v>0.004209793974</v>
      </c>
      <c r="L776" s="14">
        <f t="shared" si="771"/>
        <v>-0.007962571344</v>
      </c>
      <c r="M776" s="14">
        <f t="shared" si="771"/>
        <v>0.02955062298</v>
      </c>
      <c r="N776" s="14">
        <f t="shared" si="771"/>
        <v>-0.009625976756</v>
      </c>
      <c r="O776" s="14">
        <f t="shared" si="771"/>
        <v>0.001233806449</v>
      </c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/>
      <c r="B777" s="15" t="s">
        <v>475</v>
      </c>
      <c r="C777" s="12">
        <v>94.2</v>
      </c>
      <c r="D777" s="12">
        <v>55.94</v>
      </c>
      <c r="E777" s="12">
        <v>44.1</v>
      </c>
      <c r="F777" s="12">
        <v>57.65</v>
      </c>
      <c r="G777" s="12">
        <v>91.03</v>
      </c>
      <c r="H777" s="12">
        <v>7.98</v>
      </c>
      <c r="I777" s="13"/>
      <c r="J777" s="14">
        <f t="shared" ref="J777:O777" si="772">LN(C777/C776)</f>
        <v>-0.0347398414</v>
      </c>
      <c r="K777" s="14">
        <f t="shared" si="772"/>
        <v>-0.02104968496</v>
      </c>
      <c r="L777" s="14">
        <f t="shared" si="772"/>
        <v>0.03625007319</v>
      </c>
      <c r="M777" s="14">
        <f t="shared" si="772"/>
        <v>-0.05861249733</v>
      </c>
      <c r="N777" s="14">
        <f t="shared" si="772"/>
        <v>0.0005494203753</v>
      </c>
      <c r="O777" s="14">
        <f t="shared" si="772"/>
        <v>-0.01615945667</v>
      </c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/>
      <c r="B778" s="15" t="s">
        <v>476</v>
      </c>
      <c r="C778" s="12">
        <v>94.2</v>
      </c>
      <c r="D778" s="12">
        <v>56.03</v>
      </c>
      <c r="E778" s="12">
        <v>43.94</v>
      </c>
      <c r="F778" s="12">
        <v>58.2</v>
      </c>
      <c r="G778" s="12">
        <v>91.09</v>
      </c>
      <c r="H778" s="12">
        <v>7.97</v>
      </c>
      <c r="I778" s="13"/>
      <c r="J778" s="14">
        <f t="shared" ref="J778:O778" si="773">LN(C778/C777)</f>
        <v>0</v>
      </c>
      <c r="K778" s="14">
        <f t="shared" si="773"/>
        <v>0.001607573803</v>
      </c>
      <c r="L778" s="14">
        <f t="shared" si="773"/>
        <v>-0.003634715496</v>
      </c>
      <c r="M778" s="14">
        <f t="shared" si="773"/>
        <v>0.009495108022</v>
      </c>
      <c r="N778" s="14">
        <f t="shared" si="773"/>
        <v>0.0006589062395</v>
      </c>
      <c r="O778" s="14">
        <f t="shared" si="773"/>
        <v>-0.00125391866</v>
      </c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/>
      <c r="B779" s="15" t="s">
        <v>477</v>
      </c>
      <c r="C779" s="12">
        <v>96.96</v>
      </c>
      <c r="D779" s="12">
        <v>55.94</v>
      </c>
      <c r="E779" s="12">
        <v>42.93</v>
      </c>
      <c r="F779" s="12">
        <v>57.74</v>
      </c>
      <c r="G779" s="12">
        <v>89.24</v>
      </c>
      <c r="H779" s="12">
        <v>8.01</v>
      </c>
      <c r="I779" s="13"/>
      <c r="J779" s="14">
        <f t="shared" ref="J779:O779" si="774">LN(C779/C778)</f>
        <v>0.02887834074</v>
      </c>
      <c r="K779" s="14">
        <f t="shared" si="774"/>
        <v>-0.001607573803</v>
      </c>
      <c r="L779" s="14">
        <f t="shared" si="774"/>
        <v>-0.02325418472</v>
      </c>
      <c r="M779" s="14">
        <f t="shared" si="774"/>
        <v>-0.007935180503</v>
      </c>
      <c r="N779" s="14">
        <f t="shared" si="774"/>
        <v>-0.02051865919</v>
      </c>
      <c r="O779" s="14">
        <f t="shared" si="774"/>
        <v>0.005006268278</v>
      </c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/>
      <c r="B780" s="15" t="s">
        <v>478</v>
      </c>
      <c r="C780" s="12">
        <v>97.38</v>
      </c>
      <c r="D780" s="12">
        <v>56.87</v>
      </c>
      <c r="E780" s="12">
        <v>42.61</v>
      </c>
      <c r="F780" s="12">
        <v>59.78</v>
      </c>
      <c r="G780" s="12">
        <v>90.05</v>
      </c>
      <c r="H780" s="12">
        <v>8.0</v>
      </c>
      <c r="I780" s="13"/>
      <c r="J780" s="14">
        <f t="shared" ref="J780:O780" si="775">LN(C780/C779)</f>
        <v>0.004322328434</v>
      </c>
      <c r="K780" s="14">
        <f t="shared" si="775"/>
        <v>0.01648827354</v>
      </c>
      <c r="L780" s="14">
        <f t="shared" si="775"/>
        <v>-0.007481914725</v>
      </c>
      <c r="M780" s="14">
        <f t="shared" si="775"/>
        <v>0.03472098262</v>
      </c>
      <c r="N780" s="14">
        <f t="shared" si="775"/>
        <v>0.009035702058</v>
      </c>
      <c r="O780" s="14">
        <f t="shared" si="775"/>
        <v>-0.0012492194</v>
      </c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/>
      <c r="B781" s="15" t="s">
        <v>479</v>
      </c>
      <c r="C781" s="12">
        <v>95.47</v>
      </c>
      <c r="D781" s="12">
        <v>56.99</v>
      </c>
      <c r="E781" s="12">
        <v>43.76</v>
      </c>
      <c r="F781" s="12">
        <v>62.92</v>
      </c>
      <c r="G781" s="12">
        <v>92.14</v>
      </c>
      <c r="H781" s="12">
        <v>8.3</v>
      </c>
      <c r="I781" s="13"/>
      <c r="J781" s="14">
        <f t="shared" ref="J781:O781" si="776">LN(C781/C780)</f>
        <v>-0.01980878874</v>
      </c>
      <c r="K781" s="14">
        <f t="shared" si="776"/>
        <v>0.002107852528</v>
      </c>
      <c r="L781" s="14">
        <f t="shared" si="776"/>
        <v>0.0266311906</v>
      </c>
      <c r="M781" s="14">
        <f t="shared" si="776"/>
        <v>0.05119292133</v>
      </c>
      <c r="N781" s="14">
        <f t="shared" si="776"/>
        <v>0.02294408789</v>
      </c>
      <c r="O781" s="14">
        <f t="shared" si="776"/>
        <v>0.03681397312</v>
      </c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/>
      <c r="B782" s="11">
        <v>44563.0</v>
      </c>
      <c r="C782" s="12">
        <v>97.17</v>
      </c>
      <c r="D782" s="12">
        <v>56.6</v>
      </c>
      <c r="E782" s="12">
        <v>44.96</v>
      </c>
      <c r="F782" s="12">
        <v>62.06</v>
      </c>
      <c r="G782" s="12">
        <v>94.36</v>
      </c>
      <c r="H782" s="12">
        <v>8.39</v>
      </c>
      <c r="I782" s="13"/>
      <c r="J782" s="14">
        <f t="shared" ref="J782:O782" si="777">LN(C782/C781)</f>
        <v>0.01764995984</v>
      </c>
      <c r="K782" s="14">
        <f t="shared" si="777"/>
        <v>-0.006866828638</v>
      </c>
      <c r="L782" s="14">
        <f t="shared" si="777"/>
        <v>0.02705304747</v>
      </c>
      <c r="M782" s="14">
        <f t="shared" si="777"/>
        <v>-0.01376241917</v>
      </c>
      <c r="N782" s="14">
        <f t="shared" si="777"/>
        <v>0.02380809503</v>
      </c>
      <c r="O782" s="14">
        <f t="shared" si="777"/>
        <v>0.01078500568</v>
      </c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/>
      <c r="B783" s="11">
        <v>44594.0</v>
      </c>
      <c r="C783" s="12">
        <v>96.86</v>
      </c>
      <c r="D783" s="12">
        <v>57.32</v>
      </c>
      <c r="E783" s="12">
        <v>44.9</v>
      </c>
      <c r="F783" s="12">
        <v>61.42</v>
      </c>
      <c r="G783" s="12">
        <v>95.78</v>
      </c>
      <c r="H783" s="12">
        <v>8.66</v>
      </c>
      <c r="I783" s="13"/>
      <c r="J783" s="14">
        <f t="shared" ref="J783:O783" si="778">LN(C783/C782)</f>
        <v>-0.003195384876</v>
      </c>
      <c r="K783" s="14">
        <f t="shared" si="778"/>
        <v>0.01264061775</v>
      </c>
      <c r="L783" s="14">
        <f t="shared" si="778"/>
        <v>-0.001335410837</v>
      </c>
      <c r="M783" s="14">
        <f t="shared" si="778"/>
        <v>-0.01036614401</v>
      </c>
      <c r="N783" s="14">
        <f t="shared" si="778"/>
        <v>0.01493664037</v>
      </c>
      <c r="O783" s="14">
        <f t="shared" si="778"/>
        <v>0.0316742021</v>
      </c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/>
      <c r="B784" s="11">
        <v>44622.0</v>
      </c>
      <c r="C784" s="12">
        <v>95.48</v>
      </c>
      <c r="D784" s="12">
        <v>57.31</v>
      </c>
      <c r="E784" s="12">
        <v>44.32</v>
      </c>
      <c r="F784" s="12">
        <v>59.48</v>
      </c>
      <c r="G784" s="12">
        <v>93.95</v>
      </c>
      <c r="H784" s="12">
        <v>8.53</v>
      </c>
      <c r="I784" s="13"/>
      <c r="J784" s="14">
        <f t="shared" ref="J784:O784" si="779">LN(C784/C783)</f>
        <v>-0.0143498355</v>
      </c>
      <c r="K784" s="14">
        <f t="shared" si="779"/>
        <v>-0.0001744743963</v>
      </c>
      <c r="L784" s="14">
        <f t="shared" si="779"/>
        <v>-0.01300175231</v>
      </c>
      <c r="M784" s="14">
        <f t="shared" si="779"/>
        <v>-0.03209539342</v>
      </c>
      <c r="N784" s="14">
        <f t="shared" si="779"/>
        <v>-0.01929116905</v>
      </c>
      <c r="O784" s="14">
        <f t="shared" si="779"/>
        <v>-0.01512536107</v>
      </c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/>
      <c r="B785" s="11">
        <v>44653.0</v>
      </c>
      <c r="C785" s="12">
        <v>93.02</v>
      </c>
      <c r="D785" s="12">
        <v>56.51</v>
      </c>
      <c r="E785" s="12">
        <v>44.54</v>
      </c>
      <c r="F785" s="12">
        <v>60.73</v>
      </c>
      <c r="G785" s="12">
        <v>94.53</v>
      </c>
      <c r="H785" s="12">
        <v>8.65</v>
      </c>
      <c r="I785" s="13"/>
      <c r="J785" s="14">
        <f t="shared" ref="J785:O785" si="780">LN(C785/C784)</f>
        <v>-0.02610227767</v>
      </c>
      <c r="K785" s="14">
        <f t="shared" si="780"/>
        <v>-0.01405751492</v>
      </c>
      <c r="L785" s="14">
        <f t="shared" si="780"/>
        <v>0.00495161939</v>
      </c>
      <c r="M785" s="14">
        <f t="shared" si="780"/>
        <v>0.02079768832</v>
      </c>
      <c r="N785" s="14">
        <f t="shared" si="780"/>
        <v>0.006154518578</v>
      </c>
      <c r="O785" s="14">
        <f t="shared" si="780"/>
        <v>0.01396995944</v>
      </c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/>
      <c r="B786" s="11">
        <v>44744.0</v>
      </c>
      <c r="C786" s="12">
        <v>92.38</v>
      </c>
      <c r="D786" s="12">
        <v>56.81</v>
      </c>
      <c r="E786" s="12">
        <v>44.18</v>
      </c>
      <c r="F786" s="12">
        <v>61.0</v>
      </c>
      <c r="G786" s="12">
        <v>94.46</v>
      </c>
      <c r="H786" s="12">
        <v>8.56</v>
      </c>
      <c r="I786" s="13"/>
      <c r="J786" s="14">
        <f t="shared" ref="J786:O786" si="781">LN(C786/C785)</f>
        <v>-0.006904018793</v>
      </c>
      <c r="K786" s="14">
        <f t="shared" si="781"/>
        <v>0.005294752927</v>
      </c>
      <c r="L786" s="14">
        <f t="shared" si="781"/>
        <v>-0.008115463837</v>
      </c>
      <c r="M786" s="14">
        <f t="shared" si="781"/>
        <v>0.004436054264</v>
      </c>
      <c r="N786" s="14">
        <f t="shared" si="781"/>
        <v>-0.0007407799693</v>
      </c>
      <c r="O786" s="14">
        <f t="shared" si="781"/>
        <v>-0.01045913079</v>
      </c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1">
        <v>44775.0</v>
      </c>
      <c r="C787" s="12">
        <v>93.65</v>
      </c>
      <c r="D787" s="12">
        <v>56.94</v>
      </c>
      <c r="E787" s="12">
        <v>45.05</v>
      </c>
      <c r="F787" s="12">
        <v>62.02</v>
      </c>
      <c r="G787" s="12">
        <v>96.22</v>
      </c>
      <c r="H787" s="12">
        <v>8.53</v>
      </c>
      <c r="I787" s="13"/>
      <c r="J787" s="14">
        <f t="shared" ref="J787:O787" si="782">LN(C787/C786)</f>
        <v>0.01365392389</v>
      </c>
      <c r="K787" s="14">
        <f t="shared" si="782"/>
        <v>0.002285715281</v>
      </c>
      <c r="L787" s="14">
        <f t="shared" si="782"/>
        <v>0.01950078606</v>
      </c>
      <c r="M787" s="14">
        <f t="shared" si="782"/>
        <v>0.0165830495</v>
      </c>
      <c r="N787" s="14">
        <f t="shared" si="782"/>
        <v>0.0184607718</v>
      </c>
      <c r="O787" s="14">
        <f t="shared" si="782"/>
        <v>-0.00351082865</v>
      </c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1">
        <v>44806.0</v>
      </c>
      <c r="C788" s="12">
        <v>94.74</v>
      </c>
      <c r="D788" s="12">
        <v>56.91</v>
      </c>
      <c r="E788" s="12">
        <v>45.83</v>
      </c>
      <c r="F788" s="12">
        <v>63.59</v>
      </c>
      <c r="G788" s="12">
        <v>96.64</v>
      </c>
      <c r="H788" s="12">
        <v>8.46</v>
      </c>
      <c r="I788" s="13"/>
      <c r="J788" s="14">
        <f t="shared" ref="J788:O788" si="783">LN(C788/C787)</f>
        <v>0.01157186861</v>
      </c>
      <c r="K788" s="14">
        <f t="shared" si="783"/>
        <v>-0.0005270092349</v>
      </c>
      <c r="L788" s="14">
        <f t="shared" si="783"/>
        <v>0.01716591447</v>
      </c>
      <c r="M788" s="14">
        <f t="shared" si="783"/>
        <v>0.02499931161</v>
      </c>
      <c r="N788" s="14">
        <f t="shared" si="783"/>
        <v>0.004355497915</v>
      </c>
      <c r="O788" s="14">
        <f t="shared" si="783"/>
        <v>-0.008240187885</v>
      </c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1">
        <v>44836.0</v>
      </c>
      <c r="C789" s="12">
        <v>92.56</v>
      </c>
      <c r="D789" s="12">
        <v>55.59</v>
      </c>
      <c r="E789" s="12">
        <v>45.19</v>
      </c>
      <c r="F789" s="12">
        <v>62.6</v>
      </c>
      <c r="G789" s="12">
        <v>94.12</v>
      </c>
      <c r="H789" s="12">
        <v>8.32</v>
      </c>
      <c r="I789" s="13"/>
      <c r="J789" s="14">
        <f t="shared" ref="J789:O789" si="784">LN(C789/C788)</f>
        <v>-0.02327921461</v>
      </c>
      <c r="K789" s="14">
        <f t="shared" si="784"/>
        <v>-0.02346774365</v>
      </c>
      <c r="L789" s="14">
        <f t="shared" si="784"/>
        <v>-0.0140630751</v>
      </c>
      <c r="M789" s="14">
        <f t="shared" si="784"/>
        <v>-0.01569094717</v>
      </c>
      <c r="N789" s="14">
        <f t="shared" si="784"/>
        <v>-0.02642217033</v>
      </c>
      <c r="O789" s="14">
        <f t="shared" si="784"/>
        <v>-0.01668691879</v>
      </c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1">
        <v>44867.0</v>
      </c>
      <c r="C790" s="12">
        <v>92.45</v>
      </c>
      <c r="D790" s="12">
        <v>55.44</v>
      </c>
      <c r="E790" s="12">
        <v>44.47</v>
      </c>
      <c r="F790" s="12">
        <v>60.58</v>
      </c>
      <c r="G790" s="12">
        <v>91.82</v>
      </c>
      <c r="H790" s="12">
        <v>8.53</v>
      </c>
      <c r="I790" s="13"/>
      <c r="J790" s="14">
        <f t="shared" ref="J790:O790" si="785">LN(C790/C789)</f>
        <v>-0.001189125052</v>
      </c>
      <c r="K790" s="14">
        <f t="shared" si="785"/>
        <v>-0.002701974084</v>
      </c>
      <c r="L790" s="14">
        <f t="shared" si="785"/>
        <v>-0.0160610189</v>
      </c>
      <c r="M790" s="14">
        <f t="shared" si="785"/>
        <v>-0.03280047251</v>
      </c>
      <c r="N790" s="14">
        <f t="shared" si="785"/>
        <v>-0.02474042504</v>
      </c>
      <c r="O790" s="14">
        <f t="shared" si="785"/>
        <v>0.02492710667</v>
      </c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5" t="s">
        <v>480</v>
      </c>
      <c r="C791" s="12">
        <v>93.3</v>
      </c>
      <c r="D791" s="12">
        <v>55.48</v>
      </c>
      <c r="E791" s="12">
        <v>44.33</v>
      </c>
      <c r="F791" s="12">
        <v>60.54</v>
      </c>
      <c r="G791" s="12">
        <v>91.85</v>
      </c>
      <c r="H791" s="12">
        <v>8.29</v>
      </c>
      <c r="I791" s="13"/>
      <c r="J791" s="14">
        <f t="shared" ref="J791:O791" si="786">LN(C791/C790)</f>
        <v>0.00915215002</v>
      </c>
      <c r="K791" s="14">
        <f t="shared" si="786"/>
        <v>0.000721240565</v>
      </c>
      <c r="L791" s="14">
        <f t="shared" si="786"/>
        <v>-0.003153155766</v>
      </c>
      <c r="M791" s="14">
        <f t="shared" si="786"/>
        <v>-0.0006605020055</v>
      </c>
      <c r="N791" s="14">
        <f t="shared" si="786"/>
        <v>0.0003266728401</v>
      </c>
      <c r="O791" s="14">
        <f t="shared" si="786"/>
        <v>-0.02853939236</v>
      </c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5" t="s">
        <v>481</v>
      </c>
      <c r="C792" s="12">
        <v>96.18</v>
      </c>
      <c r="D792" s="12">
        <v>54.99</v>
      </c>
      <c r="E792" s="12">
        <v>45.7</v>
      </c>
      <c r="F792" s="12">
        <v>61.79</v>
      </c>
      <c r="G792" s="12">
        <v>95.03</v>
      </c>
      <c r="H792" s="12">
        <v>8.37</v>
      </c>
      <c r="I792" s="13"/>
      <c r="J792" s="14">
        <f t="shared" ref="J792:O792" si="787">LN(C792/C791)</f>
        <v>0.030401328</v>
      </c>
      <c r="K792" s="14">
        <f t="shared" si="787"/>
        <v>-0.008871244927</v>
      </c>
      <c r="L792" s="14">
        <f t="shared" si="787"/>
        <v>0.03043664914</v>
      </c>
      <c r="M792" s="14">
        <f t="shared" si="787"/>
        <v>0.02043723548</v>
      </c>
      <c r="N792" s="14">
        <f t="shared" si="787"/>
        <v>0.03403581956</v>
      </c>
      <c r="O792" s="14">
        <f t="shared" si="787"/>
        <v>0.009603915354</v>
      </c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5" t="s">
        <v>482</v>
      </c>
      <c r="C793" s="12">
        <v>97.75</v>
      </c>
      <c r="D793" s="12">
        <v>53.83</v>
      </c>
      <c r="E793" s="12">
        <v>46.25</v>
      </c>
      <c r="F793" s="12">
        <v>62.29</v>
      </c>
      <c r="G793" s="12">
        <v>95.99</v>
      </c>
      <c r="H793" s="12">
        <v>8.34</v>
      </c>
      <c r="I793" s="13"/>
      <c r="J793" s="14">
        <f t="shared" ref="J793:O793" si="788">LN(C793/C792)</f>
        <v>0.01619176302</v>
      </c>
      <c r="K793" s="14">
        <f t="shared" si="788"/>
        <v>-0.02132041795</v>
      </c>
      <c r="L793" s="14">
        <f t="shared" si="788"/>
        <v>0.01196316606</v>
      </c>
      <c r="M793" s="14">
        <f t="shared" si="788"/>
        <v>0.008059360193</v>
      </c>
      <c r="N793" s="14">
        <f t="shared" si="788"/>
        <v>0.01005138815</v>
      </c>
      <c r="O793" s="14">
        <f t="shared" si="788"/>
        <v>-0.003590668131</v>
      </c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5" t="s">
        <v>483</v>
      </c>
      <c r="C794" s="12">
        <v>96.78</v>
      </c>
      <c r="D794" s="12">
        <v>54.73</v>
      </c>
      <c r="E794" s="12">
        <v>45.24</v>
      </c>
      <c r="F794" s="12">
        <v>60.59</v>
      </c>
      <c r="G794" s="12">
        <v>93.35</v>
      </c>
      <c r="H794" s="12">
        <v>7.92</v>
      </c>
      <c r="I794" s="13"/>
      <c r="J794" s="14">
        <f t="shared" ref="J794:O794" si="789">LN(C794/C793)</f>
        <v>-0.0099728375</v>
      </c>
      <c r="K794" s="14">
        <f t="shared" si="789"/>
        <v>0.01658107258</v>
      </c>
      <c r="L794" s="14">
        <f t="shared" si="789"/>
        <v>-0.02207981271</v>
      </c>
      <c r="M794" s="14">
        <f t="shared" si="789"/>
        <v>-0.02767103631</v>
      </c>
      <c r="N794" s="14">
        <f t="shared" si="789"/>
        <v>-0.02788814939</v>
      </c>
      <c r="O794" s="14">
        <f t="shared" si="789"/>
        <v>-0.05167201054</v>
      </c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5" t="s">
        <v>484</v>
      </c>
      <c r="C795" s="12">
        <v>95.99</v>
      </c>
      <c r="D795" s="12">
        <v>55.31</v>
      </c>
      <c r="E795" s="12">
        <v>45.63</v>
      </c>
      <c r="F795" s="12">
        <v>58.69</v>
      </c>
      <c r="G795" s="12">
        <v>92.38</v>
      </c>
      <c r="H795" s="12">
        <v>8.06</v>
      </c>
      <c r="I795" s="13"/>
      <c r="J795" s="14">
        <f t="shared" ref="J795:O795" si="790">LN(C795/C794)</f>
        <v>-0.00819634199</v>
      </c>
      <c r="K795" s="14">
        <f t="shared" si="790"/>
        <v>0.01054171885</v>
      </c>
      <c r="L795" s="14">
        <f t="shared" si="790"/>
        <v>0.008583743691</v>
      </c>
      <c r="M795" s="14">
        <f t="shared" si="790"/>
        <v>-0.03186050839</v>
      </c>
      <c r="N795" s="14">
        <f t="shared" si="790"/>
        <v>-0.01044536499</v>
      </c>
      <c r="O795" s="14">
        <f t="shared" si="790"/>
        <v>0.01752235069</v>
      </c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5" t="s">
        <v>485</v>
      </c>
      <c r="C796" s="12">
        <v>95.6</v>
      </c>
      <c r="D796" s="12">
        <v>55.13</v>
      </c>
      <c r="E796" s="12">
        <v>45.19</v>
      </c>
      <c r="F796" s="12">
        <v>58.6</v>
      </c>
      <c r="G796" s="12">
        <v>89.42</v>
      </c>
      <c r="H796" s="12">
        <v>7.7</v>
      </c>
      <c r="I796" s="13"/>
      <c r="J796" s="14">
        <f t="shared" ref="J796:O796" si="791">LN(C796/C795)</f>
        <v>-0.004071199318</v>
      </c>
      <c r="K796" s="14">
        <f t="shared" si="791"/>
        <v>-0.003259691405</v>
      </c>
      <c r="L796" s="14">
        <f t="shared" si="791"/>
        <v>-0.009689571516</v>
      </c>
      <c r="M796" s="14">
        <f t="shared" si="791"/>
        <v>-0.001534657987</v>
      </c>
      <c r="N796" s="14">
        <f t="shared" si="791"/>
        <v>-0.0325661342</v>
      </c>
      <c r="O796" s="14">
        <f t="shared" si="791"/>
        <v>-0.04569322766</v>
      </c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5" t="s">
        <v>486</v>
      </c>
      <c r="C797" s="12">
        <v>93.92</v>
      </c>
      <c r="D797" s="12">
        <v>54.31</v>
      </c>
      <c r="E797" s="12">
        <v>44.11</v>
      </c>
      <c r="F797" s="12">
        <v>58.42</v>
      </c>
      <c r="G797" s="12">
        <v>88.66</v>
      </c>
      <c r="H797" s="12">
        <v>7.8</v>
      </c>
      <c r="I797" s="13"/>
      <c r="J797" s="14">
        <f t="shared" ref="J797:O797" si="792">LN(C797/C796)</f>
        <v>-0.01772946398</v>
      </c>
      <c r="K797" s="14">
        <f t="shared" si="792"/>
        <v>-0.01498566055</v>
      </c>
      <c r="L797" s="14">
        <f t="shared" si="792"/>
        <v>-0.02418930931</v>
      </c>
      <c r="M797" s="14">
        <f t="shared" si="792"/>
        <v>-0.003076399623</v>
      </c>
      <c r="N797" s="14">
        <f t="shared" si="792"/>
        <v>-0.008535541489</v>
      </c>
      <c r="O797" s="14">
        <f t="shared" si="792"/>
        <v>0.01290340484</v>
      </c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5" t="s">
        <v>487</v>
      </c>
      <c r="C798" s="12">
        <v>96.23</v>
      </c>
      <c r="D798" s="12">
        <v>54.87</v>
      </c>
      <c r="E798" s="12">
        <v>44.27</v>
      </c>
      <c r="F798" s="12">
        <v>61.63</v>
      </c>
      <c r="G798" s="12">
        <v>84.66</v>
      </c>
      <c r="H798" s="12">
        <v>7.82</v>
      </c>
      <c r="I798" s="13"/>
      <c r="J798" s="14">
        <f t="shared" ref="J798:O798" si="793">LN(C798/C797)</f>
        <v>0.02429780329</v>
      </c>
      <c r="K798" s="14">
        <f t="shared" si="793"/>
        <v>0.01025837902</v>
      </c>
      <c r="L798" s="14">
        <f t="shared" si="793"/>
        <v>0.003620732627</v>
      </c>
      <c r="M798" s="14">
        <f t="shared" si="793"/>
        <v>0.05349046801</v>
      </c>
      <c r="N798" s="14">
        <f t="shared" si="793"/>
        <v>-0.04616559422</v>
      </c>
      <c r="O798" s="14">
        <f t="shared" si="793"/>
        <v>0.002560820862</v>
      </c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5" t="s">
        <v>488</v>
      </c>
      <c r="C799" s="12">
        <v>98.39</v>
      </c>
      <c r="D799" s="12">
        <v>56.47</v>
      </c>
      <c r="E799" s="12">
        <v>46.28</v>
      </c>
      <c r="F799" s="12">
        <v>64.92</v>
      </c>
      <c r="G799" s="12">
        <v>85.64</v>
      </c>
      <c r="H799" s="12">
        <v>8.02</v>
      </c>
      <c r="I799" s="13"/>
      <c r="J799" s="14">
        <f t="shared" ref="J799:O799" si="794">LN(C799/C798)</f>
        <v>0.02219801351</v>
      </c>
      <c r="K799" s="14">
        <f t="shared" si="794"/>
        <v>0.02874277261</v>
      </c>
      <c r="L799" s="14">
        <f t="shared" si="794"/>
        <v>0.04440265558</v>
      </c>
      <c r="M799" s="14">
        <f t="shared" si="794"/>
        <v>0.05200697767</v>
      </c>
      <c r="N799" s="14">
        <f t="shared" si="794"/>
        <v>0.01150922863</v>
      </c>
      <c r="O799" s="14">
        <f t="shared" si="794"/>
        <v>0.02525386732</v>
      </c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5" t="s">
        <v>489</v>
      </c>
      <c r="C800" s="12">
        <v>98.86</v>
      </c>
      <c r="D800" s="12">
        <v>56.79</v>
      </c>
      <c r="E800" s="12">
        <v>45.76</v>
      </c>
      <c r="F800" s="12">
        <v>66.42</v>
      </c>
      <c r="G800" s="12">
        <v>81.88</v>
      </c>
      <c r="H800" s="12">
        <v>8.38</v>
      </c>
      <c r="I800" s="13"/>
      <c r="J800" s="14">
        <f t="shared" ref="J800:O800" si="795">LN(C800/C799)</f>
        <v>0.004765535001</v>
      </c>
      <c r="K800" s="14">
        <f t="shared" si="795"/>
        <v>0.005650730205</v>
      </c>
      <c r="L800" s="14">
        <f t="shared" si="795"/>
        <v>-0.01129955525</v>
      </c>
      <c r="M800" s="14">
        <f t="shared" si="795"/>
        <v>0.0228424733</v>
      </c>
      <c r="N800" s="14">
        <f t="shared" si="795"/>
        <v>-0.04489770293</v>
      </c>
      <c r="O800" s="14">
        <f t="shared" si="795"/>
        <v>0.04390949262</v>
      </c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1">
        <v>44564.0</v>
      </c>
      <c r="C801" s="12">
        <v>95.92</v>
      </c>
      <c r="D801" s="12">
        <v>55.87</v>
      </c>
      <c r="E801" s="12">
        <v>42.46</v>
      </c>
      <c r="F801" s="12">
        <v>66.88</v>
      </c>
      <c r="G801" s="12">
        <v>75.91</v>
      </c>
      <c r="H801" s="12">
        <v>8.36</v>
      </c>
      <c r="I801" s="13"/>
      <c r="J801" s="14">
        <f t="shared" ref="J801:O801" si="796">LN(C801/C800)</f>
        <v>-0.03019019716</v>
      </c>
      <c r="K801" s="14">
        <f t="shared" si="796"/>
        <v>-0.01633269042</v>
      </c>
      <c r="L801" s="14">
        <f t="shared" si="796"/>
        <v>-0.0748478908</v>
      </c>
      <c r="M801" s="14">
        <f t="shared" si="796"/>
        <v>0.006901752828</v>
      </c>
      <c r="N801" s="14">
        <f t="shared" si="796"/>
        <v>-0.07570633276</v>
      </c>
      <c r="O801" s="14">
        <f t="shared" si="796"/>
        <v>-0.002389487397</v>
      </c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1">
        <v>44595.0</v>
      </c>
      <c r="C802" s="12">
        <v>99.55</v>
      </c>
      <c r="D802" s="12">
        <v>56.46</v>
      </c>
      <c r="E802" s="12">
        <v>43.22</v>
      </c>
      <c r="F802" s="12">
        <v>67.27</v>
      </c>
      <c r="G802" s="12">
        <v>77.57</v>
      </c>
      <c r="H802" s="12">
        <v>8.38</v>
      </c>
      <c r="I802" s="13"/>
      <c r="J802" s="14">
        <f t="shared" ref="J802:O802" si="797">LN(C802/C801)</f>
        <v>0.03714551979</v>
      </c>
      <c r="K802" s="14">
        <f t="shared" si="797"/>
        <v>0.01050485935</v>
      </c>
      <c r="L802" s="14">
        <f t="shared" si="797"/>
        <v>0.0177408948</v>
      </c>
      <c r="M802" s="14">
        <f t="shared" si="797"/>
        <v>0.005814403261</v>
      </c>
      <c r="N802" s="14">
        <f t="shared" si="797"/>
        <v>0.02163232647</v>
      </c>
      <c r="O802" s="14">
        <f t="shared" si="797"/>
        <v>0.002389487397</v>
      </c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1">
        <v>44623.0</v>
      </c>
      <c r="C803" s="12">
        <v>99.13</v>
      </c>
      <c r="D803" s="12">
        <v>57.82</v>
      </c>
      <c r="E803" s="12">
        <v>42.74</v>
      </c>
      <c r="F803" s="12">
        <v>66.02</v>
      </c>
      <c r="G803" s="12">
        <v>75.0</v>
      </c>
      <c r="H803" s="12">
        <v>8.42</v>
      </c>
      <c r="I803" s="13"/>
      <c r="J803" s="14">
        <f t="shared" ref="J803:O803" si="798">LN(C803/C802)</f>
        <v>-0.004227910465</v>
      </c>
      <c r="K803" s="14">
        <f t="shared" si="798"/>
        <v>0.02380231376</v>
      </c>
      <c r="L803" s="14">
        <f t="shared" si="798"/>
        <v>-0.01116810119</v>
      </c>
      <c r="M803" s="14">
        <f t="shared" si="798"/>
        <v>-0.01875664561</v>
      </c>
      <c r="N803" s="14">
        <f t="shared" si="798"/>
        <v>-0.03369264097</v>
      </c>
      <c r="O803" s="14">
        <f t="shared" si="798"/>
        <v>0.00476191376</v>
      </c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1">
        <v>44654.0</v>
      </c>
      <c r="C804" s="12">
        <v>98.29</v>
      </c>
      <c r="D804" s="12">
        <v>58.57</v>
      </c>
      <c r="E804" s="12">
        <v>41.07</v>
      </c>
      <c r="F804" s="12">
        <v>65.09</v>
      </c>
      <c r="G804" s="12">
        <v>71.2</v>
      </c>
      <c r="H804" s="12">
        <v>8.52</v>
      </c>
      <c r="I804" s="13"/>
      <c r="J804" s="14">
        <f t="shared" ref="J804:O804" si="799">LN(C804/C803)</f>
        <v>-0.008509827466</v>
      </c>
      <c r="K804" s="14">
        <f t="shared" si="799"/>
        <v>0.01288788351</v>
      </c>
      <c r="L804" s="14">
        <f t="shared" si="799"/>
        <v>-0.03985732192</v>
      </c>
      <c r="M804" s="14">
        <f t="shared" si="799"/>
        <v>-0.01418679884</v>
      </c>
      <c r="N804" s="14">
        <f t="shared" si="799"/>
        <v>-0.05199529512</v>
      </c>
      <c r="O804" s="14">
        <f t="shared" si="799"/>
        <v>0.01180651259</v>
      </c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1">
        <v>44745.0</v>
      </c>
      <c r="C805" s="12">
        <v>96.64</v>
      </c>
      <c r="D805" s="12">
        <v>58.83</v>
      </c>
      <c r="E805" s="12">
        <v>37.42</v>
      </c>
      <c r="F805" s="12">
        <v>64.49</v>
      </c>
      <c r="G805" s="12">
        <v>65.91</v>
      </c>
      <c r="H805" s="12">
        <v>8.52</v>
      </c>
      <c r="I805" s="13"/>
      <c r="J805" s="14">
        <f t="shared" ref="J805:O805" si="800">LN(C805/C804)</f>
        <v>-0.01692955839</v>
      </c>
      <c r="K805" s="14">
        <f t="shared" si="800"/>
        <v>0.004429308775</v>
      </c>
      <c r="L805" s="14">
        <f t="shared" si="800"/>
        <v>-0.09307260712</v>
      </c>
      <c r="M805" s="14">
        <f t="shared" si="800"/>
        <v>-0.009260754562</v>
      </c>
      <c r="N805" s="14">
        <f t="shared" si="800"/>
        <v>-0.07720264335</v>
      </c>
      <c r="O805" s="14">
        <f t="shared" si="800"/>
        <v>0</v>
      </c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1">
        <v>44776.0</v>
      </c>
      <c r="C806" s="12">
        <v>98.7</v>
      </c>
      <c r="D806" s="12">
        <v>58.52</v>
      </c>
      <c r="E806" s="12">
        <v>37.78</v>
      </c>
      <c r="F806" s="12">
        <v>62.48</v>
      </c>
      <c r="G806" s="12">
        <v>68.54</v>
      </c>
      <c r="H806" s="12">
        <v>8.51</v>
      </c>
      <c r="I806" s="13"/>
      <c r="J806" s="14">
        <f t="shared" ref="J806:O806" si="801">LN(C806/C805)</f>
        <v>0.02109221225</v>
      </c>
      <c r="K806" s="14">
        <f t="shared" si="801"/>
        <v>-0.005283352724</v>
      </c>
      <c r="L806" s="14">
        <f t="shared" si="801"/>
        <v>0.009574541227</v>
      </c>
      <c r="M806" s="14">
        <f t="shared" si="801"/>
        <v>-0.03166366749</v>
      </c>
      <c r="N806" s="14">
        <f t="shared" si="801"/>
        <v>0.03912734138</v>
      </c>
      <c r="O806" s="14">
        <f t="shared" si="801"/>
        <v>-0.001174398256</v>
      </c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1">
        <v>44807.0</v>
      </c>
      <c r="C807" s="12">
        <v>99.76</v>
      </c>
      <c r="D807" s="12">
        <v>58.24</v>
      </c>
      <c r="E807" s="12">
        <v>39.33</v>
      </c>
      <c r="F807" s="12">
        <v>64.91</v>
      </c>
      <c r="G807" s="12">
        <v>70.72</v>
      </c>
      <c r="H807" s="12">
        <v>8.55</v>
      </c>
      <c r="I807" s="13"/>
      <c r="J807" s="14">
        <f t="shared" ref="J807:O807" si="802">LN(C807/C806)</f>
        <v>0.01068235493</v>
      </c>
      <c r="K807" s="14">
        <f t="shared" si="802"/>
        <v>-0.004796172263</v>
      </c>
      <c r="L807" s="14">
        <f t="shared" si="802"/>
        <v>0.04020772437</v>
      </c>
      <c r="M807" s="14">
        <f t="shared" si="802"/>
        <v>0.03815518951</v>
      </c>
      <c r="N807" s="14">
        <f t="shared" si="802"/>
        <v>0.03131090188</v>
      </c>
      <c r="O807" s="14">
        <f t="shared" si="802"/>
        <v>0.004689340363</v>
      </c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1">
        <v>44837.0</v>
      </c>
      <c r="C808" s="12">
        <v>99.9</v>
      </c>
      <c r="D808" s="12">
        <v>58.69</v>
      </c>
      <c r="E808" s="12">
        <v>38.49</v>
      </c>
      <c r="F808" s="12">
        <v>63.14</v>
      </c>
      <c r="G808" s="12">
        <v>69.45</v>
      </c>
      <c r="H808" s="12">
        <v>8.68</v>
      </c>
      <c r="I808" s="13"/>
      <c r="J808" s="14">
        <f t="shared" ref="J808:O808" si="803">LN(C808/C807)</f>
        <v>0.001402384283</v>
      </c>
      <c r="K808" s="14">
        <f t="shared" si="803"/>
        <v>0.007696950682</v>
      </c>
      <c r="L808" s="14">
        <f t="shared" si="803"/>
        <v>-0.02158911915</v>
      </c>
      <c r="M808" s="14">
        <f t="shared" si="803"/>
        <v>-0.02764721192</v>
      </c>
      <c r="N808" s="14">
        <f t="shared" si="803"/>
        <v>-0.01812134913</v>
      </c>
      <c r="O808" s="14">
        <f t="shared" si="803"/>
        <v>0.01509024572</v>
      </c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1">
        <v>44868.0</v>
      </c>
      <c r="C809" s="12">
        <v>98.72</v>
      </c>
      <c r="D809" s="12">
        <v>59.25</v>
      </c>
      <c r="E809" s="12">
        <v>37.94</v>
      </c>
      <c r="F809" s="12">
        <v>61.05</v>
      </c>
      <c r="G809" s="12">
        <v>69.16</v>
      </c>
      <c r="H809" s="12">
        <v>8.51</v>
      </c>
      <c r="I809" s="13"/>
      <c r="J809" s="14">
        <f t="shared" ref="J809:O809" si="804">LN(C809/C808)</f>
        <v>-0.0118821255</v>
      </c>
      <c r="K809" s="14">
        <f t="shared" si="804"/>
        <v>0.009496425445</v>
      </c>
      <c r="L809" s="14">
        <f t="shared" si="804"/>
        <v>-0.01439250279</v>
      </c>
      <c r="M809" s="14">
        <f t="shared" si="804"/>
        <v>-0.03366128257</v>
      </c>
      <c r="N809" s="14">
        <f t="shared" si="804"/>
        <v>-0.004184408385</v>
      </c>
      <c r="O809" s="14">
        <f t="shared" si="804"/>
        <v>-0.01977958609</v>
      </c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5" t="s">
        <v>490</v>
      </c>
      <c r="C810" s="12">
        <v>98.91</v>
      </c>
      <c r="D810" s="12">
        <v>58.96</v>
      </c>
      <c r="E810" s="12">
        <v>38.19</v>
      </c>
      <c r="F810" s="12">
        <v>59.41</v>
      </c>
      <c r="G810" s="12">
        <v>70.19</v>
      </c>
      <c r="H810" s="12">
        <v>8.13</v>
      </c>
      <c r="I810" s="13"/>
      <c r="J810" s="14">
        <f t="shared" ref="J810:O810" si="805">LN(C810/C809)</f>
        <v>0.001922785595</v>
      </c>
      <c r="K810" s="14">
        <f t="shared" si="805"/>
        <v>-0.004906532134</v>
      </c>
      <c r="L810" s="14">
        <f t="shared" si="805"/>
        <v>0.006567736731</v>
      </c>
      <c r="M810" s="14">
        <f t="shared" si="805"/>
        <v>-0.02723063819</v>
      </c>
      <c r="N810" s="14">
        <f t="shared" si="805"/>
        <v>0.01478318993</v>
      </c>
      <c r="O810" s="14">
        <f t="shared" si="805"/>
        <v>-0.04568101903</v>
      </c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5" t="s">
        <v>491</v>
      </c>
      <c r="C811" s="12">
        <v>99.51</v>
      </c>
      <c r="D811" s="12">
        <v>59.97</v>
      </c>
      <c r="E811" s="12">
        <v>38.0</v>
      </c>
      <c r="F811" s="12">
        <v>59.52</v>
      </c>
      <c r="G811" s="12">
        <v>71.02</v>
      </c>
      <c r="H811" s="12">
        <v>8.07</v>
      </c>
      <c r="I811" s="13"/>
      <c r="J811" s="14">
        <f t="shared" ref="J811:O811" si="806">LN(C811/C810)</f>
        <v>0.006047795875</v>
      </c>
      <c r="K811" s="14">
        <f t="shared" si="806"/>
        <v>0.0169851893</v>
      </c>
      <c r="L811" s="14">
        <f t="shared" si="806"/>
        <v>-0.004987541511</v>
      </c>
      <c r="M811" s="14">
        <f t="shared" si="806"/>
        <v>0.001849828157</v>
      </c>
      <c r="N811" s="14">
        <f t="shared" si="806"/>
        <v>0.01175567677</v>
      </c>
      <c r="O811" s="14">
        <f t="shared" si="806"/>
        <v>-0.007407441278</v>
      </c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5" t="s">
        <v>492</v>
      </c>
      <c r="C812" s="12">
        <v>99.75</v>
      </c>
      <c r="D812" s="12">
        <v>59.71</v>
      </c>
      <c r="E812" s="12">
        <v>39.77</v>
      </c>
      <c r="F812" s="12">
        <v>61.0</v>
      </c>
      <c r="G812" s="12">
        <v>75.15</v>
      </c>
      <c r="H812" s="12">
        <v>8.3</v>
      </c>
      <c r="I812" s="13"/>
      <c r="J812" s="14">
        <f t="shared" ref="J812:O812" si="807">LN(C812/C811)</f>
        <v>0.002408914143</v>
      </c>
      <c r="K812" s="14">
        <f t="shared" si="807"/>
        <v>-0.004344926622</v>
      </c>
      <c r="L812" s="14">
        <f t="shared" si="807"/>
        <v>0.04552669949</v>
      </c>
      <c r="M812" s="14">
        <f t="shared" si="807"/>
        <v>0.02456147365</v>
      </c>
      <c r="N812" s="14">
        <f t="shared" si="807"/>
        <v>0.05652458868</v>
      </c>
      <c r="O812" s="14">
        <f t="shared" si="807"/>
        <v>0.02810203252</v>
      </c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5" t="s">
        <v>493</v>
      </c>
      <c r="C813" s="12">
        <v>99.86</v>
      </c>
      <c r="D813" s="12">
        <v>59.8</v>
      </c>
      <c r="E813" s="12">
        <v>40.48</v>
      </c>
      <c r="F813" s="12">
        <v>62.62</v>
      </c>
      <c r="G813" s="12">
        <v>73.18</v>
      </c>
      <c r="H813" s="12">
        <v>8.45</v>
      </c>
      <c r="I813" s="13"/>
      <c r="J813" s="14">
        <f t="shared" ref="J813:O813" si="808">LN(C813/C812)</f>
        <v>0.001102149302</v>
      </c>
      <c r="K813" s="14">
        <f t="shared" si="808"/>
        <v>0.001506150398</v>
      </c>
      <c r="L813" s="14">
        <f t="shared" si="808"/>
        <v>0.01769516576</v>
      </c>
      <c r="M813" s="14">
        <f t="shared" si="808"/>
        <v>0.02621085172</v>
      </c>
      <c r="N813" s="14">
        <f t="shared" si="808"/>
        <v>-0.02656395661</v>
      </c>
      <c r="O813" s="14">
        <f t="shared" si="808"/>
        <v>0.01791092657</v>
      </c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5" t="s">
        <v>494</v>
      </c>
      <c r="C814" s="12">
        <v>99.73</v>
      </c>
      <c r="D814" s="12">
        <v>58.69</v>
      </c>
      <c r="E814" s="12">
        <v>41.23</v>
      </c>
      <c r="F814" s="12">
        <v>64.15</v>
      </c>
      <c r="G814" s="12">
        <v>73.85</v>
      </c>
      <c r="H814" s="12">
        <v>8.58</v>
      </c>
      <c r="I814" s="13"/>
      <c r="J814" s="14">
        <f t="shared" ref="J814:O814" si="809">LN(C814/C813)</f>
        <v>-0.001302670659</v>
      </c>
      <c r="K814" s="14">
        <f t="shared" si="809"/>
        <v>-0.01873630639</v>
      </c>
      <c r="L814" s="14">
        <f t="shared" si="809"/>
        <v>0.01835812174</v>
      </c>
      <c r="M814" s="14">
        <f t="shared" si="809"/>
        <v>0.02413937516</v>
      </c>
      <c r="N814" s="14">
        <f t="shared" si="809"/>
        <v>0.009113849386</v>
      </c>
      <c r="O814" s="14">
        <f t="shared" si="809"/>
        <v>0.01526747213</v>
      </c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5" t="s">
        <v>495</v>
      </c>
      <c r="C815" s="12">
        <v>100.05</v>
      </c>
      <c r="D815" s="12">
        <v>59.82</v>
      </c>
      <c r="E815" s="12">
        <v>40.16</v>
      </c>
      <c r="F815" s="12">
        <v>62.91</v>
      </c>
      <c r="G815" s="12">
        <v>72.63</v>
      </c>
      <c r="H815" s="12">
        <v>8.66</v>
      </c>
      <c r="I815" s="13"/>
      <c r="J815" s="14">
        <f t="shared" ref="J815:O815" si="810">LN(C815/C814)</f>
        <v>0.003203526616</v>
      </c>
      <c r="K815" s="14">
        <f t="shared" si="810"/>
        <v>0.01907069863</v>
      </c>
      <c r="L815" s="14">
        <f t="shared" si="810"/>
        <v>-0.02629467134</v>
      </c>
      <c r="M815" s="14">
        <f t="shared" si="810"/>
        <v>-0.01951895748</v>
      </c>
      <c r="N815" s="14">
        <f t="shared" si="810"/>
        <v>-0.01665794936</v>
      </c>
      <c r="O815" s="14">
        <f t="shared" si="810"/>
        <v>0.009280809074</v>
      </c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5" t="s">
        <v>496</v>
      </c>
      <c r="C816" s="12">
        <v>97.89</v>
      </c>
      <c r="D816" s="12">
        <v>58.69</v>
      </c>
      <c r="E816" s="12">
        <v>41.57</v>
      </c>
      <c r="F816" s="12">
        <v>64.54</v>
      </c>
      <c r="G816" s="12">
        <v>72.89</v>
      </c>
      <c r="H816" s="12">
        <v>8.73</v>
      </c>
      <c r="I816" s="13"/>
      <c r="J816" s="14">
        <f t="shared" ref="J816:O816" si="811">LN(C816/C815)</f>
        <v>-0.02182566176</v>
      </c>
      <c r="K816" s="14">
        <f t="shared" si="811"/>
        <v>-0.01907069863</v>
      </c>
      <c r="L816" s="14">
        <f t="shared" si="811"/>
        <v>0.03450727788</v>
      </c>
      <c r="M816" s="14">
        <f t="shared" si="811"/>
        <v>0.02558005304</v>
      </c>
      <c r="N816" s="14">
        <f t="shared" si="811"/>
        <v>0.003573395776</v>
      </c>
      <c r="O816" s="14">
        <f t="shared" si="811"/>
        <v>0.008050647277</v>
      </c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5" t="s">
        <v>497</v>
      </c>
      <c r="C817" s="12">
        <v>98.09</v>
      </c>
      <c r="D817" s="12">
        <v>58.42</v>
      </c>
      <c r="E817" s="12">
        <v>40.51</v>
      </c>
      <c r="F817" s="12">
        <v>63.23</v>
      </c>
      <c r="G817" s="12">
        <v>72.01</v>
      </c>
      <c r="H817" s="12">
        <v>8.84</v>
      </c>
      <c r="I817" s="13"/>
      <c r="J817" s="14">
        <f t="shared" ref="J817:O817" si="812">LN(C817/C816)</f>
        <v>0.002041025303</v>
      </c>
      <c r="K817" s="14">
        <f t="shared" si="812"/>
        <v>-0.004611057611</v>
      </c>
      <c r="L817" s="14">
        <f t="shared" si="812"/>
        <v>-0.02582989605</v>
      </c>
      <c r="M817" s="14">
        <f t="shared" si="812"/>
        <v>-0.02050631455</v>
      </c>
      <c r="N817" s="14">
        <f t="shared" si="812"/>
        <v>-0.01214645713</v>
      </c>
      <c r="O817" s="14">
        <f t="shared" si="812"/>
        <v>0.0125215068</v>
      </c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5" t="s">
        <v>498</v>
      </c>
      <c r="C818" s="12">
        <v>97.63</v>
      </c>
      <c r="D818" s="12">
        <v>58.69</v>
      </c>
      <c r="E818" s="12">
        <v>41.05</v>
      </c>
      <c r="F818" s="12">
        <v>63.84</v>
      </c>
      <c r="G818" s="12">
        <v>72.68</v>
      </c>
      <c r="H818" s="12">
        <v>9.0</v>
      </c>
      <c r="I818" s="13"/>
      <c r="J818" s="14">
        <f t="shared" ref="J818:O818" si="813">LN(C818/C817)</f>
        <v>-0.004700601339</v>
      </c>
      <c r="K818" s="14">
        <f t="shared" si="813"/>
        <v>0.004611057611</v>
      </c>
      <c r="L818" s="14">
        <f t="shared" si="813"/>
        <v>0.01324197868</v>
      </c>
      <c r="M818" s="14">
        <f t="shared" si="813"/>
        <v>0.009601081071</v>
      </c>
      <c r="N818" s="14">
        <f t="shared" si="813"/>
        <v>0.009261245267</v>
      </c>
      <c r="O818" s="14">
        <f t="shared" si="813"/>
        <v>0.01793770069</v>
      </c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5" t="s">
        <v>499</v>
      </c>
      <c r="C819" s="12">
        <v>98.76</v>
      </c>
      <c r="D819" s="12">
        <v>59.67</v>
      </c>
      <c r="E819" s="12">
        <v>41.11</v>
      </c>
      <c r="F819" s="12">
        <v>62.4</v>
      </c>
      <c r="G819" s="12">
        <v>71.9</v>
      </c>
      <c r="H819" s="12">
        <v>9.59</v>
      </c>
      <c r="I819" s="13"/>
      <c r="J819" s="14">
        <f t="shared" ref="J819:O819" si="814">LN(C819/C818)</f>
        <v>0.01150784124</v>
      </c>
      <c r="K819" s="14">
        <f t="shared" si="814"/>
        <v>0.01656002696</v>
      </c>
      <c r="L819" s="14">
        <f t="shared" si="814"/>
        <v>0.001460565011</v>
      </c>
      <c r="M819" s="14">
        <f t="shared" si="814"/>
        <v>-0.02281467777</v>
      </c>
      <c r="N819" s="14">
        <f t="shared" si="814"/>
        <v>-0.0107899788</v>
      </c>
      <c r="O819" s="14">
        <f t="shared" si="814"/>
        <v>0.06349631156</v>
      </c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5" t="s">
        <v>500</v>
      </c>
      <c r="C820" s="12">
        <v>96.53</v>
      </c>
      <c r="D820" s="12">
        <v>59.67</v>
      </c>
      <c r="E820" s="12">
        <v>40.17</v>
      </c>
      <c r="F820" s="12">
        <v>64.0</v>
      </c>
      <c r="G820" s="12">
        <v>71.69</v>
      </c>
      <c r="H820" s="12">
        <v>9.28</v>
      </c>
      <c r="I820" s="13"/>
      <c r="J820" s="14">
        <f t="shared" ref="J820:O820" si="815">LN(C820/C819)</f>
        <v>-0.02283882362</v>
      </c>
      <c r="K820" s="14">
        <f t="shared" si="815"/>
        <v>0</v>
      </c>
      <c r="L820" s="14">
        <f t="shared" si="815"/>
        <v>-0.02313095254</v>
      </c>
      <c r="M820" s="14">
        <f t="shared" si="815"/>
        <v>0.02531780798</v>
      </c>
      <c r="N820" s="14">
        <f t="shared" si="815"/>
        <v>-0.002924996862</v>
      </c>
      <c r="O820" s="14">
        <f t="shared" si="815"/>
        <v>-0.0328593421</v>
      </c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5" t="s">
        <v>501</v>
      </c>
      <c r="C821" s="12">
        <v>99.49</v>
      </c>
      <c r="D821" s="12">
        <v>60.9</v>
      </c>
      <c r="E821" s="12">
        <v>41.4</v>
      </c>
      <c r="F821" s="12">
        <v>66.57</v>
      </c>
      <c r="G821" s="12">
        <v>75.7</v>
      </c>
      <c r="H821" s="12">
        <v>9.29</v>
      </c>
      <c r="I821" s="13"/>
      <c r="J821" s="14">
        <f t="shared" ref="J821:O821" si="816">LN(C821/C820)</f>
        <v>0.03020329574</v>
      </c>
      <c r="K821" s="14">
        <f t="shared" si="816"/>
        <v>0.02040379318</v>
      </c>
      <c r="L821" s="14">
        <f t="shared" si="816"/>
        <v>0.03016043246</v>
      </c>
      <c r="M821" s="14">
        <f t="shared" si="816"/>
        <v>0.03937094225</v>
      </c>
      <c r="N821" s="14">
        <f t="shared" si="816"/>
        <v>0.05442689258</v>
      </c>
      <c r="O821" s="14">
        <f t="shared" si="816"/>
        <v>0.001077006028</v>
      </c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5" t="s">
        <v>502</v>
      </c>
      <c r="C822" s="12">
        <v>98.64</v>
      </c>
      <c r="D822" s="12">
        <v>61.12</v>
      </c>
      <c r="E822" s="12">
        <v>40.86</v>
      </c>
      <c r="F822" s="12">
        <v>65.2</v>
      </c>
      <c r="G822" s="12">
        <v>72.68</v>
      </c>
      <c r="H822" s="12">
        <v>9.19</v>
      </c>
      <c r="I822" s="13"/>
      <c r="J822" s="14">
        <f t="shared" ref="J822:O822" si="817">LN(C822/C821)</f>
        <v>-0.008580277745</v>
      </c>
      <c r="K822" s="14">
        <f t="shared" si="817"/>
        <v>0.003605970142</v>
      </c>
      <c r="L822" s="14">
        <f t="shared" si="817"/>
        <v>-0.01312929144</v>
      </c>
      <c r="M822" s="14">
        <f t="shared" si="817"/>
        <v>-0.02079455668</v>
      </c>
      <c r="N822" s="14">
        <f t="shared" si="817"/>
        <v>-0.04071191692</v>
      </c>
      <c r="O822" s="14">
        <f t="shared" si="817"/>
        <v>-0.01082261646</v>
      </c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5" t="s">
        <v>503</v>
      </c>
      <c r="C823" s="12">
        <v>100.39</v>
      </c>
      <c r="D823" s="12">
        <v>60.44</v>
      </c>
      <c r="E823" s="12">
        <v>39.87</v>
      </c>
      <c r="F823" s="12">
        <v>64.4</v>
      </c>
      <c r="G823" s="12">
        <v>71.72</v>
      </c>
      <c r="H823" s="12">
        <v>9.07</v>
      </c>
      <c r="I823" s="13"/>
      <c r="J823" s="14">
        <f t="shared" ref="J823:O823" si="818">LN(C823/C822)</f>
        <v>0.01758574185</v>
      </c>
      <c r="K823" s="14">
        <f t="shared" si="818"/>
        <v>-0.01118800745</v>
      </c>
      <c r="L823" s="14">
        <f t="shared" si="818"/>
        <v>-0.024527428</v>
      </c>
      <c r="M823" s="14">
        <f t="shared" si="818"/>
        <v>-0.01234583582</v>
      </c>
      <c r="N823" s="14">
        <f t="shared" si="818"/>
        <v>-0.01329659479</v>
      </c>
      <c r="O823" s="14">
        <f t="shared" si="818"/>
        <v>-0.01314367224</v>
      </c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1">
        <v>44565.0</v>
      </c>
      <c r="C824" s="12">
        <v>101.28</v>
      </c>
      <c r="D824" s="12">
        <v>57.59</v>
      </c>
      <c r="E824" s="12">
        <v>40.33</v>
      </c>
      <c r="F824" s="12">
        <v>63.8</v>
      </c>
      <c r="G824" s="12">
        <v>72.23</v>
      </c>
      <c r="H824" s="12">
        <v>9.09</v>
      </c>
      <c r="I824" s="13"/>
      <c r="J824" s="14">
        <f t="shared" ref="J824:O824" si="819">LN(C824/C823)</f>
        <v>0.008826357692</v>
      </c>
      <c r="K824" s="14">
        <f t="shared" si="819"/>
        <v>-0.04830219589</v>
      </c>
      <c r="L824" s="14">
        <f t="shared" si="819"/>
        <v>0.01147144749</v>
      </c>
      <c r="M824" s="14">
        <f t="shared" si="819"/>
        <v>-0.00936044276</v>
      </c>
      <c r="N824" s="14">
        <f t="shared" si="819"/>
        <v>0.007085823326</v>
      </c>
      <c r="O824" s="14">
        <f t="shared" si="819"/>
        <v>0.002202644062</v>
      </c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1">
        <v>44655.0</v>
      </c>
      <c r="C825" s="12">
        <v>100.94</v>
      </c>
      <c r="D825" s="12">
        <v>57.76</v>
      </c>
      <c r="E825" s="12">
        <v>39.83</v>
      </c>
      <c r="F825" s="12">
        <v>64.79</v>
      </c>
      <c r="G825" s="12">
        <v>72.28</v>
      </c>
      <c r="H825" s="12">
        <v>9.15</v>
      </c>
      <c r="I825" s="13"/>
      <c r="J825" s="14">
        <f t="shared" ref="J825:O825" si="820">LN(C825/C824)</f>
        <v>-0.003362677484</v>
      </c>
      <c r="K825" s="14">
        <f t="shared" si="820"/>
        <v>0.002947553066</v>
      </c>
      <c r="L825" s="14">
        <f t="shared" si="820"/>
        <v>-0.01247521169</v>
      </c>
      <c r="M825" s="14">
        <f t="shared" si="820"/>
        <v>0.01539808011</v>
      </c>
      <c r="N825" s="14">
        <f t="shared" si="820"/>
        <v>0.0006919936613</v>
      </c>
      <c r="O825" s="14">
        <f t="shared" si="820"/>
        <v>0.006578971098</v>
      </c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1">
        <v>44685.0</v>
      </c>
      <c r="C826" s="12">
        <v>99.4</v>
      </c>
      <c r="D826" s="12">
        <v>57.85</v>
      </c>
      <c r="E826" s="12">
        <v>39.39</v>
      </c>
      <c r="F826" s="12">
        <v>62.98</v>
      </c>
      <c r="G826" s="12">
        <v>69.22</v>
      </c>
      <c r="H826" s="12">
        <v>8.98</v>
      </c>
      <c r="I826" s="13"/>
      <c r="J826" s="14">
        <f t="shared" ref="J826:O826" si="821">LN(C826/C825)</f>
        <v>-0.01537416725</v>
      </c>
      <c r="K826" s="14">
        <f t="shared" si="821"/>
        <v>0.001556959055</v>
      </c>
      <c r="L826" s="14">
        <f t="shared" si="821"/>
        <v>-0.01110842021</v>
      </c>
      <c r="M826" s="14">
        <f t="shared" si="821"/>
        <v>-0.02833405479</v>
      </c>
      <c r="N826" s="14">
        <f t="shared" si="821"/>
        <v>-0.04325762752</v>
      </c>
      <c r="O826" s="14">
        <f t="shared" si="821"/>
        <v>-0.01875399697</v>
      </c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1">
        <v>44716.0</v>
      </c>
      <c r="C827" s="12">
        <v>99.46</v>
      </c>
      <c r="D827" s="12">
        <v>58.81</v>
      </c>
      <c r="E827" s="12">
        <v>39.23</v>
      </c>
      <c r="F827" s="12">
        <v>61.87</v>
      </c>
      <c r="G827" s="12">
        <v>68.18</v>
      </c>
      <c r="H827" s="12">
        <v>9.13</v>
      </c>
      <c r="I827" s="13"/>
      <c r="J827" s="14">
        <f t="shared" ref="J827:O827" si="822">LN(C827/C826)</f>
        <v>0.0006034396241</v>
      </c>
      <c r="K827" s="14">
        <f t="shared" si="822"/>
        <v>0.01645845483</v>
      </c>
      <c r="L827" s="14">
        <f t="shared" si="822"/>
        <v>-0.004070216761</v>
      </c>
      <c r="M827" s="14">
        <f t="shared" si="822"/>
        <v>-0.01778180613</v>
      </c>
      <c r="N827" s="14">
        <f t="shared" si="822"/>
        <v>-0.0151385715</v>
      </c>
      <c r="O827" s="14">
        <f t="shared" si="822"/>
        <v>0.01656581229</v>
      </c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1">
        <v>44746.0</v>
      </c>
      <c r="C828" s="12">
        <v>98.64</v>
      </c>
      <c r="D828" s="12">
        <v>58.95</v>
      </c>
      <c r="E828" s="12">
        <v>38.7</v>
      </c>
      <c r="F828" s="12">
        <v>61.4</v>
      </c>
      <c r="G828" s="12">
        <v>69.11</v>
      </c>
      <c r="H828" s="12">
        <v>9.03</v>
      </c>
      <c r="I828" s="13"/>
      <c r="J828" s="14">
        <f t="shared" ref="J828:O828" si="823">LN(C828/C827)</f>
        <v>-0.008278694431</v>
      </c>
      <c r="K828" s="14">
        <f t="shared" si="823"/>
        <v>0.002377718512</v>
      </c>
      <c r="L828" s="14">
        <f t="shared" si="823"/>
        <v>-0.01360216019</v>
      </c>
      <c r="M828" s="14">
        <f t="shared" si="823"/>
        <v>-0.00762557439</v>
      </c>
      <c r="N828" s="14">
        <f t="shared" si="823"/>
        <v>0.01354817139</v>
      </c>
      <c r="O828" s="14">
        <f t="shared" si="823"/>
        <v>-0.01101332718</v>
      </c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1">
        <v>44777.0</v>
      </c>
      <c r="C829" s="12">
        <v>97.36</v>
      </c>
      <c r="D829" s="12">
        <v>58.6</v>
      </c>
      <c r="E829" s="12">
        <v>39.33</v>
      </c>
      <c r="F829" s="12">
        <v>59.17</v>
      </c>
      <c r="G829" s="12">
        <v>68.93</v>
      </c>
      <c r="H829" s="12">
        <v>9.09</v>
      </c>
      <c r="I829" s="13"/>
      <c r="J829" s="14">
        <f t="shared" ref="J829:O829" si="824">LN(C829/C828)</f>
        <v>-0.01306141018</v>
      </c>
      <c r="K829" s="14">
        <f t="shared" si="824"/>
        <v>-0.0059549304</v>
      </c>
      <c r="L829" s="14">
        <f t="shared" si="824"/>
        <v>0.01614798641</v>
      </c>
      <c r="M829" s="14">
        <f t="shared" si="824"/>
        <v>-0.03699517846</v>
      </c>
      <c r="N829" s="14">
        <f t="shared" si="824"/>
        <v>-0.002607941206</v>
      </c>
      <c r="O829" s="14">
        <f t="shared" si="824"/>
        <v>0.00662254076</v>
      </c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1">
        <v>44869.0</v>
      </c>
      <c r="C830" s="12">
        <v>96.3</v>
      </c>
      <c r="D830" s="12">
        <v>57.75</v>
      </c>
      <c r="E830" s="12">
        <v>39.07</v>
      </c>
      <c r="F830" s="12">
        <v>59.1</v>
      </c>
      <c r="G830" s="12">
        <v>68.72</v>
      </c>
      <c r="H830" s="12">
        <v>9.08</v>
      </c>
      <c r="I830" s="13"/>
      <c r="J830" s="14">
        <f t="shared" ref="J830:O830" si="825">LN(C830/C829)</f>
        <v>-0.01094712988</v>
      </c>
      <c r="K830" s="14">
        <f t="shared" si="825"/>
        <v>-0.01461134718</v>
      </c>
      <c r="L830" s="14">
        <f t="shared" si="825"/>
        <v>-0.006632677377</v>
      </c>
      <c r="M830" s="14">
        <f t="shared" si="825"/>
        <v>-0.001183732277</v>
      </c>
      <c r="N830" s="14">
        <f t="shared" si="825"/>
        <v>-0.003051219222</v>
      </c>
      <c r="O830" s="14">
        <f t="shared" si="825"/>
        <v>-0.001100715576</v>
      </c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1">
        <v>44899.0</v>
      </c>
      <c r="C831" s="12">
        <v>97.17</v>
      </c>
      <c r="D831" s="12">
        <v>57.4</v>
      </c>
      <c r="E831" s="12">
        <v>39.4</v>
      </c>
      <c r="F831" s="12">
        <v>59.63</v>
      </c>
      <c r="G831" s="12">
        <v>69.19</v>
      </c>
      <c r="H831" s="12">
        <v>9.14</v>
      </c>
      <c r="I831" s="13"/>
      <c r="J831" s="14">
        <f t="shared" ref="J831:O831" si="826">LN(C831/C830)</f>
        <v>0.008993703047</v>
      </c>
      <c r="K831" s="14">
        <f t="shared" si="826"/>
        <v>-0.006079046076</v>
      </c>
      <c r="L831" s="14">
        <f t="shared" si="826"/>
        <v>0.008410907237</v>
      </c>
      <c r="M831" s="14">
        <f t="shared" si="826"/>
        <v>0.008927878723</v>
      </c>
      <c r="N831" s="14">
        <f t="shared" si="826"/>
        <v>0.006816065835</v>
      </c>
      <c r="O831" s="14">
        <f t="shared" si="826"/>
        <v>0.006586192853</v>
      </c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5" t="s">
        <v>504</v>
      </c>
      <c r="C832" s="12">
        <v>97.75</v>
      </c>
      <c r="D832" s="12">
        <v>57.02</v>
      </c>
      <c r="E832" s="12">
        <v>39.77</v>
      </c>
      <c r="F832" s="12">
        <v>60.59</v>
      </c>
      <c r="G832" s="12">
        <v>68.9</v>
      </c>
      <c r="H832" s="12">
        <v>9.38</v>
      </c>
      <c r="I832" s="13"/>
      <c r="J832" s="14">
        <f t="shared" ref="J832:O832" si="827">LN(C832/C831)</f>
        <v>0.005951177014</v>
      </c>
      <c r="K832" s="14">
        <f t="shared" si="827"/>
        <v>-0.006642219841</v>
      </c>
      <c r="L832" s="14">
        <f t="shared" si="827"/>
        <v>0.009347042916</v>
      </c>
      <c r="M832" s="14">
        <f t="shared" si="827"/>
        <v>0.01597105982</v>
      </c>
      <c r="N832" s="14">
        <f t="shared" si="827"/>
        <v>-0.004200165491</v>
      </c>
      <c r="O832" s="14">
        <f t="shared" si="827"/>
        <v>0.02591937755</v>
      </c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5" t="s">
        <v>505</v>
      </c>
      <c r="C833" s="12">
        <v>95.75</v>
      </c>
      <c r="D833" s="12">
        <v>57.24</v>
      </c>
      <c r="E833" s="12">
        <v>37.8</v>
      </c>
      <c r="F833" s="12">
        <v>57.8</v>
      </c>
      <c r="G833" s="12">
        <v>68.23</v>
      </c>
      <c r="H833" s="12">
        <v>9.41</v>
      </c>
      <c r="I833" s="13"/>
      <c r="J833" s="14">
        <f t="shared" ref="J833:O833" si="828">LN(C833/C832)</f>
        <v>-0.0206725708</v>
      </c>
      <c r="K833" s="14">
        <f t="shared" si="828"/>
        <v>0.003850871204</v>
      </c>
      <c r="L833" s="14">
        <f t="shared" si="828"/>
        <v>-0.05080375659</v>
      </c>
      <c r="M833" s="14">
        <f t="shared" si="828"/>
        <v>-0.04714108728</v>
      </c>
      <c r="N833" s="14">
        <f t="shared" si="828"/>
        <v>-0.009771827192</v>
      </c>
      <c r="O833" s="14">
        <f t="shared" si="828"/>
        <v>0.003193190579</v>
      </c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5" t="s">
        <v>506</v>
      </c>
      <c r="C834" s="12">
        <v>95.64</v>
      </c>
      <c r="D834" s="12">
        <v>57.24</v>
      </c>
      <c r="E834" s="12">
        <v>40.13</v>
      </c>
      <c r="F834" s="12">
        <v>57.55</v>
      </c>
      <c r="G834" s="12">
        <v>68.26</v>
      </c>
      <c r="H834" s="12">
        <v>9.39</v>
      </c>
      <c r="I834" s="13"/>
      <c r="J834" s="14">
        <f t="shared" ref="J834:O834" si="829">LN(C834/C833)</f>
        <v>-0.001149485471</v>
      </c>
      <c r="K834" s="14">
        <f t="shared" si="829"/>
        <v>0</v>
      </c>
      <c r="L834" s="14">
        <f t="shared" si="829"/>
        <v>0.05981508165</v>
      </c>
      <c r="M834" s="14">
        <f t="shared" si="829"/>
        <v>-0.00433464051</v>
      </c>
      <c r="N834" s="14">
        <f t="shared" si="829"/>
        <v>0.0004395926512</v>
      </c>
      <c r="O834" s="14">
        <f t="shared" si="829"/>
        <v>-0.002127660377</v>
      </c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5" t="s">
        <v>507</v>
      </c>
      <c r="C835" s="12">
        <v>97.63</v>
      </c>
      <c r="D835" s="12">
        <v>57.58</v>
      </c>
      <c r="E835" s="12">
        <v>41.09</v>
      </c>
      <c r="F835" s="12">
        <v>58.72</v>
      </c>
      <c r="G835" s="12">
        <v>71.11</v>
      </c>
      <c r="H835" s="12">
        <v>9.52</v>
      </c>
      <c r="I835" s="13"/>
      <c r="J835" s="14">
        <f t="shared" ref="J835:O835" si="830">LN(C835/C834)</f>
        <v>0.02059368065</v>
      </c>
      <c r="K835" s="14">
        <f t="shared" si="830"/>
        <v>0.005922330496</v>
      </c>
      <c r="L835" s="14">
        <f t="shared" si="830"/>
        <v>0.02364059862</v>
      </c>
      <c r="M835" s="14">
        <f t="shared" si="830"/>
        <v>0.02012624914</v>
      </c>
      <c r="N835" s="14">
        <f t="shared" si="830"/>
        <v>0.04090403042</v>
      </c>
      <c r="O835" s="14">
        <f t="shared" si="830"/>
        <v>0.01374955558</v>
      </c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5" t="s">
        <v>508</v>
      </c>
      <c r="C836" s="12">
        <v>100.79</v>
      </c>
      <c r="D836" s="12">
        <v>58.2</v>
      </c>
      <c r="E836" s="12">
        <v>40.57</v>
      </c>
      <c r="F836" s="12">
        <v>58.33</v>
      </c>
      <c r="G836" s="12">
        <v>72.92</v>
      </c>
      <c r="H836" s="12">
        <v>9.55</v>
      </c>
      <c r="I836" s="13"/>
      <c r="J836" s="14">
        <f t="shared" ref="J836:O836" si="831">LN(C836/C835)</f>
        <v>0.03185432113</v>
      </c>
      <c r="K836" s="14">
        <f t="shared" si="831"/>
        <v>0.01071006955</v>
      </c>
      <c r="L836" s="14">
        <f t="shared" si="831"/>
        <v>-0.01273590568</v>
      </c>
      <c r="M836" s="14">
        <f t="shared" si="831"/>
        <v>-0.006663843541</v>
      </c>
      <c r="N836" s="14">
        <f t="shared" si="831"/>
        <v>0.02513497592</v>
      </c>
      <c r="O836" s="14">
        <f t="shared" si="831"/>
        <v>0.003146305689</v>
      </c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5" t="s">
        <v>509</v>
      </c>
      <c r="C837" s="12">
        <v>101.08</v>
      </c>
      <c r="D837" s="12">
        <v>57.36</v>
      </c>
      <c r="E837" s="12">
        <v>39.53</v>
      </c>
      <c r="F837" s="12">
        <v>56.29</v>
      </c>
      <c r="G837" s="12">
        <v>72.77</v>
      </c>
      <c r="H837" s="12">
        <v>9.2</v>
      </c>
      <c r="I837" s="13"/>
      <c r="J837" s="14">
        <f t="shared" ref="J837:O837" si="832">LN(C837/C836)</f>
        <v>0.002873138153</v>
      </c>
      <c r="K837" s="14">
        <f t="shared" si="832"/>
        <v>-0.01453815845</v>
      </c>
      <c r="L837" s="14">
        <f t="shared" si="832"/>
        <v>-0.02596899991</v>
      </c>
      <c r="M837" s="14">
        <f t="shared" si="832"/>
        <v>-0.03559964129</v>
      </c>
      <c r="N837" s="14">
        <f t="shared" si="832"/>
        <v>-0.002059167451</v>
      </c>
      <c r="O837" s="14">
        <f t="shared" si="832"/>
        <v>-0.03733767044</v>
      </c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5" t="s">
        <v>510</v>
      </c>
      <c r="C838" s="12">
        <v>97.96</v>
      </c>
      <c r="D838" s="12">
        <v>57.11</v>
      </c>
      <c r="E838" s="12">
        <v>38.14</v>
      </c>
      <c r="F838" s="12">
        <v>55.51</v>
      </c>
      <c r="G838" s="12">
        <v>67.47</v>
      </c>
      <c r="H838" s="12">
        <v>8.81</v>
      </c>
      <c r="I838" s="13"/>
      <c r="J838" s="14">
        <f t="shared" ref="J838:O838" si="833">LN(C838/C837)</f>
        <v>-0.03135305044</v>
      </c>
      <c r="K838" s="14">
        <f t="shared" si="833"/>
        <v>-0.004367963615</v>
      </c>
      <c r="L838" s="14">
        <f t="shared" si="833"/>
        <v>-0.03579627714</v>
      </c>
      <c r="M838" s="14">
        <f t="shared" si="833"/>
        <v>-0.01395371477</v>
      </c>
      <c r="N838" s="14">
        <f t="shared" si="833"/>
        <v>-0.07562072772</v>
      </c>
      <c r="O838" s="14">
        <f t="shared" si="833"/>
        <v>-0.04331604411</v>
      </c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5" t="s">
        <v>511</v>
      </c>
      <c r="C839" s="12">
        <v>96.76</v>
      </c>
      <c r="D839" s="12">
        <v>56.16</v>
      </c>
      <c r="E839" s="12">
        <v>38.55</v>
      </c>
      <c r="F839" s="12">
        <v>56.25</v>
      </c>
      <c r="G839" s="12">
        <v>68.86</v>
      </c>
      <c r="H839" s="12">
        <v>8.58</v>
      </c>
      <c r="I839" s="13"/>
      <c r="J839" s="14">
        <f t="shared" ref="J839:O839" si="834">LN(C839/C838)</f>
        <v>-0.01232554634</v>
      </c>
      <c r="K839" s="14">
        <f t="shared" si="834"/>
        <v>-0.01677447296</v>
      </c>
      <c r="L839" s="14">
        <f t="shared" si="834"/>
        <v>0.01069249984</v>
      </c>
      <c r="M839" s="14">
        <f t="shared" si="834"/>
        <v>0.01324285638</v>
      </c>
      <c r="N839" s="14">
        <f t="shared" si="834"/>
        <v>0.02039240327</v>
      </c>
      <c r="O839" s="14">
        <f t="shared" si="834"/>
        <v>-0.02645352645</v>
      </c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5" t="s">
        <v>512</v>
      </c>
      <c r="C840" s="12">
        <v>93.93</v>
      </c>
      <c r="D840" s="12">
        <v>55.65</v>
      </c>
      <c r="E840" s="12">
        <v>37.22</v>
      </c>
      <c r="F840" s="12">
        <v>54.29</v>
      </c>
      <c r="G840" s="12">
        <v>66.05</v>
      </c>
      <c r="H840" s="12">
        <v>8.37</v>
      </c>
      <c r="I840" s="13"/>
      <c r="J840" s="14">
        <f t="shared" ref="J840:O840" si="835">LN(C840/C839)</f>
        <v>-0.02968386174</v>
      </c>
      <c r="K840" s="14">
        <f t="shared" si="835"/>
        <v>-0.009122681996</v>
      </c>
      <c r="L840" s="14">
        <f t="shared" si="835"/>
        <v>-0.0351098488</v>
      </c>
      <c r="M840" s="14">
        <f t="shared" si="835"/>
        <v>-0.03546599317</v>
      </c>
      <c r="N840" s="14">
        <f t="shared" si="835"/>
        <v>-0.04166342694</v>
      </c>
      <c r="O840" s="14">
        <f t="shared" si="835"/>
        <v>-0.024780029</v>
      </c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5" t="s">
        <v>513</v>
      </c>
      <c r="C841" s="12">
        <v>94.12</v>
      </c>
      <c r="D841" s="12">
        <v>54.72</v>
      </c>
      <c r="E841" s="12">
        <v>36.87</v>
      </c>
      <c r="F841" s="12">
        <v>53.69</v>
      </c>
      <c r="G841" s="12">
        <v>67.88</v>
      </c>
      <c r="H841" s="12">
        <v>8.49</v>
      </c>
      <c r="I841" s="13"/>
      <c r="J841" s="14">
        <f t="shared" ref="J841:O841" si="836">LN(C841/C840)</f>
        <v>0.002020739853</v>
      </c>
      <c r="K841" s="14">
        <f t="shared" si="836"/>
        <v>-0.01685280441</v>
      </c>
      <c r="L841" s="14">
        <f t="shared" si="836"/>
        <v>-0.009448038968</v>
      </c>
      <c r="M841" s="14">
        <f t="shared" si="836"/>
        <v>-0.01111328348</v>
      </c>
      <c r="N841" s="14">
        <f t="shared" si="836"/>
        <v>0.0273294094</v>
      </c>
      <c r="O841" s="14">
        <f t="shared" si="836"/>
        <v>0.01423511582</v>
      </c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5" t="s">
        <v>514</v>
      </c>
      <c r="C842" s="12">
        <v>102.65</v>
      </c>
      <c r="D842" s="12">
        <v>55.11</v>
      </c>
      <c r="E842" s="12">
        <v>38.1</v>
      </c>
      <c r="F842" s="12">
        <v>55.11</v>
      </c>
      <c r="G842" s="12">
        <v>69.91</v>
      </c>
      <c r="H842" s="12">
        <v>9.13</v>
      </c>
      <c r="I842" s="13"/>
      <c r="J842" s="14">
        <f t="shared" ref="J842:O842" si="837">LN(C842/C841)</f>
        <v>0.08675457961</v>
      </c>
      <c r="K842" s="14">
        <f t="shared" si="837"/>
        <v>0.007101914581</v>
      </c>
      <c r="L842" s="14">
        <f t="shared" si="837"/>
        <v>0.03281606989</v>
      </c>
      <c r="M842" s="14">
        <f t="shared" si="837"/>
        <v>0.02610442346</v>
      </c>
      <c r="N842" s="14">
        <f t="shared" si="837"/>
        <v>0.02946726016</v>
      </c>
      <c r="O842" s="14">
        <f t="shared" si="837"/>
        <v>0.07267669428</v>
      </c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5" t="s">
        <v>515</v>
      </c>
      <c r="C843" s="12">
        <v>102.37</v>
      </c>
      <c r="D843" s="12">
        <v>53.54</v>
      </c>
      <c r="E843" s="12">
        <v>36.91</v>
      </c>
      <c r="F843" s="12">
        <v>54.32</v>
      </c>
      <c r="G843" s="12">
        <v>69.13</v>
      </c>
      <c r="H843" s="12">
        <v>8.76</v>
      </c>
      <c r="I843" s="13"/>
      <c r="J843" s="14">
        <f t="shared" ref="J843:O843" si="838">LN(C843/C842)</f>
        <v>-0.002731442533</v>
      </c>
      <c r="K843" s="14">
        <f t="shared" si="838"/>
        <v>-0.0289021498</v>
      </c>
      <c r="L843" s="14">
        <f t="shared" si="838"/>
        <v>-0.03173176509</v>
      </c>
      <c r="M843" s="14">
        <f t="shared" si="838"/>
        <v>-0.01443870464</v>
      </c>
      <c r="N843" s="14">
        <f t="shared" si="838"/>
        <v>-0.01121991057</v>
      </c>
      <c r="O843" s="14">
        <f t="shared" si="838"/>
        <v>-0.04136978966</v>
      </c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1">
        <v>44597.0</v>
      </c>
      <c r="C844" s="12">
        <v>99.3</v>
      </c>
      <c r="D844" s="12">
        <v>53.14</v>
      </c>
      <c r="E844" s="12">
        <v>37.5</v>
      </c>
      <c r="F844" s="12">
        <v>55.6</v>
      </c>
      <c r="G844" s="12">
        <v>70.22</v>
      </c>
      <c r="H844" s="12">
        <v>8.67</v>
      </c>
      <c r="I844" s="13"/>
      <c r="J844" s="14">
        <f t="shared" ref="J844:O844" si="839">LN(C844/C843)</f>
        <v>-0.03044812988</v>
      </c>
      <c r="K844" s="14">
        <f t="shared" si="839"/>
        <v>-0.007499097761</v>
      </c>
      <c r="L844" s="14">
        <f t="shared" si="839"/>
        <v>0.01585841593</v>
      </c>
      <c r="M844" s="14">
        <f t="shared" si="839"/>
        <v>0.02329071801</v>
      </c>
      <c r="N844" s="14">
        <f t="shared" si="839"/>
        <v>0.01564438078</v>
      </c>
      <c r="O844" s="14">
        <f t="shared" si="839"/>
        <v>-0.01032711416</v>
      </c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1">
        <v>44625.0</v>
      </c>
      <c r="C845" s="12">
        <v>104.44</v>
      </c>
      <c r="D845" s="12">
        <v>53.95</v>
      </c>
      <c r="E845" s="12">
        <v>38.18</v>
      </c>
      <c r="F845" s="12">
        <v>55.33</v>
      </c>
      <c r="G845" s="12">
        <v>70.05</v>
      </c>
      <c r="H845" s="12">
        <v>9.03</v>
      </c>
      <c r="I845" s="13"/>
      <c r="J845" s="14">
        <f t="shared" ref="J845:O845" si="840">LN(C845/C844)</f>
        <v>0.05046717278</v>
      </c>
      <c r="K845" s="14">
        <f t="shared" si="840"/>
        <v>0.01512775137</v>
      </c>
      <c r="L845" s="14">
        <f t="shared" si="840"/>
        <v>0.01797088532</v>
      </c>
      <c r="M845" s="14">
        <f t="shared" si="840"/>
        <v>-0.004867944347</v>
      </c>
      <c r="N845" s="14">
        <f t="shared" si="840"/>
        <v>-0.002423897957</v>
      </c>
      <c r="O845" s="14">
        <f t="shared" si="840"/>
        <v>0.04068357664</v>
      </c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1">
        <v>44656.0</v>
      </c>
      <c r="C846" s="12">
        <v>108.68</v>
      </c>
      <c r="D846" s="12">
        <v>55.44</v>
      </c>
      <c r="E846" s="12">
        <v>40.26</v>
      </c>
      <c r="F846" s="12">
        <v>56.01</v>
      </c>
      <c r="G846" s="12">
        <v>71.16</v>
      </c>
      <c r="H846" s="12">
        <v>9.24</v>
      </c>
      <c r="I846" s="13"/>
      <c r="J846" s="14">
        <f t="shared" ref="J846:O846" si="841">LN(C846/C845)</f>
        <v>0.03979504073</v>
      </c>
      <c r="K846" s="14">
        <f t="shared" si="841"/>
        <v>0.02724366318</v>
      </c>
      <c r="L846" s="14">
        <f t="shared" si="841"/>
        <v>0.05304660191</v>
      </c>
      <c r="M846" s="14">
        <f t="shared" si="841"/>
        <v>0.01221498931</v>
      </c>
      <c r="N846" s="14">
        <f t="shared" si="841"/>
        <v>0.01572159001</v>
      </c>
      <c r="O846" s="14">
        <f t="shared" si="841"/>
        <v>0.02298951822</v>
      </c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1">
        <v>44686.0</v>
      </c>
      <c r="C847" s="12">
        <v>105.04</v>
      </c>
      <c r="D847" s="12">
        <v>53.97</v>
      </c>
      <c r="E847" s="12">
        <v>39.88</v>
      </c>
      <c r="F847" s="12">
        <v>53.74</v>
      </c>
      <c r="G847" s="12">
        <v>67.77</v>
      </c>
      <c r="H847" s="12">
        <v>8.88</v>
      </c>
      <c r="I847" s="13"/>
      <c r="J847" s="14">
        <f t="shared" ref="J847:O847" si="842">LN(C847/C846)</f>
        <v>-0.03406655456</v>
      </c>
      <c r="K847" s="14">
        <f t="shared" si="842"/>
        <v>-0.02687301825</v>
      </c>
      <c r="L847" s="14">
        <f t="shared" si="842"/>
        <v>-0.009483475118</v>
      </c>
      <c r="M847" s="14">
        <f t="shared" si="842"/>
        <v>-0.04137264303</v>
      </c>
      <c r="N847" s="14">
        <f t="shared" si="842"/>
        <v>-0.04881124365</v>
      </c>
      <c r="O847" s="14">
        <f t="shared" si="842"/>
        <v>-0.03974032865</v>
      </c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1">
        <v>44717.0</v>
      </c>
      <c r="C848" s="12">
        <v>103.02</v>
      </c>
      <c r="D848" s="12">
        <v>54.25</v>
      </c>
      <c r="E848" s="12">
        <v>38.63</v>
      </c>
      <c r="F848" s="12">
        <v>51.57</v>
      </c>
      <c r="G848" s="12">
        <v>67.88</v>
      </c>
      <c r="H848" s="12">
        <v>9.07</v>
      </c>
      <c r="I848" s="13"/>
      <c r="J848" s="14">
        <f t="shared" ref="J848:O848" si="843">LN(C848/C847)</f>
        <v>-0.01941808586</v>
      </c>
      <c r="K848" s="14">
        <f t="shared" si="843"/>
        <v>0.00517465579</v>
      </c>
      <c r="L848" s="14">
        <f t="shared" si="843"/>
        <v>-0.03184576842</v>
      </c>
      <c r="M848" s="14">
        <f t="shared" si="843"/>
        <v>-0.04121749512</v>
      </c>
      <c r="N848" s="14">
        <f t="shared" si="843"/>
        <v>0.001621821218</v>
      </c>
      <c r="O848" s="14">
        <f t="shared" si="843"/>
        <v>0.02117070712</v>
      </c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1">
        <v>44809.0</v>
      </c>
      <c r="C849" s="12">
        <v>103.96</v>
      </c>
      <c r="D849" s="12">
        <v>54.49</v>
      </c>
      <c r="E849" s="12">
        <v>37.5</v>
      </c>
      <c r="F849" s="12">
        <v>49.58</v>
      </c>
      <c r="G849" s="12">
        <v>66.24</v>
      </c>
      <c r="H849" s="12">
        <v>8.43</v>
      </c>
      <c r="I849" s="13"/>
      <c r="J849" s="14">
        <f t="shared" ref="J849:O849" si="844">LN(C849/C848)</f>
        <v>0.009083065636</v>
      </c>
      <c r="K849" s="14">
        <f t="shared" si="844"/>
        <v>0.004414206174</v>
      </c>
      <c r="L849" s="14">
        <f t="shared" si="844"/>
        <v>-0.0296882437</v>
      </c>
      <c r="M849" s="14">
        <f t="shared" si="844"/>
        <v>-0.03935258146</v>
      </c>
      <c r="N849" s="14">
        <f t="shared" si="844"/>
        <v>-0.02445693029</v>
      </c>
      <c r="O849" s="14">
        <f t="shared" si="844"/>
        <v>-0.07317549211</v>
      </c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1">
        <v>44839.0</v>
      </c>
      <c r="C850" s="12">
        <v>100.06</v>
      </c>
      <c r="D850" s="12">
        <v>53.46</v>
      </c>
      <c r="E850" s="12">
        <v>37.12</v>
      </c>
      <c r="F850" s="12">
        <v>51.17</v>
      </c>
      <c r="G850" s="12">
        <v>66.87</v>
      </c>
      <c r="H850" s="12">
        <v>8.44</v>
      </c>
      <c r="I850" s="13"/>
      <c r="J850" s="14">
        <f t="shared" ref="J850:O850" si="845">LN(C850/C849)</f>
        <v>-0.03823620371</v>
      </c>
      <c r="K850" s="14">
        <f t="shared" si="845"/>
        <v>-0.01908348788</v>
      </c>
      <c r="L850" s="14">
        <f t="shared" si="845"/>
        <v>-0.01018502506</v>
      </c>
      <c r="M850" s="14">
        <f t="shared" si="845"/>
        <v>0.03156589621</v>
      </c>
      <c r="N850" s="14">
        <f t="shared" si="845"/>
        <v>0.009465925989</v>
      </c>
      <c r="O850" s="14">
        <f t="shared" si="845"/>
        <v>0.001185536594</v>
      </c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1">
        <v>44870.0</v>
      </c>
      <c r="C851" s="12">
        <v>99.7</v>
      </c>
      <c r="D851" s="12">
        <v>52.8</v>
      </c>
      <c r="E851" s="12">
        <v>35.76</v>
      </c>
      <c r="F851" s="12">
        <v>50.11</v>
      </c>
      <c r="G851" s="12">
        <v>66.15</v>
      </c>
      <c r="H851" s="12">
        <v>8.38</v>
      </c>
      <c r="I851" s="13"/>
      <c r="J851" s="14">
        <f t="shared" ref="J851:O851" si="846">LN(C851/C850)</f>
        <v>-0.003604329092</v>
      </c>
      <c r="K851" s="14">
        <f t="shared" si="846"/>
        <v>-0.01242252</v>
      </c>
      <c r="L851" s="14">
        <f t="shared" si="846"/>
        <v>-0.03732595761</v>
      </c>
      <c r="M851" s="14">
        <f t="shared" si="846"/>
        <v>-0.02093283385</v>
      </c>
      <c r="N851" s="14">
        <f t="shared" si="846"/>
        <v>-0.0108255455</v>
      </c>
      <c r="O851" s="14">
        <f t="shared" si="846"/>
        <v>-0.007134394114</v>
      </c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1">
        <v>44900.0</v>
      </c>
      <c r="C852" s="12">
        <v>101.7</v>
      </c>
      <c r="D852" s="12">
        <v>52.99</v>
      </c>
      <c r="E852" s="12">
        <v>35.24</v>
      </c>
      <c r="F852" s="12">
        <v>50.84</v>
      </c>
      <c r="G852" s="12">
        <v>66.9</v>
      </c>
      <c r="H852" s="12">
        <v>8.28</v>
      </c>
      <c r="I852" s="13"/>
      <c r="J852" s="14">
        <f t="shared" ref="J852:O852" si="847">LN(C852/C851)</f>
        <v>0.01986162609</v>
      </c>
      <c r="K852" s="14">
        <f t="shared" si="847"/>
        <v>0.003592025792</v>
      </c>
      <c r="L852" s="14">
        <f t="shared" si="847"/>
        <v>-0.01464814924</v>
      </c>
      <c r="M852" s="14">
        <f t="shared" si="847"/>
        <v>0.01446285735</v>
      </c>
      <c r="N852" s="14">
        <f t="shared" si="847"/>
        <v>0.01127407657</v>
      </c>
      <c r="O852" s="14">
        <f t="shared" si="847"/>
        <v>-0.0120049461</v>
      </c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5" t="s">
        <v>516</v>
      </c>
      <c r="C853" s="12">
        <v>104.07</v>
      </c>
      <c r="D853" s="12">
        <v>55.1</v>
      </c>
      <c r="E853" s="12">
        <v>36.56</v>
      </c>
      <c r="F853" s="12">
        <v>53.07</v>
      </c>
      <c r="G853" s="12">
        <v>69.81</v>
      </c>
      <c r="H853" s="12">
        <v>8.69</v>
      </c>
      <c r="I853" s="13"/>
      <c r="J853" s="14">
        <f t="shared" ref="J853:O853" si="848">LN(C853/C852)</f>
        <v>0.0230364466</v>
      </c>
      <c r="K853" s="14">
        <f t="shared" si="848"/>
        <v>0.03904649965</v>
      </c>
      <c r="L853" s="14">
        <f t="shared" si="848"/>
        <v>0.03677294552</v>
      </c>
      <c r="M853" s="14">
        <f t="shared" si="848"/>
        <v>0.04292835052</v>
      </c>
      <c r="N853" s="14">
        <f t="shared" si="848"/>
        <v>0.04257829885</v>
      </c>
      <c r="O853" s="14">
        <f t="shared" si="848"/>
        <v>0.04832997088</v>
      </c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5" t="s">
        <v>517</v>
      </c>
      <c r="C854" s="12">
        <v>104.6</v>
      </c>
      <c r="D854" s="12">
        <v>55.6</v>
      </c>
      <c r="E854" s="12">
        <v>35.77</v>
      </c>
      <c r="F854" s="12">
        <v>52.25</v>
      </c>
      <c r="G854" s="12">
        <v>68.33</v>
      </c>
      <c r="H854" s="12">
        <v>8.78</v>
      </c>
      <c r="I854" s="13"/>
      <c r="J854" s="14">
        <f t="shared" ref="J854:O854" si="849">LN(C854/C853)</f>
        <v>0.005079801981</v>
      </c>
      <c r="K854" s="14">
        <f t="shared" si="849"/>
        <v>0.009033485098</v>
      </c>
      <c r="L854" s="14">
        <f t="shared" si="849"/>
        <v>-0.02184519332</v>
      </c>
      <c r="M854" s="14">
        <f t="shared" si="849"/>
        <v>-0.01557190599</v>
      </c>
      <c r="N854" s="14">
        <f t="shared" si="849"/>
        <v>-0.02142835719</v>
      </c>
      <c r="O854" s="14">
        <f t="shared" si="849"/>
        <v>0.01030346837</v>
      </c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5" t="s">
        <v>518</v>
      </c>
      <c r="C855" s="12">
        <v>105.81</v>
      </c>
      <c r="D855" s="12">
        <v>56.48</v>
      </c>
      <c r="E855" s="12">
        <v>38.0</v>
      </c>
      <c r="F855" s="12">
        <v>52.19</v>
      </c>
      <c r="G855" s="12">
        <v>71.73</v>
      </c>
      <c r="H855" s="12">
        <v>9.06</v>
      </c>
      <c r="I855" s="13"/>
      <c r="J855" s="14">
        <f t="shared" ref="J855:O855" si="850">LN(C855/C854)</f>
        <v>0.01150148129</v>
      </c>
      <c r="K855" s="14">
        <f t="shared" si="850"/>
        <v>0.01570339193</v>
      </c>
      <c r="L855" s="14">
        <f t="shared" si="850"/>
        <v>0.06047660646</v>
      </c>
      <c r="M855" s="14">
        <f t="shared" si="850"/>
        <v>-0.00114898519</v>
      </c>
      <c r="N855" s="14">
        <f t="shared" si="850"/>
        <v>0.04856016135</v>
      </c>
      <c r="O855" s="14">
        <f t="shared" si="850"/>
        <v>0.03139271241</v>
      </c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5" t="s">
        <v>519</v>
      </c>
      <c r="C856" s="12">
        <v>103.04</v>
      </c>
      <c r="D856" s="12">
        <v>56.66</v>
      </c>
      <c r="E856" s="12">
        <v>36.02</v>
      </c>
      <c r="F856" s="12">
        <v>51.02</v>
      </c>
      <c r="G856" s="12">
        <v>69.6</v>
      </c>
      <c r="H856" s="12">
        <v>8.79</v>
      </c>
      <c r="I856" s="13"/>
      <c r="J856" s="14">
        <f t="shared" ref="J856:O856" si="851">LN(C856/C855)</f>
        <v>-0.02652777056</v>
      </c>
      <c r="K856" s="14">
        <f t="shared" si="851"/>
        <v>0.003181901217</v>
      </c>
      <c r="L856" s="14">
        <f t="shared" si="851"/>
        <v>-0.05351181998</v>
      </c>
      <c r="M856" s="14">
        <f t="shared" si="851"/>
        <v>-0.02267319294</v>
      </c>
      <c r="N856" s="14">
        <f t="shared" si="851"/>
        <v>-0.0301445028</v>
      </c>
      <c r="O856" s="14">
        <f t="shared" si="851"/>
        <v>-0.03025440836</v>
      </c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5" t="s">
        <v>520</v>
      </c>
      <c r="C857" s="12">
        <v>101.01</v>
      </c>
      <c r="D857" s="12">
        <v>56.08</v>
      </c>
      <c r="E857" s="12">
        <v>35.71</v>
      </c>
      <c r="F857" s="12">
        <v>52.19</v>
      </c>
      <c r="G857" s="12">
        <v>71.55</v>
      </c>
      <c r="H857" s="12">
        <v>8.61</v>
      </c>
      <c r="I857" s="13"/>
      <c r="J857" s="14">
        <f t="shared" ref="J857:O857" si="852">LN(C857/C856)</f>
        <v>-0.01989774051</v>
      </c>
      <c r="K857" s="14">
        <f t="shared" si="852"/>
        <v>-0.01028925168</v>
      </c>
      <c r="L857" s="14">
        <f t="shared" si="852"/>
        <v>-0.008643578141</v>
      </c>
      <c r="M857" s="14">
        <f t="shared" si="852"/>
        <v>0.02267319294</v>
      </c>
      <c r="N857" s="14">
        <f t="shared" si="852"/>
        <v>0.02763193866</v>
      </c>
      <c r="O857" s="14">
        <f t="shared" si="852"/>
        <v>-0.02069039326</v>
      </c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5" t="s">
        <v>521</v>
      </c>
      <c r="C858" s="12">
        <v>98.67</v>
      </c>
      <c r="D858" s="12">
        <v>55.76</v>
      </c>
      <c r="E858" s="12">
        <v>35.72</v>
      </c>
      <c r="F858" s="12">
        <v>52.03</v>
      </c>
      <c r="G858" s="12">
        <v>71.72</v>
      </c>
      <c r="H858" s="12">
        <v>8.72</v>
      </c>
      <c r="I858" s="13"/>
      <c r="J858" s="14">
        <f t="shared" ref="J858:O858" si="853">LN(C858/C857)</f>
        <v>-0.02343857297</v>
      </c>
      <c r="K858" s="14">
        <f t="shared" si="853"/>
        <v>-0.005722476274</v>
      </c>
      <c r="L858" s="14">
        <f t="shared" si="853"/>
        <v>0.0002799944019</v>
      </c>
      <c r="M858" s="14">
        <f t="shared" si="853"/>
        <v>-0.003070430353</v>
      </c>
      <c r="N858" s="14">
        <f t="shared" si="853"/>
        <v>0.002373142734</v>
      </c>
      <c r="O858" s="14">
        <f t="shared" si="853"/>
        <v>0.01269491948</v>
      </c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5" t="s">
        <v>522</v>
      </c>
      <c r="C859" s="12">
        <v>98.38</v>
      </c>
      <c r="D859" s="12">
        <v>55.43</v>
      </c>
      <c r="E859" s="12">
        <v>37.3</v>
      </c>
      <c r="F859" s="12">
        <v>52.3</v>
      </c>
      <c r="G859" s="12">
        <v>72.14</v>
      </c>
      <c r="H859" s="12">
        <v>8.82</v>
      </c>
      <c r="I859" s="13"/>
      <c r="J859" s="14">
        <f t="shared" ref="J859:O859" si="854">LN(C859/C858)</f>
        <v>-0.002943417502</v>
      </c>
      <c r="K859" s="14">
        <f t="shared" si="854"/>
        <v>-0.005935803021</v>
      </c>
      <c r="L859" s="14">
        <f t="shared" si="854"/>
        <v>0.04328257064</v>
      </c>
      <c r="M859" s="14">
        <f t="shared" si="854"/>
        <v>0.005175895769</v>
      </c>
      <c r="N859" s="14">
        <f t="shared" si="854"/>
        <v>0.005839026738</v>
      </c>
      <c r="O859" s="14">
        <f t="shared" si="854"/>
        <v>0.0114026321</v>
      </c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5" t="s">
        <v>523</v>
      </c>
      <c r="C860" s="12">
        <v>96.63</v>
      </c>
      <c r="D860" s="12">
        <v>56.14</v>
      </c>
      <c r="E860" s="12">
        <v>36.26</v>
      </c>
      <c r="F860" s="12">
        <v>51.76</v>
      </c>
      <c r="G860" s="12">
        <v>69.87</v>
      </c>
      <c r="H860" s="12">
        <v>8.84</v>
      </c>
      <c r="I860" s="13"/>
      <c r="J860" s="14">
        <f t="shared" ref="J860:O860" si="855">LN(C860/C859)</f>
        <v>-0.01794827936</v>
      </c>
      <c r="K860" s="14">
        <f t="shared" si="855"/>
        <v>0.0127276075</v>
      </c>
      <c r="L860" s="14">
        <f t="shared" si="855"/>
        <v>-0.02827812132</v>
      </c>
      <c r="M860" s="14">
        <f t="shared" si="855"/>
        <v>-0.01037872088</v>
      </c>
      <c r="N860" s="14">
        <f t="shared" si="855"/>
        <v>-0.03197230291</v>
      </c>
      <c r="O860" s="14">
        <f t="shared" si="855"/>
        <v>0.002265006631</v>
      </c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5" t="s">
        <v>524</v>
      </c>
      <c r="C861" s="12">
        <v>97.39</v>
      </c>
      <c r="D861" s="12">
        <v>56.08</v>
      </c>
      <c r="E861" s="12">
        <v>37.22</v>
      </c>
      <c r="F861" s="12">
        <v>52.47</v>
      </c>
      <c r="G861" s="12">
        <v>71.97</v>
      </c>
      <c r="H861" s="12">
        <v>8.94</v>
      </c>
      <c r="I861" s="13"/>
      <c r="J861" s="14">
        <f t="shared" ref="J861:O861" si="856">LN(C861/C860)</f>
        <v>0.007834283962</v>
      </c>
      <c r="K861" s="14">
        <f t="shared" si="856"/>
        <v>-0.001069328207</v>
      </c>
      <c r="L861" s="14">
        <f t="shared" si="856"/>
        <v>0.02613104589</v>
      </c>
      <c r="M861" s="14">
        <f t="shared" si="856"/>
        <v>0.01362392751</v>
      </c>
      <c r="N861" s="14">
        <f t="shared" si="856"/>
        <v>0.02961299296</v>
      </c>
      <c r="O861" s="14">
        <f t="shared" si="856"/>
        <v>0.01124871254</v>
      </c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5" t="s">
        <v>525</v>
      </c>
      <c r="C862" s="12">
        <v>99.24</v>
      </c>
      <c r="D862" s="12">
        <v>56.3</v>
      </c>
      <c r="E862" s="12">
        <v>38.63</v>
      </c>
      <c r="F862" s="12">
        <v>53.1</v>
      </c>
      <c r="G862" s="12">
        <v>73.11</v>
      </c>
      <c r="H862" s="12">
        <v>9.13</v>
      </c>
      <c r="I862" s="13"/>
      <c r="J862" s="14">
        <f t="shared" ref="J862:O862" si="857">LN(C862/C861)</f>
        <v>0.01881762285</v>
      </c>
      <c r="K862" s="14">
        <f t="shared" si="857"/>
        <v>0.003915292419</v>
      </c>
      <c r="L862" s="14">
        <f t="shared" si="857"/>
        <v>0.03718292546</v>
      </c>
      <c r="M862" s="14">
        <f t="shared" si="857"/>
        <v>0.01193535055</v>
      </c>
      <c r="N862" s="14">
        <f t="shared" si="857"/>
        <v>0.01571579079</v>
      </c>
      <c r="O862" s="14">
        <f t="shared" si="857"/>
        <v>0.02103010542</v>
      </c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5" t="s">
        <v>526</v>
      </c>
      <c r="C863" s="12">
        <v>101.24</v>
      </c>
      <c r="D863" s="12">
        <v>56.54</v>
      </c>
      <c r="E863" s="12">
        <v>39.86</v>
      </c>
      <c r="F863" s="12">
        <v>55.09</v>
      </c>
      <c r="G863" s="12">
        <v>73.38</v>
      </c>
      <c r="H863" s="12">
        <v>9.33</v>
      </c>
      <c r="I863" s="13"/>
      <c r="J863" s="14">
        <f t="shared" ref="J863:O863" si="858">LN(C863/C862)</f>
        <v>0.01995277685</v>
      </c>
      <c r="K863" s="14">
        <f t="shared" si="858"/>
        <v>0.00425381712</v>
      </c>
      <c r="L863" s="14">
        <f t="shared" si="858"/>
        <v>0.03134413811</v>
      </c>
      <c r="M863" s="14">
        <f t="shared" si="858"/>
        <v>0.03679128324</v>
      </c>
      <c r="N863" s="14">
        <f t="shared" si="858"/>
        <v>0.003686262622</v>
      </c>
      <c r="O863" s="14">
        <f t="shared" si="858"/>
        <v>0.02166932025</v>
      </c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5" t="s">
        <v>527</v>
      </c>
      <c r="C864" s="12">
        <v>101.45</v>
      </c>
      <c r="D864" s="12">
        <v>56.59</v>
      </c>
      <c r="E864" s="12">
        <v>40.68</v>
      </c>
      <c r="F864" s="12">
        <v>54.96</v>
      </c>
      <c r="G864" s="12">
        <v>75.77</v>
      </c>
      <c r="H864" s="12">
        <v>9.26</v>
      </c>
      <c r="I864" s="13"/>
      <c r="J864" s="14">
        <f t="shared" ref="J864:O864" si="859">LN(C864/C863)</f>
        <v>0.002072130595</v>
      </c>
      <c r="K864" s="14">
        <f t="shared" si="859"/>
        <v>0.000883938889</v>
      </c>
      <c r="L864" s="14">
        <f t="shared" si="859"/>
        <v>0.0203632564</v>
      </c>
      <c r="M864" s="14">
        <f t="shared" si="859"/>
        <v>-0.002362563571</v>
      </c>
      <c r="N864" s="14">
        <f t="shared" si="859"/>
        <v>0.03205101702</v>
      </c>
      <c r="O864" s="14">
        <f t="shared" si="859"/>
        <v>-0.007530966201</v>
      </c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1">
        <v>44567.0</v>
      </c>
      <c r="C865" s="12">
        <v>101.53</v>
      </c>
      <c r="D865" s="12">
        <v>56.86</v>
      </c>
      <c r="E865" s="12">
        <v>39.1</v>
      </c>
      <c r="F865" s="12">
        <v>53.97</v>
      </c>
      <c r="G865" s="12">
        <v>75.7</v>
      </c>
      <c r="H865" s="12">
        <v>9.52</v>
      </c>
      <c r="I865" s="13"/>
      <c r="J865" s="14">
        <f t="shared" ref="J865:O865" si="860">LN(C865/C864)</f>
        <v>0.0007882550413</v>
      </c>
      <c r="K865" s="14">
        <f t="shared" si="860"/>
        <v>0.004759815068</v>
      </c>
      <c r="L865" s="14">
        <f t="shared" si="860"/>
        <v>-0.03961410419</v>
      </c>
      <c r="M865" s="14">
        <f t="shared" si="860"/>
        <v>-0.01817731128</v>
      </c>
      <c r="N865" s="14">
        <f t="shared" si="860"/>
        <v>-0.0009242754999</v>
      </c>
      <c r="O865" s="14">
        <f t="shared" si="860"/>
        <v>0.02769080015</v>
      </c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1">
        <v>44598.0</v>
      </c>
      <c r="C866" s="12">
        <v>103.34</v>
      </c>
      <c r="D866" s="12">
        <v>56.69</v>
      </c>
      <c r="E866" s="12">
        <v>39.86</v>
      </c>
      <c r="F866" s="12">
        <v>56.46</v>
      </c>
      <c r="G866" s="12">
        <v>77.87</v>
      </c>
      <c r="H866" s="12">
        <v>9.4</v>
      </c>
      <c r="I866" s="13"/>
      <c r="J866" s="14">
        <f t="shared" ref="J866:O866" si="861">LN(C866/C865)</f>
        <v>0.01767020155</v>
      </c>
      <c r="K866" s="14">
        <f t="shared" si="861"/>
        <v>-0.002994277887</v>
      </c>
      <c r="L866" s="14">
        <f t="shared" si="861"/>
        <v>0.01925084779</v>
      </c>
      <c r="M866" s="14">
        <f t="shared" si="861"/>
        <v>0.04510408619</v>
      </c>
      <c r="N866" s="14">
        <f t="shared" si="861"/>
        <v>0.02826260915</v>
      </c>
      <c r="O866" s="14">
        <f t="shared" si="861"/>
        <v>-0.01268515953</v>
      </c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1">
        <v>44626.0</v>
      </c>
      <c r="C867" s="12">
        <v>102.23</v>
      </c>
      <c r="D867" s="12">
        <v>56.69</v>
      </c>
      <c r="E867" s="12">
        <v>39.12</v>
      </c>
      <c r="F867" s="12">
        <v>55.0</v>
      </c>
      <c r="G867" s="12">
        <v>74.74</v>
      </c>
      <c r="H867" s="12">
        <v>9.43</v>
      </c>
      <c r="I867" s="13"/>
      <c r="J867" s="14">
        <f t="shared" ref="J867:O867" si="862">LN(C867/C866)</f>
        <v>-0.01079934609</v>
      </c>
      <c r="K867" s="14">
        <f t="shared" si="862"/>
        <v>0</v>
      </c>
      <c r="L867" s="14">
        <f t="shared" si="862"/>
        <v>-0.01873946962</v>
      </c>
      <c r="M867" s="14">
        <f t="shared" si="862"/>
        <v>-0.02619923759</v>
      </c>
      <c r="N867" s="14">
        <f t="shared" si="862"/>
        <v>-0.04102534553</v>
      </c>
      <c r="O867" s="14">
        <f t="shared" si="862"/>
        <v>0.003186407369</v>
      </c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1">
        <v>44718.0</v>
      </c>
      <c r="C868" s="12">
        <v>104.78</v>
      </c>
      <c r="D868" s="12">
        <v>57.8</v>
      </c>
      <c r="E868" s="12">
        <v>39.32</v>
      </c>
      <c r="F868" s="12">
        <v>54.94</v>
      </c>
      <c r="G868" s="12">
        <v>76.73</v>
      </c>
      <c r="H868" s="12">
        <v>9.51</v>
      </c>
      <c r="I868" s="13"/>
      <c r="J868" s="14">
        <f t="shared" ref="J868:O868" si="863">LN(C868/C867)</f>
        <v>0.02463773721</v>
      </c>
      <c r="K868" s="14">
        <f t="shared" si="863"/>
        <v>0.01939094734</v>
      </c>
      <c r="L868" s="14">
        <f t="shared" si="863"/>
        <v>0.005099450112</v>
      </c>
      <c r="M868" s="14">
        <f t="shared" si="863"/>
        <v>-0.001091504565</v>
      </c>
      <c r="N868" s="14">
        <f t="shared" si="863"/>
        <v>0.02627734213</v>
      </c>
      <c r="O868" s="14">
        <f t="shared" si="863"/>
        <v>0.008447779912</v>
      </c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1">
        <v>44748.0</v>
      </c>
      <c r="C869" s="12">
        <v>104.98</v>
      </c>
      <c r="D869" s="12">
        <v>57.78</v>
      </c>
      <c r="E869" s="12">
        <v>39.6</v>
      </c>
      <c r="F869" s="12">
        <v>55.28</v>
      </c>
      <c r="G869" s="12">
        <v>76.55</v>
      </c>
      <c r="H869" s="12">
        <v>9.73</v>
      </c>
      <c r="I869" s="13"/>
      <c r="J869" s="14">
        <f t="shared" ref="J869:O869" si="864">LN(C869/C868)</f>
        <v>0.001906941844</v>
      </c>
      <c r="K869" s="14">
        <f t="shared" si="864"/>
        <v>-0.0003460806402</v>
      </c>
      <c r="L869" s="14">
        <f t="shared" si="864"/>
        <v>0.007095822981</v>
      </c>
      <c r="M869" s="14">
        <f t="shared" si="864"/>
        <v>0.006169498792</v>
      </c>
      <c r="N869" s="14">
        <f t="shared" si="864"/>
        <v>-0.002348644086</v>
      </c>
      <c r="O869" s="14">
        <f t="shared" si="864"/>
        <v>0.02287001964</v>
      </c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1">
        <v>44779.0</v>
      </c>
      <c r="C870" s="12">
        <v>103.64</v>
      </c>
      <c r="D870" s="12">
        <v>56.03</v>
      </c>
      <c r="E870" s="12">
        <v>38.52</v>
      </c>
      <c r="F870" s="12">
        <v>54.57</v>
      </c>
      <c r="G870" s="12">
        <v>76.18</v>
      </c>
      <c r="H870" s="12">
        <v>9.54</v>
      </c>
      <c r="I870" s="13"/>
      <c r="J870" s="14">
        <f t="shared" ref="J870:O870" si="865">LN(C870/C869)</f>
        <v>-0.01284650013</v>
      </c>
      <c r="K870" s="14">
        <f t="shared" si="865"/>
        <v>-0.03075543346</v>
      </c>
      <c r="L870" s="14">
        <f t="shared" si="865"/>
        <v>-0.02765153133</v>
      </c>
      <c r="M870" s="14">
        <f t="shared" si="865"/>
        <v>-0.01292689826</v>
      </c>
      <c r="N870" s="14">
        <f t="shared" si="865"/>
        <v>-0.004845161053</v>
      </c>
      <c r="O870" s="14">
        <f t="shared" si="865"/>
        <v>-0.01972041074</v>
      </c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1">
        <v>44810.0</v>
      </c>
      <c r="C871" s="12">
        <v>102.77</v>
      </c>
      <c r="D871" s="12">
        <v>55.81</v>
      </c>
      <c r="E871" s="12">
        <v>37.37</v>
      </c>
      <c r="F871" s="12">
        <v>55.14</v>
      </c>
      <c r="G871" s="12">
        <v>74.45</v>
      </c>
      <c r="H871" s="12">
        <v>9.33</v>
      </c>
      <c r="I871" s="13"/>
      <c r="J871" s="14">
        <f t="shared" ref="J871:O871" si="866">LN(C871/C870)</f>
        <v>-0.008429874057</v>
      </c>
      <c r="K871" s="14">
        <f t="shared" si="866"/>
        <v>-0.003934196777</v>
      </c>
      <c r="L871" s="14">
        <f t="shared" si="866"/>
        <v>-0.03030934343</v>
      </c>
      <c r="M871" s="14">
        <f t="shared" si="866"/>
        <v>0.0103911244</v>
      </c>
      <c r="N871" s="14">
        <f t="shared" si="866"/>
        <v>-0.02297120192</v>
      </c>
      <c r="O871" s="14">
        <f t="shared" si="866"/>
        <v>-0.0222584706</v>
      </c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1">
        <v>44840.0</v>
      </c>
      <c r="C872" s="12">
        <v>99.37</v>
      </c>
      <c r="D872" s="12">
        <v>55.68</v>
      </c>
      <c r="E872" s="12">
        <v>34.68</v>
      </c>
      <c r="F872" s="12">
        <v>51.94</v>
      </c>
      <c r="G872" s="12">
        <v>71.66</v>
      </c>
      <c r="H872" s="12">
        <v>9.17</v>
      </c>
      <c r="I872" s="13"/>
      <c r="J872" s="14">
        <f t="shared" ref="J872:O872" si="867">LN(C872/C871)</f>
        <v>-0.03364322439</v>
      </c>
      <c r="K872" s="14">
        <f t="shared" si="867"/>
        <v>-0.002332048774</v>
      </c>
      <c r="L872" s="14">
        <f t="shared" si="867"/>
        <v>-0.07470509159</v>
      </c>
      <c r="M872" s="14">
        <f t="shared" si="867"/>
        <v>-0.05978619936</v>
      </c>
      <c r="N872" s="14">
        <f t="shared" si="867"/>
        <v>-0.03819504725</v>
      </c>
      <c r="O872" s="14">
        <f t="shared" si="867"/>
        <v>-0.01729772859</v>
      </c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5" t="s">
        <v>528</v>
      </c>
      <c r="C873" s="12">
        <v>96.73</v>
      </c>
      <c r="D873" s="12">
        <v>53.27</v>
      </c>
      <c r="E873" s="12">
        <v>31.75</v>
      </c>
      <c r="F873" s="12">
        <v>49.96</v>
      </c>
      <c r="G873" s="12">
        <v>67.36</v>
      </c>
      <c r="H873" s="12">
        <v>8.61</v>
      </c>
      <c r="I873" s="13"/>
      <c r="J873" s="14">
        <f t="shared" ref="J873:O873" si="868">LN(C873/C872)</f>
        <v>-0.02692666505</v>
      </c>
      <c r="K873" s="14">
        <f t="shared" si="868"/>
        <v>-0.0442476951</v>
      </c>
      <c r="L873" s="14">
        <f t="shared" si="868"/>
        <v>-0.08827042657</v>
      </c>
      <c r="M873" s="14">
        <f t="shared" si="868"/>
        <v>-0.03886652098</v>
      </c>
      <c r="N873" s="14">
        <f t="shared" si="868"/>
        <v>-0.06188134194</v>
      </c>
      <c r="O873" s="14">
        <f t="shared" si="868"/>
        <v>-0.06301296783</v>
      </c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5" t="s">
        <v>529</v>
      </c>
      <c r="C874" s="12">
        <v>95.96</v>
      </c>
      <c r="D874" s="12">
        <v>52.3</v>
      </c>
      <c r="E874" s="12">
        <v>31.48</v>
      </c>
      <c r="F874" s="12">
        <v>49.37</v>
      </c>
      <c r="G874" s="12">
        <v>66.63</v>
      </c>
      <c r="H874" s="12">
        <v>8.46</v>
      </c>
      <c r="I874" s="13"/>
      <c r="J874" s="14">
        <f t="shared" ref="J874:O874" si="869">LN(C874/C873)</f>
        <v>-0.007992154223</v>
      </c>
      <c r="K874" s="14">
        <f t="shared" si="869"/>
        <v>-0.01837694986</v>
      </c>
      <c r="L874" s="14">
        <f t="shared" si="869"/>
        <v>-0.008540301789</v>
      </c>
      <c r="M874" s="14">
        <f t="shared" si="869"/>
        <v>-0.01187973299</v>
      </c>
      <c r="N874" s="14">
        <f t="shared" si="869"/>
        <v>-0.01089644336</v>
      </c>
      <c r="O874" s="14">
        <f t="shared" si="869"/>
        <v>-0.01757514482</v>
      </c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5" t="s">
        <v>530</v>
      </c>
      <c r="C875" s="12">
        <v>96.21</v>
      </c>
      <c r="D875" s="12">
        <v>52.88</v>
      </c>
      <c r="E875" s="12">
        <v>32.17</v>
      </c>
      <c r="F875" s="12">
        <v>51.36</v>
      </c>
      <c r="G875" s="12">
        <v>68.37</v>
      </c>
      <c r="H875" s="12">
        <v>8.42</v>
      </c>
      <c r="I875" s="13"/>
      <c r="J875" s="14">
        <f t="shared" ref="J875:O875" si="870">LN(C875/C874)</f>
        <v>0.002601864402</v>
      </c>
      <c r="K875" s="14">
        <f t="shared" si="870"/>
        <v>0.01102882447</v>
      </c>
      <c r="L875" s="14">
        <f t="shared" si="870"/>
        <v>0.0216819177</v>
      </c>
      <c r="M875" s="14">
        <f t="shared" si="870"/>
        <v>0.03951670711</v>
      </c>
      <c r="N875" s="14">
        <f t="shared" si="870"/>
        <v>0.02577920535</v>
      </c>
      <c r="O875" s="14">
        <f t="shared" si="870"/>
        <v>-0.004739345364</v>
      </c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5" t="s">
        <v>531</v>
      </c>
      <c r="C876" s="12">
        <v>90.84</v>
      </c>
      <c r="D876" s="12">
        <v>51.82</v>
      </c>
      <c r="E876" s="12">
        <v>29.78</v>
      </c>
      <c r="F876" s="12">
        <v>50.41</v>
      </c>
      <c r="G876" s="12">
        <v>63.29</v>
      </c>
      <c r="H876" s="12">
        <v>8.09</v>
      </c>
      <c r="I876" s="13"/>
      <c r="J876" s="14">
        <f t="shared" ref="J876:O876" si="871">LN(C876/C875)</f>
        <v>-0.05743358514</v>
      </c>
      <c r="K876" s="14">
        <f t="shared" si="871"/>
        <v>-0.02024902041</v>
      </c>
      <c r="L876" s="14">
        <f t="shared" si="871"/>
        <v>-0.077197314</v>
      </c>
      <c r="M876" s="14">
        <f t="shared" si="871"/>
        <v>-0.01867009129</v>
      </c>
      <c r="N876" s="14">
        <f t="shared" si="871"/>
        <v>-0.07720679314</v>
      </c>
      <c r="O876" s="14">
        <f t="shared" si="871"/>
        <v>-0.03998109718</v>
      </c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5" t="s">
        <v>532</v>
      </c>
      <c r="C877" s="12">
        <v>88.66</v>
      </c>
      <c r="D877" s="12">
        <v>52.26</v>
      </c>
      <c r="E877" s="12">
        <v>30.31</v>
      </c>
      <c r="F877" s="12">
        <v>51.95</v>
      </c>
      <c r="G877" s="12">
        <v>65.33</v>
      </c>
      <c r="H877" s="12">
        <v>7.76</v>
      </c>
      <c r="I877" s="13"/>
      <c r="J877" s="14">
        <f t="shared" ref="J877:O877" si="872">LN(C877/C876)</f>
        <v>-0.02429088792</v>
      </c>
      <c r="K877" s="14">
        <f t="shared" si="872"/>
        <v>0.008455084959</v>
      </c>
      <c r="L877" s="14">
        <f t="shared" si="872"/>
        <v>0.01764066381</v>
      </c>
      <c r="M877" s="14">
        <f t="shared" si="872"/>
        <v>0.03009214945</v>
      </c>
      <c r="N877" s="14">
        <f t="shared" si="872"/>
        <v>0.03172401007</v>
      </c>
      <c r="O877" s="14">
        <f t="shared" si="872"/>
        <v>-0.04164639688</v>
      </c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5" t="s">
        <v>533</v>
      </c>
      <c r="C878" s="12">
        <v>89.99</v>
      </c>
      <c r="D878" s="12">
        <v>52.15</v>
      </c>
      <c r="E878" s="12">
        <v>30.66</v>
      </c>
      <c r="F878" s="12">
        <v>52.34</v>
      </c>
      <c r="G878" s="12">
        <v>71.36</v>
      </c>
      <c r="H878" s="12">
        <v>8.12</v>
      </c>
      <c r="I878" s="13"/>
      <c r="J878" s="14">
        <f t="shared" ref="J878:O878" si="873">LN(C878/C877)</f>
        <v>0.01488972373</v>
      </c>
      <c r="K878" s="14">
        <f t="shared" si="873"/>
        <v>-0.002107078646</v>
      </c>
      <c r="L878" s="14">
        <f t="shared" si="873"/>
        <v>0.01148118237</v>
      </c>
      <c r="M878" s="14">
        <f t="shared" si="873"/>
        <v>0.007479179557</v>
      </c>
      <c r="N878" s="14">
        <f t="shared" si="873"/>
        <v>0.08828613942</v>
      </c>
      <c r="O878" s="14">
        <f t="shared" si="873"/>
        <v>0.04534781998</v>
      </c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5" t="s">
        <v>534</v>
      </c>
      <c r="C879" s="12">
        <v>89.72</v>
      </c>
      <c r="D879" s="12">
        <v>52.47</v>
      </c>
      <c r="E879" s="12">
        <v>30.58</v>
      </c>
      <c r="F879" s="12">
        <v>52.07</v>
      </c>
      <c r="G879" s="12">
        <v>70.87</v>
      </c>
      <c r="H879" s="12">
        <v>7.81</v>
      </c>
      <c r="I879" s="13"/>
      <c r="J879" s="14">
        <f t="shared" ref="J879:O879" si="874">LN(C879/C878)</f>
        <v>-0.003004843394</v>
      </c>
      <c r="K879" s="14">
        <f t="shared" si="874"/>
        <v>0.006117396252</v>
      </c>
      <c r="L879" s="14">
        <f t="shared" si="874"/>
        <v>-0.002612672943</v>
      </c>
      <c r="M879" s="14">
        <f t="shared" si="874"/>
        <v>-0.005171929927</v>
      </c>
      <c r="N879" s="14">
        <f t="shared" si="874"/>
        <v>-0.00689027545</v>
      </c>
      <c r="O879" s="14">
        <f t="shared" si="874"/>
        <v>-0.03892519032</v>
      </c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5" t="s">
        <v>535</v>
      </c>
      <c r="C880" s="12">
        <v>88.7</v>
      </c>
      <c r="D880" s="12">
        <v>52.37</v>
      </c>
      <c r="E880" s="12">
        <v>30.93</v>
      </c>
      <c r="F880" s="12">
        <v>54.18</v>
      </c>
      <c r="G880" s="12">
        <v>70.35</v>
      </c>
      <c r="H880" s="12">
        <v>7.68</v>
      </c>
      <c r="I880" s="13"/>
      <c r="J880" s="14">
        <f t="shared" ref="J880:O880" si="875">LN(C880/C879)</f>
        <v>-0.01143382034</v>
      </c>
      <c r="K880" s="14">
        <f t="shared" si="875"/>
        <v>-0.001907669407</v>
      </c>
      <c r="L880" s="14">
        <f t="shared" si="875"/>
        <v>0.0113803862</v>
      </c>
      <c r="M880" s="14">
        <f t="shared" si="875"/>
        <v>0.03972286948</v>
      </c>
      <c r="N880" s="14">
        <f t="shared" si="875"/>
        <v>-0.007364429262</v>
      </c>
      <c r="O880" s="14">
        <f t="shared" si="875"/>
        <v>-0.01678541669</v>
      </c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5" t="s">
        <v>536</v>
      </c>
      <c r="C881" s="12">
        <v>93.21</v>
      </c>
      <c r="D881" s="12">
        <v>52.69</v>
      </c>
      <c r="E881" s="12">
        <v>32.47</v>
      </c>
      <c r="F881" s="12">
        <v>55.73</v>
      </c>
      <c r="G881" s="12">
        <v>72.82</v>
      </c>
      <c r="H881" s="12">
        <v>7.94</v>
      </c>
      <c r="I881" s="13"/>
      <c r="J881" s="14">
        <f t="shared" ref="J881:O881" si="876">LN(C881/C880)</f>
        <v>0.04959512276</v>
      </c>
      <c r="K881" s="14">
        <f t="shared" si="876"/>
        <v>0.00609177593</v>
      </c>
      <c r="L881" s="14">
        <f t="shared" si="876"/>
        <v>0.04858999942</v>
      </c>
      <c r="M881" s="14">
        <f t="shared" si="876"/>
        <v>0.02820676492</v>
      </c>
      <c r="N881" s="14">
        <f t="shared" si="876"/>
        <v>0.03450785919</v>
      </c>
      <c r="O881" s="14">
        <f t="shared" si="876"/>
        <v>0.0332937281</v>
      </c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5" t="s">
        <v>537</v>
      </c>
      <c r="C882" s="12">
        <v>95.03</v>
      </c>
      <c r="D882" s="12">
        <v>53.87</v>
      </c>
      <c r="E882" s="12">
        <v>32.14</v>
      </c>
      <c r="F882" s="12">
        <v>51.41</v>
      </c>
      <c r="G882" s="12">
        <v>72.72</v>
      </c>
      <c r="H882" s="12">
        <v>8.08</v>
      </c>
      <c r="I882" s="13"/>
      <c r="J882" s="14">
        <f t="shared" ref="J882:O882" si="877">LN(C882/C881)</f>
        <v>0.01933761915</v>
      </c>
      <c r="K882" s="14">
        <f t="shared" si="877"/>
        <v>0.02214805247</v>
      </c>
      <c r="L882" s="14">
        <f t="shared" si="877"/>
        <v>-0.01021522581</v>
      </c>
      <c r="M882" s="14">
        <f t="shared" si="877"/>
        <v>-0.08068589551</v>
      </c>
      <c r="N882" s="14">
        <f t="shared" si="877"/>
        <v>-0.001374192878</v>
      </c>
      <c r="O882" s="14">
        <f t="shared" si="877"/>
        <v>0.01747859727</v>
      </c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5" t="s">
        <v>538</v>
      </c>
      <c r="C883" s="12">
        <v>92.69</v>
      </c>
      <c r="D883" s="12">
        <v>54.28</v>
      </c>
      <c r="E883" s="12">
        <v>31.86</v>
      </c>
      <c r="F883" s="12">
        <v>51.25</v>
      </c>
      <c r="G883" s="12">
        <v>72.75</v>
      </c>
      <c r="H883" s="12">
        <v>8.1</v>
      </c>
      <c r="I883" s="13"/>
      <c r="J883" s="14">
        <f t="shared" ref="J883:O883" si="878">LN(C883/C882)</f>
        <v>-0.02493203934</v>
      </c>
      <c r="K883" s="14">
        <f t="shared" si="878"/>
        <v>0.007582098274</v>
      </c>
      <c r="L883" s="14">
        <f t="shared" si="878"/>
        <v>-0.008750055827</v>
      </c>
      <c r="M883" s="14">
        <f t="shared" si="878"/>
        <v>-0.003117088049</v>
      </c>
      <c r="N883" s="14">
        <f t="shared" si="878"/>
        <v>0.0004124561824</v>
      </c>
      <c r="O883" s="14">
        <f t="shared" si="878"/>
        <v>0.002472189145</v>
      </c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5" t="s">
        <v>539</v>
      </c>
      <c r="C884" s="12">
        <v>92.41</v>
      </c>
      <c r="D884" s="12">
        <v>53.44</v>
      </c>
      <c r="E884" s="12">
        <v>31.48</v>
      </c>
      <c r="F884" s="12">
        <v>51.79</v>
      </c>
      <c r="G884" s="12">
        <v>70.33</v>
      </c>
      <c r="H884" s="12">
        <v>7.88</v>
      </c>
      <c r="I884" s="13"/>
      <c r="J884" s="14">
        <f t="shared" ref="J884:O884" si="879">LN(C884/C883)</f>
        <v>-0.003025393988</v>
      </c>
      <c r="K884" s="14">
        <f t="shared" si="879"/>
        <v>-0.01559630574</v>
      </c>
      <c r="L884" s="14">
        <f t="shared" si="879"/>
        <v>-0.01199888093</v>
      </c>
      <c r="M884" s="14">
        <f t="shared" si="879"/>
        <v>0.01048146242</v>
      </c>
      <c r="N884" s="14">
        <f t="shared" si="879"/>
        <v>-0.03383045573</v>
      </c>
      <c r="O884" s="14">
        <f t="shared" si="879"/>
        <v>-0.02753615781</v>
      </c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5" t="s">
        <v>540</v>
      </c>
      <c r="C885" s="12">
        <v>94.35</v>
      </c>
      <c r="D885" s="12">
        <v>53.63</v>
      </c>
      <c r="E885" s="12">
        <v>30.95</v>
      </c>
      <c r="F885" s="12">
        <v>52.5</v>
      </c>
      <c r="G885" s="12">
        <v>67.71</v>
      </c>
      <c r="H885" s="12">
        <v>7.72</v>
      </c>
      <c r="I885" s="13"/>
      <c r="J885" s="14">
        <f t="shared" ref="J885:O885" si="880">LN(C885/C884)</f>
        <v>0.02077607391</v>
      </c>
      <c r="K885" s="14">
        <f t="shared" si="880"/>
        <v>0.003549083766</v>
      </c>
      <c r="L885" s="14">
        <f t="shared" si="880"/>
        <v>-0.01697942442</v>
      </c>
      <c r="M885" s="14">
        <f t="shared" si="880"/>
        <v>0.01361608916</v>
      </c>
      <c r="N885" s="14">
        <f t="shared" si="880"/>
        <v>-0.03796457082</v>
      </c>
      <c r="O885" s="14">
        <f t="shared" si="880"/>
        <v>-0.02051353983</v>
      </c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1">
        <v>44568.0</v>
      </c>
      <c r="C886" s="12">
        <v>93.96</v>
      </c>
      <c r="D886" s="12">
        <v>55.13</v>
      </c>
      <c r="E886" s="12">
        <v>31.59</v>
      </c>
      <c r="F886" s="12">
        <v>52.07</v>
      </c>
      <c r="G886" s="12">
        <v>68.77</v>
      </c>
      <c r="H886" s="12">
        <v>7.89</v>
      </c>
      <c r="I886" s="13"/>
      <c r="J886" s="14">
        <f t="shared" ref="J886:O886" si="881">LN(C886/C885)</f>
        <v>-0.004142112024</v>
      </c>
      <c r="K886" s="14">
        <f t="shared" si="881"/>
        <v>0.02758541961</v>
      </c>
      <c r="L886" s="14">
        <f t="shared" si="881"/>
        <v>0.02046761568</v>
      </c>
      <c r="M886" s="14">
        <f t="shared" si="881"/>
        <v>-0.008224202423</v>
      </c>
      <c r="N886" s="14">
        <f t="shared" si="881"/>
        <v>0.01553372383</v>
      </c>
      <c r="O886" s="14">
        <f t="shared" si="881"/>
        <v>0.02178177082</v>
      </c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1">
        <v>44688.0</v>
      </c>
      <c r="C887" s="12">
        <v>91.41</v>
      </c>
      <c r="D887" s="12">
        <v>52.62</v>
      </c>
      <c r="E887" s="12">
        <v>31.91</v>
      </c>
      <c r="F887" s="12">
        <v>53.47</v>
      </c>
      <c r="G887" s="12">
        <v>67.52</v>
      </c>
      <c r="H887" s="12">
        <v>7.68</v>
      </c>
      <c r="I887" s="13"/>
      <c r="J887" s="14">
        <f t="shared" ref="J887:O887" si="882">LN(C887/C886)</f>
        <v>-0.02751427812</v>
      </c>
      <c r="K887" s="14">
        <f t="shared" si="882"/>
        <v>-0.04659775699</v>
      </c>
      <c r="L887" s="14">
        <f t="shared" si="882"/>
        <v>0.01007882548</v>
      </c>
      <c r="M887" s="14">
        <f t="shared" si="882"/>
        <v>0.02653178179</v>
      </c>
      <c r="N887" s="14">
        <f t="shared" si="882"/>
        <v>-0.01834375304</v>
      </c>
      <c r="O887" s="14">
        <f t="shared" si="882"/>
        <v>-0.0269765877</v>
      </c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1">
        <v>44719.0</v>
      </c>
      <c r="C888" s="12">
        <v>91.21</v>
      </c>
      <c r="D888" s="12">
        <v>53.54</v>
      </c>
      <c r="E888" s="12">
        <v>31.53</v>
      </c>
      <c r="F888" s="12">
        <v>52.91</v>
      </c>
      <c r="G888" s="12">
        <v>67.24</v>
      </c>
      <c r="H888" s="12">
        <v>7.6</v>
      </c>
      <c r="I888" s="13"/>
      <c r="J888" s="14">
        <f t="shared" ref="J888:O888" si="883">LN(C888/C887)</f>
        <v>-0.002190341474</v>
      </c>
      <c r="K888" s="14">
        <f t="shared" si="883"/>
        <v>0.01733276248</v>
      </c>
      <c r="L888" s="14">
        <f t="shared" si="883"/>
        <v>-0.01197996673</v>
      </c>
      <c r="M888" s="14">
        <f t="shared" si="883"/>
        <v>-0.01052839204</v>
      </c>
      <c r="N888" s="14">
        <f t="shared" si="883"/>
        <v>-0.004155541747</v>
      </c>
      <c r="O888" s="14">
        <f t="shared" si="883"/>
        <v>-0.01047129987</v>
      </c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1">
        <v>44749.0</v>
      </c>
      <c r="C889" s="12">
        <v>92.41</v>
      </c>
      <c r="D889" s="12">
        <v>53.18</v>
      </c>
      <c r="E889" s="12">
        <v>32.32</v>
      </c>
      <c r="F889" s="12">
        <v>53.61</v>
      </c>
      <c r="G889" s="12">
        <v>71.64</v>
      </c>
      <c r="H889" s="12">
        <v>7.97</v>
      </c>
      <c r="I889" s="13"/>
      <c r="J889" s="14">
        <f t="shared" ref="J889:O889" si="884">LN(C889/C888)</f>
        <v>0.01307065771</v>
      </c>
      <c r="K889" s="14">
        <f t="shared" si="884"/>
        <v>-0.006746652277</v>
      </c>
      <c r="L889" s="14">
        <f t="shared" si="884"/>
        <v>0.0247467601</v>
      </c>
      <c r="M889" s="14">
        <f t="shared" si="884"/>
        <v>0.01314326092</v>
      </c>
      <c r="N889" s="14">
        <f t="shared" si="884"/>
        <v>0.06338526865</v>
      </c>
      <c r="O889" s="14">
        <f t="shared" si="884"/>
        <v>0.04753624551</v>
      </c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1">
        <v>44780.0</v>
      </c>
      <c r="C890" s="12">
        <v>91.6</v>
      </c>
      <c r="D890" s="12">
        <v>52.98</v>
      </c>
      <c r="E890" s="12">
        <v>32.09</v>
      </c>
      <c r="F890" s="12">
        <v>53.23</v>
      </c>
      <c r="G890" s="12">
        <v>71.93</v>
      </c>
      <c r="H890" s="12">
        <v>7.94</v>
      </c>
      <c r="I890" s="13"/>
      <c r="J890" s="14">
        <f t="shared" ref="J890:O890" si="885">LN(C890/C889)</f>
        <v>-0.00880392622</v>
      </c>
      <c r="K890" s="14">
        <f t="shared" si="885"/>
        <v>-0.003767901971</v>
      </c>
      <c r="L890" s="14">
        <f t="shared" si="885"/>
        <v>-0.007141778531</v>
      </c>
      <c r="M890" s="14">
        <f t="shared" si="885"/>
        <v>-0.007113470655</v>
      </c>
      <c r="N890" s="14">
        <f t="shared" si="885"/>
        <v>0.004039846687</v>
      </c>
      <c r="O890" s="14">
        <f t="shared" si="885"/>
        <v>-0.003771217543</v>
      </c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1">
        <v>44872.0</v>
      </c>
      <c r="C891" s="12">
        <v>91.51</v>
      </c>
      <c r="D891" s="12">
        <v>53.55</v>
      </c>
      <c r="E891" s="12">
        <v>31.5</v>
      </c>
      <c r="F891" s="12">
        <v>51.62</v>
      </c>
      <c r="G891" s="12">
        <v>69.86</v>
      </c>
      <c r="H891" s="12">
        <v>7.93</v>
      </c>
      <c r="I891" s="13"/>
      <c r="J891" s="14">
        <f t="shared" ref="J891:O891" si="886">LN(C891/C890)</f>
        <v>-0.0009830157528</v>
      </c>
      <c r="K891" s="14">
        <f t="shared" si="886"/>
        <v>0.01070131305</v>
      </c>
      <c r="L891" s="14">
        <f t="shared" si="886"/>
        <v>-0.01855690929</v>
      </c>
      <c r="M891" s="14">
        <f t="shared" si="886"/>
        <v>-0.03071295289</v>
      </c>
      <c r="N891" s="14">
        <f t="shared" si="886"/>
        <v>-0.0292001845</v>
      </c>
      <c r="O891" s="14">
        <f t="shared" si="886"/>
        <v>-0.001260239612</v>
      </c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1">
        <v>44902.0</v>
      </c>
      <c r="C892" s="12">
        <v>90.85</v>
      </c>
      <c r="D892" s="12">
        <v>53.41</v>
      </c>
      <c r="E892" s="12">
        <v>31.46</v>
      </c>
      <c r="F892" s="12">
        <v>49.66</v>
      </c>
      <c r="G892" s="12">
        <v>71.7</v>
      </c>
      <c r="H892" s="12">
        <v>7.7</v>
      </c>
      <c r="I892" s="13"/>
      <c r="J892" s="14">
        <f t="shared" ref="J892:O892" si="887">LN(C892/C891)</f>
        <v>-0.007238461085</v>
      </c>
      <c r="K892" s="14">
        <f t="shared" si="887"/>
        <v>-0.002617802542</v>
      </c>
      <c r="L892" s="14">
        <f t="shared" si="887"/>
        <v>-0.001270648201</v>
      </c>
      <c r="M892" s="14">
        <f t="shared" si="887"/>
        <v>-0.03870941421</v>
      </c>
      <c r="N892" s="14">
        <f t="shared" si="887"/>
        <v>0.02599750823</v>
      </c>
      <c r="O892" s="14">
        <f t="shared" si="887"/>
        <v>-0.02943270679</v>
      </c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5" t="s">
        <v>541</v>
      </c>
      <c r="C893" s="12">
        <v>88.98</v>
      </c>
      <c r="D893" s="12">
        <v>53.23</v>
      </c>
      <c r="E893" s="12">
        <v>31.07</v>
      </c>
      <c r="F893" s="12">
        <v>49.38</v>
      </c>
      <c r="G893" s="12">
        <v>69.71</v>
      </c>
      <c r="H893" s="12">
        <v>7.85</v>
      </c>
      <c r="I893" s="13"/>
      <c r="J893" s="14">
        <f t="shared" ref="J893:O893" si="888">LN(C893/C892)</f>
        <v>-0.02079816946</v>
      </c>
      <c r="K893" s="14">
        <f t="shared" si="888"/>
        <v>-0.003375847167</v>
      </c>
      <c r="L893" s="14">
        <f t="shared" si="888"/>
        <v>-0.01247417423</v>
      </c>
      <c r="M893" s="14">
        <f t="shared" si="888"/>
        <v>-0.005654296163</v>
      </c>
      <c r="N893" s="14">
        <f t="shared" si="888"/>
        <v>-0.02814696811</v>
      </c>
      <c r="O893" s="14">
        <f t="shared" si="888"/>
        <v>0.01929320293</v>
      </c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5" t="s">
        <v>542</v>
      </c>
      <c r="C894" s="12">
        <v>88.02</v>
      </c>
      <c r="D894" s="12">
        <v>52.98</v>
      </c>
      <c r="E894" s="12">
        <v>30.61</v>
      </c>
      <c r="F894" s="12">
        <v>49.03</v>
      </c>
      <c r="G894" s="12">
        <v>68.45</v>
      </c>
      <c r="H894" s="12">
        <v>7.9</v>
      </c>
      <c r="I894" s="13"/>
      <c r="J894" s="14">
        <f t="shared" ref="J894:O894" si="889">LN(C894/C893)</f>
        <v>-0.01084756399</v>
      </c>
      <c r="K894" s="14">
        <f t="shared" si="889"/>
        <v>-0.004707663341</v>
      </c>
      <c r="L894" s="14">
        <f t="shared" si="889"/>
        <v>-0.01491597045</v>
      </c>
      <c r="M894" s="14">
        <f t="shared" si="889"/>
        <v>-0.007113128254</v>
      </c>
      <c r="N894" s="14">
        <f t="shared" si="889"/>
        <v>-0.01824022776</v>
      </c>
      <c r="O894" s="14">
        <f t="shared" si="889"/>
        <v>0.006349227679</v>
      </c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5" t="s">
        <v>543</v>
      </c>
      <c r="C895" s="12">
        <v>88.74</v>
      </c>
      <c r="D895" s="12">
        <v>53.69</v>
      </c>
      <c r="E895" s="12">
        <v>31.8</v>
      </c>
      <c r="F895" s="12">
        <v>51.36</v>
      </c>
      <c r="G895" s="12">
        <v>70.44</v>
      </c>
      <c r="H895" s="12">
        <v>7.9</v>
      </c>
      <c r="I895" s="13"/>
      <c r="J895" s="14">
        <f t="shared" ref="J895:O895" si="890">LN(C895/C894)</f>
        <v>0.008146684568</v>
      </c>
      <c r="K895" s="14">
        <f t="shared" si="890"/>
        <v>0.01331228059</v>
      </c>
      <c r="L895" s="14">
        <f t="shared" si="890"/>
        <v>0.03813953683</v>
      </c>
      <c r="M895" s="14">
        <f t="shared" si="890"/>
        <v>0.04642730372</v>
      </c>
      <c r="N895" s="14">
        <f t="shared" si="890"/>
        <v>0.02865773189</v>
      </c>
      <c r="O895" s="14">
        <f t="shared" si="890"/>
        <v>0</v>
      </c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5" t="s">
        <v>544</v>
      </c>
      <c r="C896" s="12">
        <v>88.09</v>
      </c>
      <c r="D896" s="12">
        <v>52.97</v>
      </c>
      <c r="E896" s="12">
        <v>31.93</v>
      </c>
      <c r="F896" s="12">
        <v>51.34</v>
      </c>
      <c r="G896" s="12">
        <v>71.55</v>
      </c>
      <c r="H896" s="12">
        <v>8.14</v>
      </c>
      <c r="I896" s="13"/>
      <c r="J896" s="14">
        <f t="shared" ref="J896:O896" si="891">LN(C896/C895)</f>
        <v>-0.007351726829</v>
      </c>
      <c r="K896" s="14">
        <f t="shared" si="891"/>
        <v>-0.01350104888</v>
      </c>
      <c r="L896" s="14">
        <f t="shared" si="891"/>
        <v>0.004079716941</v>
      </c>
      <c r="M896" s="14">
        <f t="shared" si="891"/>
        <v>-0.0003894839387</v>
      </c>
      <c r="N896" s="14">
        <f t="shared" si="891"/>
        <v>0.01563522237</v>
      </c>
      <c r="O896" s="14">
        <f t="shared" si="891"/>
        <v>0.02992742054</v>
      </c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5" t="s">
        <v>545</v>
      </c>
      <c r="C897" s="12">
        <v>91.93</v>
      </c>
      <c r="D897" s="12">
        <v>53.45</v>
      </c>
      <c r="E897" s="12">
        <v>30.77</v>
      </c>
      <c r="F897" s="12">
        <v>52.83</v>
      </c>
      <c r="G897" s="12">
        <v>75.57</v>
      </c>
      <c r="H897" s="12">
        <v>8.49</v>
      </c>
      <c r="I897" s="13"/>
      <c r="J897" s="14">
        <f t="shared" ref="J897:O897" si="892">LN(C897/C896)</f>
        <v>0.04266839875</v>
      </c>
      <c r="K897" s="14">
        <f t="shared" si="892"/>
        <v>0.009020921915</v>
      </c>
      <c r="L897" s="14">
        <f t="shared" si="892"/>
        <v>-0.03700581739</v>
      </c>
      <c r="M897" s="14">
        <f t="shared" si="892"/>
        <v>0.02860903573</v>
      </c>
      <c r="N897" s="14">
        <f t="shared" si="892"/>
        <v>0.05466287303</v>
      </c>
      <c r="O897" s="14">
        <f t="shared" si="892"/>
        <v>0.04209882031</v>
      </c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5" t="s">
        <v>546</v>
      </c>
      <c r="C898" s="12">
        <v>93.64</v>
      </c>
      <c r="D898" s="12">
        <v>52.95</v>
      </c>
      <c r="E898" s="12">
        <v>31.29</v>
      </c>
      <c r="F898" s="12">
        <v>54.27</v>
      </c>
      <c r="G898" s="12">
        <v>75.71</v>
      </c>
      <c r="H898" s="12">
        <v>8.44</v>
      </c>
      <c r="I898" s="13"/>
      <c r="J898" s="14">
        <f t="shared" ref="J898:O898" si="893">LN(C898/C897)</f>
        <v>0.01843022475</v>
      </c>
      <c r="K898" s="14">
        <f t="shared" si="893"/>
        <v>-0.009398565424</v>
      </c>
      <c r="L898" s="14">
        <f t="shared" si="893"/>
        <v>0.01675836835</v>
      </c>
      <c r="M898" s="14">
        <f t="shared" si="893"/>
        <v>0.0268923769</v>
      </c>
      <c r="N898" s="14">
        <f t="shared" si="893"/>
        <v>0.001850873083</v>
      </c>
      <c r="O898" s="14">
        <f t="shared" si="893"/>
        <v>-0.005906691715</v>
      </c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5" t="s">
        <v>547</v>
      </c>
      <c r="C899" s="12">
        <v>92.83</v>
      </c>
      <c r="D899" s="12">
        <v>53.03</v>
      </c>
      <c r="E899" s="12">
        <v>31.41</v>
      </c>
      <c r="F899" s="12">
        <v>55.02</v>
      </c>
      <c r="G899" s="12">
        <v>77.04</v>
      </c>
      <c r="H899" s="12">
        <v>8.32</v>
      </c>
      <c r="I899" s="13"/>
      <c r="J899" s="14">
        <f t="shared" ref="J899:O899" si="894">LN(C899/C898)</f>
        <v>-0.008687779211</v>
      </c>
      <c r="K899" s="14">
        <f t="shared" si="894"/>
        <v>0.001509719102</v>
      </c>
      <c r="L899" s="14">
        <f t="shared" si="894"/>
        <v>0.00382775587</v>
      </c>
      <c r="M899" s="14">
        <f t="shared" si="894"/>
        <v>0.01372516742</v>
      </c>
      <c r="N899" s="14">
        <f t="shared" si="894"/>
        <v>0.01741451537</v>
      </c>
      <c r="O899" s="14">
        <f t="shared" si="894"/>
        <v>-0.01432005377</v>
      </c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5" t="s">
        <v>548</v>
      </c>
      <c r="C900" s="12">
        <v>92.74</v>
      </c>
      <c r="D900" s="12">
        <v>53.3</v>
      </c>
      <c r="E900" s="12">
        <v>30.92</v>
      </c>
      <c r="F900" s="12">
        <v>54.91</v>
      </c>
      <c r="G900" s="12">
        <v>77.63</v>
      </c>
      <c r="H900" s="12">
        <v>8.23</v>
      </c>
      <c r="I900" s="13"/>
      <c r="J900" s="14">
        <f t="shared" ref="J900:O900" si="895">LN(C900/C899)</f>
        <v>-0.0009699844485</v>
      </c>
      <c r="K900" s="14">
        <f t="shared" si="895"/>
        <v>0.005078540023</v>
      </c>
      <c r="L900" s="14">
        <f t="shared" si="895"/>
        <v>-0.01572308983</v>
      </c>
      <c r="M900" s="14">
        <f t="shared" si="895"/>
        <v>-0.002001274206</v>
      </c>
      <c r="N900" s="14">
        <f t="shared" si="895"/>
        <v>0.007629182928</v>
      </c>
      <c r="O900" s="14">
        <f t="shared" si="895"/>
        <v>-0.01087624014</v>
      </c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5" t="s">
        <v>549</v>
      </c>
      <c r="C901" s="12">
        <v>93.52</v>
      </c>
      <c r="D901" s="12">
        <v>53.77</v>
      </c>
      <c r="E901" s="12">
        <v>30.55</v>
      </c>
      <c r="F901" s="12">
        <v>54.38</v>
      </c>
      <c r="G901" s="12">
        <v>78.99</v>
      </c>
      <c r="H901" s="12">
        <v>8.49</v>
      </c>
      <c r="I901" s="13"/>
      <c r="J901" s="14">
        <f t="shared" ref="J901:O901" si="896">LN(C901/C900)</f>
        <v>0.0083754382</v>
      </c>
      <c r="K901" s="14">
        <f t="shared" si="896"/>
        <v>0.00877935965</v>
      </c>
      <c r="L901" s="14">
        <f t="shared" si="896"/>
        <v>-0.0120385381</v>
      </c>
      <c r="M901" s="14">
        <f t="shared" si="896"/>
        <v>-0.009699042086</v>
      </c>
      <c r="N901" s="14">
        <f t="shared" si="896"/>
        <v>0.01736731176</v>
      </c>
      <c r="O901" s="14">
        <f t="shared" si="896"/>
        <v>0.03110298563</v>
      </c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5" t="s">
        <v>550</v>
      </c>
      <c r="C902" s="12">
        <v>93.74</v>
      </c>
      <c r="D902" s="12">
        <v>54.36</v>
      </c>
      <c r="E902" s="12">
        <v>29.36</v>
      </c>
      <c r="F902" s="12">
        <v>53.52</v>
      </c>
      <c r="G902" s="12">
        <v>77.97</v>
      </c>
      <c r="H902" s="12">
        <v>8.52</v>
      </c>
      <c r="I902" s="13"/>
      <c r="J902" s="14">
        <f t="shared" ref="J902:O902" si="897">LN(C902/C901)</f>
        <v>0.002349675331</v>
      </c>
      <c r="K902" s="14">
        <f t="shared" si="897"/>
        <v>0.01091289846</v>
      </c>
      <c r="L902" s="14">
        <f t="shared" si="897"/>
        <v>-0.03973148187</v>
      </c>
      <c r="M902" s="14">
        <f t="shared" si="897"/>
        <v>-0.01594102338</v>
      </c>
      <c r="N902" s="14">
        <f t="shared" si="897"/>
        <v>-0.01299712485</v>
      </c>
      <c r="O902" s="14">
        <f t="shared" si="897"/>
        <v>0.003527340518</v>
      </c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5" t="s">
        <v>551</v>
      </c>
      <c r="C903" s="12">
        <v>95.55</v>
      </c>
      <c r="D903" s="12">
        <v>54.36</v>
      </c>
      <c r="E903" s="12">
        <v>30.41</v>
      </c>
      <c r="F903" s="12">
        <v>55.98</v>
      </c>
      <c r="G903" s="12">
        <v>80.32</v>
      </c>
      <c r="H903" s="12">
        <v>8.6</v>
      </c>
      <c r="I903" s="13"/>
      <c r="J903" s="14">
        <f t="shared" ref="J903:O903" si="898">LN(C903/C902)</f>
        <v>0.01912467819</v>
      </c>
      <c r="K903" s="14">
        <f t="shared" si="898"/>
        <v>0</v>
      </c>
      <c r="L903" s="14">
        <f t="shared" si="898"/>
        <v>0.03513829794</v>
      </c>
      <c r="M903" s="14">
        <f t="shared" si="898"/>
        <v>0.04493906827</v>
      </c>
      <c r="N903" s="14">
        <f t="shared" si="898"/>
        <v>0.02969451862</v>
      </c>
      <c r="O903" s="14">
        <f t="shared" si="898"/>
        <v>0.009345862418</v>
      </c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5" t="s">
        <v>552</v>
      </c>
      <c r="C904" s="12">
        <v>97.04</v>
      </c>
      <c r="D904" s="12">
        <v>56.06</v>
      </c>
      <c r="E904" s="12">
        <v>30.11</v>
      </c>
      <c r="F904" s="12">
        <v>57.72</v>
      </c>
      <c r="G904" s="12">
        <v>81.81</v>
      </c>
      <c r="H904" s="12">
        <v>8.6</v>
      </c>
      <c r="I904" s="13"/>
      <c r="J904" s="14">
        <f t="shared" ref="J904:O904" si="899">LN(C904/C903)</f>
        <v>0.01547359395</v>
      </c>
      <c r="K904" s="14">
        <f t="shared" si="899"/>
        <v>0.03079395645</v>
      </c>
      <c r="L904" s="14">
        <f t="shared" si="899"/>
        <v>-0.009914159196</v>
      </c>
      <c r="M904" s="14">
        <f t="shared" si="899"/>
        <v>0.03060924982</v>
      </c>
      <c r="N904" s="14">
        <f t="shared" si="899"/>
        <v>0.01838082958</v>
      </c>
      <c r="O904" s="14">
        <f t="shared" si="899"/>
        <v>0</v>
      </c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5" t="s">
        <v>553</v>
      </c>
      <c r="C905" s="12">
        <v>98.68</v>
      </c>
      <c r="D905" s="12">
        <v>56.63</v>
      </c>
      <c r="E905" s="12">
        <v>30.83</v>
      </c>
      <c r="F905" s="12">
        <v>58.91</v>
      </c>
      <c r="G905" s="12">
        <v>81.37</v>
      </c>
      <c r="H905" s="12">
        <v>8.78</v>
      </c>
      <c r="I905" s="13"/>
      <c r="J905" s="14">
        <f t="shared" ref="J905:O905" si="900">LN(C905/C904)</f>
        <v>0.01675902703</v>
      </c>
      <c r="K905" s="14">
        <f t="shared" si="900"/>
        <v>0.01011633439</v>
      </c>
      <c r="L905" s="14">
        <f t="shared" si="900"/>
        <v>0.0236308994</v>
      </c>
      <c r="M905" s="14">
        <f t="shared" si="900"/>
        <v>0.02040712163</v>
      </c>
      <c r="N905" s="14">
        <f t="shared" si="900"/>
        <v>-0.005392830817</v>
      </c>
      <c r="O905" s="14">
        <f t="shared" si="900"/>
        <v>0.02071420439</v>
      </c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1">
        <v>44569.0</v>
      </c>
      <c r="C906" s="12">
        <v>101.34</v>
      </c>
      <c r="D906" s="12">
        <v>56.56</v>
      </c>
      <c r="E906" s="12">
        <v>31.16</v>
      </c>
      <c r="F906" s="12">
        <v>59.2</v>
      </c>
      <c r="G906" s="12">
        <v>80.6</v>
      </c>
      <c r="H906" s="12">
        <v>8.76</v>
      </c>
      <c r="I906" s="13"/>
      <c r="J906" s="14">
        <f t="shared" ref="J906:O906" si="901">LN(C906/C905)</f>
        <v>0.02659890839</v>
      </c>
      <c r="K906" s="14">
        <f t="shared" si="901"/>
        <v>-0.001236858537</v>
      </c>
      <c r="L906" s="14">
        <f t="shared" si="901"/>
        <v>0.0106469791</v>
      </c>
      <c r="M906" s="14">
        <f t="shared" si="901"/>
        <v>0.004910686356</v>
      </c>
      <c r="N906" s="14">
        <f t="shared" si="901"/>
        <v>-0.009508005196</v>
      </c>
      <c r="O906" s="14">
        <f t="shared" si="901"/>
        <v>-0.002280502699</v>
      </c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1">
        <v>44600.0</v>
      </c>
      <c r="C907" s="12">
        <v>98.99</v>
      </c>
      <c r="D907" s="12">
        <v>56.72</v>
      </c>
      <c r="E907" s="12">
        <v>29.96</v>
      </c>
      <c r="F907" s="12">
        <v>58.31</v>
      </c>
      <c r="G907" s="12">
        <v>79.25</v>
      </c>
      <c r="H907" s="12">
        <v>8.77</v>
      </c>
      <c r="I907" s="13"/>
      <c r="J907" s="14">
        <f t="shared" ref="J907:O907" si="902">LN(C907/C906)</f>
        <v>-0.02346236512</v>
      </c>
      <c r="K907" s="14">
        <f t="shared" si="902"/>
        <v>0.002824860636</v>
      </c>
      <c r="L907" s="14">
        <f t="shared" si="902"/>
        <v>-0.03927206235</v>
      </c>
      <c r="M907" s="14">
        <f t="shared" si="902"/>
        <v>-0.01514793666</v>
      </c>
      <c r="N907" s="14">
        <f t="shared" si="902"/>
        <v>-0.01689123676</v>
      </c>
      <c r="O907" s="14">
        <f t="shared" si="902"/>
        <v>0.001140901436</v>
      </c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1">
        <v>44628.0</v>
      </c>
      <c r="C908" s="12">
        <v>100.65</v>
      </c>
      <c r="D908" s="12">
        <v>57.51</v>
      </c>
      <c r="E908" s="12">
        <v>30.76</v>
      </c>
      <c r="F908" s="12">
        <v>60.04</v>
      </c>
      <c r="G908" s="12">
        <v>80.48</v>
      </c>
      <c r="H908" s="12">
        <v>8.74</v>
      </c>
      <c r="I908" s="13"/>
      <c r="J908" s="14">
        <f t="shared" ref="J908:O908" si="903">LN(C908/C907)</f>
        <v>0.01663031715</v>
      </c>
      <c r="K908" s="14">
        <f t="shared" si="903"/>
        <v>0.0138319635</v>
      </c>
      <c r="L908" s="14">
        <f t="shared" si="903"/>
        <v>0.02635198599</v>
      </c>
      <c r="M908" s="14">
        <f t="shared" si="903"/>
        <v>0.02923740153</v>
      </c>
      <c r="N908" s="14">
        <f t="shared" si="903"/>
        <v>0.01540129359</v>
      </c>
      <c r="O908" s="14">
        <f t="shared" si="903"/>
        <v>-0.003426616717</v>
      </c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1">
        <v>44659.0</v>
      </c>
      <c r="C909" s="12">
        <v>100.35</v>
      </c>
      <c r="D909" s="12">
        <v>56.87</v>
      </c>
      <c r="E909" s="12">
        <v>30.54</v>
      </c>
      <c r="F909" s="12">
        <v>60.88</v>
      </c>
      <c r="G909" s="12">
        <v>76.74</v>
      </c>
      <c r="H909" s="12">
        <v>8.4</v>
      </c>
      <c r="I909" s="13"/>
      <c r="J909" s="14">
        <f t="shared" ref="J909:O909" si="904">LN(C909/C908)</f>
        <v>-0.002985076843</v>
      </c>
      <c r="K909" s="14">
        <f t="shared" si="904"/>
        <v>-0.01119088441</v>
      </c>
      <c r="L909" s="14">
        <f t="shared" si="904"/>
        <v>-0.007177844847</v>
      </c>
      <c r="M909" s="14">
        <f t="shared" si="904"/>
        <v>0.01389370679</v>
      </c>
      <c r="N909" s="14">
        <f t="shared" si="904"/>
        <v>-0.04758562153</v>
      </c>
      <c r="O909" s="14">
        <f t="shared" si="904"/>
        <v>-0.03967848382</v>
      </c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1">
        <v>44689.0</v>
      </c>
      <c r="C910" s="12">
        <v>101.49</v>
      </c>
      <c r="D910" s="12">
        <v>55.82</v>
      </c>
      <c r="E910" s="12">
        <v>30.37</v>
      </c>
      <c r="F910" s="12">
        <v>57.89</v>
      </c>
      <c r="G910" s="12">
        <v>74.4</v>
      </c>
      <c r="H910" s="12">
        <v>8.48</v>
      </c>
      <c r="I910" s="13"/>
      <c r="J910" s="14">
        <f t="shared" ref="J910:O910" si="905">LN(C910/C909)</f>
        <v>0.01129619622</v>
      </c>
      <c r="K910" s="14">
        <f t="shared" si="905"/>
        <v>-0.01863573321</v>
      </c>
      <c r="L910" s="14">
        <f t="shared" si="905"/>
        <v>-0.005582020733</v>
      </c>
      <c r="M910" s="14">
        <f t="shared" si="905"/>
        <v>-0.05036005546</v>
      </c>
      <c r="N910" s="14">
        <f t="shared" si="905"/>
        <v>-0.03096714298</v>
      </c>
      <c r="O910" s="14">
        <f t="shared" si="905"/>
        <v>0.009478743955</v>
      </c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1">
        <v>44781.0</v>
      </c>
      <c r="C911" s="12">
        <v>102.8</v>
      </c>
      <c r="D911" s="12">
        <v>55.94</v>
      </c>
      <c r="E911" s="12">
        <v>31.2</v>
      </c>
      <c r="F911" s="12">
        <v>56.95</v>
      </c>
      <c r="G911" s="12">
        <v>76.91</v>
      </c>
      <c r="H911" s="12">
        <v>8.49</v>
      </c>
      <c r="I911" s="13"/>
      <c r="J911" s="14">
        <f t="shared" ref="J911:O911" si="906">LN(C911/C910)</f>
        <v>0.01282508156</v>
      </c>
      <c r="K911" s="14">
        <f t="shared" si="906"/>
        <v>0.002147459666</v>
      </c>
      <c r="L911" s="14">
        <f t="shared" si="906"/>
        <v>0.02696281576</v>
      </c>
      <c r="M911" s="14">
        <f t="shared" si="906"/>
        <v>-0.0163709682</v>
      </c>
      <c r="N911" s="14">
        <f t="shared" si="906"/>
        <v>0.03317996523</v>
      </c>
      <c r="O911" s="14">
        <f t="shared" si="906"/>
        <v>0.001178550519</v>
      </c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1">
        <v>44812.0</v>
      </c>
      <c r="C912" s="12">
        <v>101.95</v>
      </c>
      <c r="D912" s="12">
        <v>56.72</v>
      </c>
      <c r="E912" s="12">
        <v>30.73</v>
      </c>
      <c r="F912" s="12">
        <v>55.91</v>
      </c>
      <c r="G912" s="12">
        <v>75.7</v>
      </c>
      <c r="H912" s="12">
        <v>8.61</v>
      </c>
      <c r="I912" s="13"/>
      <c r="J912" s="14">
        <f t="shared" ref="J912:O912" si="907">LN(C912/C911)</f>
        <v>-0.008302856001</v>
      </c>
      <c r="K912" s="14">
        <f t="shared" si="907"/>
        <v>0.01384719445</v>
      </c>
      <c r="L912" s="14">
        <f t="shared" si="907"/>
        <v>-0.01517871867</v>
      </c>
      <c r="M912" s="14">
        <f t="shared" si="907"/>
        <v>-0.01843043485</v>
      </c>
      <c r="N912" s="14">
        <f t="shared" si="907"/>
        <v>-0.01585774663</v>
      </c>
      <c r="O912" s="14">
        <f t="shared" si="907"/>
        <v>0.01403531812</v>
      </c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1">
        <v>44842.0</v>
      </c>
      <c r="C913" s="12">
        <v>104.03</v>
      </c>
      <c r="D913" s="12">
        <v>57.07</v>
      </c>
      <c r="E913" s="12">
        <v>32.5</v>
      </c>
      <c r="F913" s="12">
        <v>56.48</v>
      </c>
      <c r="G913" s="12">
        <v>78.73</v>
      </c>
      <c r="H913" s="12">
        <v>8.8</v>
      </c>
      <c r="I913" s="13"/>
      <c r="J913" s="14">
        <f t="shared" ref="J913:O913" si="908">LN(C913/C912)</f>
        <v>0.02019682206</v>
      </c>
      <c r="K913" s="14">
        <f t="shared" si="908"/>
        <v>0.006151702325</v>
      </c>
      <c r="L913" s="14">
        <f t="shared" si="908"/>
        <v>0.05600071319</v>
      </c>
      <c r="M913" s="14">
        <f t="shared" si="908"/>
        <v>0.01014333815</v>
      </c>
      <c r="N913" s="14">
        <f t="shared" si="908"/>
        <v>0.03924611675</v>
      </c>
      <c r="O913" s="14">
        <f t="shared" si="908"/>
        <v>0.02182740304</v>
      </c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1">
        <v>44873.0</v>
      </c>
      <c r="C914" s="12">
        <v>116.64</v>
      </c>
      <c r="D914" s="12">
        <v>56.73</v>
      </c>
      <c r="E914" s="12">
        <v>33.27</v>
      </c>
      <c r="F914" s="12">
        <v>55.32</v>
      </c>
      <c r="G914" s="12">
        <v>79.8</v>
      </c>
      <c r="H914" s="12">
        <v>9.06</v>
      </c>
      <c r="I914" s="13"/>
      <c r="J914" s="14">
        <f t="shared" ref="J914:O914" si="909">LN(C914/C913)</f>
        <v>0.1144129492</v>
      </c>
      <c r="K914" s="14">
        <f t="shared" si="909"/>
        <v>-0.00597541321</v>
      </c>
      <c r="L914" s="14">
        <f t="shared" si="909"/>
        <v>0.02341600069</v>
      </c>
      <c r="M914" s="14">
        <f t="shared" si="909"/>
        <v>-0.02075208639</v>
      </c>
      <c r="N914" s="14">
        <f t="shared" si="909"/>
        <v>0.01349922726</v>
      </c>
      <c r="O914" s="14">
        <f t="shared" si="909"/>
        <v>0.02911739857</v>
      </c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1">
        <v>44903.0</v>
      </c>
      <c r="C915" s="12">
        <v>111.6</v>
      </c>
      <c r="D915" s="12">
        <v>58.37</v>
      </c>
      <c r="E915" s="12">
        <v>33.38</v>
      </c>
      <c r="F915" s="12">
        <v>56.41</v>
      </c>
      <c r="G915" s="12">
        <v>80.65</v>
      </c>
      <c r="H915" s="12">
        <v>9.1</v>
      </c>
      <c r="I915" s="13"/>
      <c r="J915" s="14">
        <f t="shared" ref="J915:O915" si="910">LN(C915/C914)</f>
        <v>-0.04417121831</v>
      </c>
      <c r="K915" s="14">
        <f t="shared" si="910"/>
        <v>0.02849888788</v>
      </c>
      <c r="L915" s="14">
        <f t="shared" si="910"/>
        <v>0.003300828203</v>
      </c>
      <c r="M915" s="14">
        <f t="shared" si="910"/>
        <v>0.01951194096</v>
      </c>
      <c r="N915" s="14">
        <f t="shared" si="910"/>
        <v>0.01059530012</v>
      </c>
      <c r="O915" s="14">
        <f t="shared" si="910"/>
        <v>0.004405293468</v>
      </c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5" t="s">
        <v>554</v>
      </c>
      <c r="C916" s="12">
        <v>111.54</v>
      </c>
      <c r="D916" s="12">
        <v>58.13</v>
      </c>
      <c r="E916" s="12">
        <v>33.25</v>
      </c>
      <c r="F916" s="12">
        <v>57.28</v>
      </c>
      <c r="G916" s="12">
        <v>79.57</v>
      </c>
      <c r="H916" s="12">
        <v>8.95</v>
      </c>
      <c r="I916" s="13"/>
      <c r="J916" s="14">
        <f t="shared" ref="J916:O916" si="911">LN(C916/C915)</f>
        <v>-0.0005377789858</v>
      </c>
      <c r="K916" s="14">
        <f t="shared" si="911"/>
        <v>-0.004120177502</v>
      </c>
      <c r="L916" s="14">
        <f t="shared" si="911"/>
        <v>-0.003902151132</v>
      </c>
      <c r="M916" s="14">
        <f t="shared" si="911"/>
        <v>0.0153050749</v>
      </c>
      <c r="N916" s="14">
        <f t="shared" si="911"/>
        <v>-0.01348166718</v>
      </c>
      <c r="O916" s="14">
        <f t="shared" si="911"/>
        <v>-0.01662088124</v>
      </c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5" t="s">
        <v>555</v>
      </c>
      <c r="C917" s="12">
        <v>114.29</v>
      </c>
      <c r="D917" s="12">
        <v>58.6</v>
      </c>
      <c r="E917" s="12">
        <v>34.4</v>
      </c>
      <c r="F917" s="12">
        <v>56.27</v>
      </c>
      <c r="G917" s="12">
        <v>80.87</v>
      </c>
      <c r="H917" s="12">
        <v>9.08</v>
      </c>
      <c r="I917" s="13"/>
      <c r="J917" s="14">
        <f t="shared" ref="J917:O917" si="912">LN(C917/C916)</f>
        <v>0.02435580695</v>
      </c>
      <c r="K917" s="14">
        <f t="shared" si="912"/>
        <v>0.00805281487</v>
      </c>
      <c r="L917" s="14">
        <f t="shared" si="912"/>
        <v>0.03400179728</v>
      </c>
      <c r="M917" s="14">
        <f t="shared" si="912"/>
        <v>-0.01778998921</v>
      </c>
      <c r="N917" s="14">
        <f t="shared" si="912"/>
        <v>0.01620578972</v>
      </c>
      <c r="O917" s="14">
        <f t="shared" si="912"/>
        <v>0.01442066033</v>
      </c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5" t="s">
        <v>556</v>
      </c>
      <c r="C918" s="12">
        <v>111.77</v>
      </c>
      <c r="D918" s="12">
        <v>58.36</v>
      </c>
      <c r="E918" s="12">
        <v>33.51</v>
      </c>
      <c r="F918" s="12">
        <v>56.68</v>
      </c>
      <c r="G918" s="12">
        <v>77.75</v>
      </c>
      <c r="H918" s="12">
        <v>9.01</v>
      </c>
      <c r="I918" s="13"/>
      <c r="J918" s="14">
        <f t="shared" ref="J918:O918" si="913">LN(C918/C917)</f>
        <v>-0.02229588951</v>
      </c>
      <c r="K918" s="14">
        <f t="shared" si="913"/>
        <v>-0.004103972928</v>
      </c>
      <c r="L918" s="14">
        <f t="shared" si="913"/>
        <v>-0.02621266263</v>
      </c>
      <c r="M918" s="14">
        <f t="shared" si="913"/>
        <v>0.007259881377</v>
      </c>
      <c r="N918" s="14">
        <f t="shared" si="913"/>
        <v>-0.03934437605</v>
      </c>
      <c r="O918" s="14">
        <f t="shared" si="913"/>
        <v>-0.007739120993</v>
      </c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5" t="s">
        <v>557</v>
      </c>
      <c r="C919" s="12">
        <v>113.25</v>
      </c>
      <c r="D919" s="12">
        <v>58.45</v>
      </c>
      <c r="E919" s="12">
        <v>33.84</v>
      </c>
      <c r="F919" s="12">
        <v>56.43</v>
      </c>
      <c r="G919" s="12">
        <v>79.85</v>
      </c>
      <c r="H919" s="12">
        <v>9.12</v>
      </c>
      <c r="I919" s="13"/>
      <c r="J919" s="14">
        <f t="shared" ref="J919:O919" si="914">LN(C919/C918)</f>
        <v>0.01315457597</v>
      </c>
      <c r="K919" s="14">
        <f t="shared" si="914"/>
        <v>0.001540964263</v>
      </c>
      <c r="L919" s="14">
        <f t="shared" si="914"/>
        <v>0.009799632989</v>
      </c>
      <c r="M919" s="14">
        <f t="shared" si="914"/>
        <v>-0.004420482841</v>
      </c>
      <c r="N919" s="14">
        <f t="shared" si="914"/>
        <v>0.0266513236</v>
      </c>
      <c r="O919" s="14">
        <f t="shared" si="914"/>
        <v>0.01213473247</v>
      </c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5" t="s">
        <v>558</v>
      </c>
      <c r="C920" s="12">
        <v>111.02</v>
      </c>
      <c r="D920" s="12">
        <v>58.39</v>
      </c>
      <c r="E920" s="12">
        <v>32.78</v>
      </c>
      <c r="F920" s="12">
        <v>54.77</v>
      </c>
      <c r="G920" s="12">
        <v>77.57</v>
      </c>
      <c r="H920" s="12">
        <v>9.03</v>
      </c>
      <c r="I920" s="13"/>
      <c r="J920" s="14">
        <f t="shared" ref="J920:O920" si="915">LN(C920/C919)</f>
        <v>-0.0198873991</v>
      </c>
      <c r="K920" s="14">
        <f t="shared" si="915"/>
        <v>-0.001027045623</v>
      </c>
      <c r="L920" s="14">
        <f t="shared" si="915"/>
        <v>-0.03182496142</v>
      </c>
      <c r="M920" s="14">
        <f t="shared" si="915"/>
        <v>-0.02985833319</v>
      </c>
      <c r="N920" s="14">
        <f t="shared" si="915"/>
        <v>-0.02896912016</v>
      </c>
      <c r="O920" s="14">
        <f t="shared" si="915"/>
        <v>-0.009917436657</v>
      </c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5" t="s">
        <v>559</v>
      </c>
      <c r="C921" s="12">
        <v>108.63</v>
      </c>
      <c r="D921" s="12">
        <v>56.9</v>
      </c>
      <c r="E921" s="12">
        <v>31.9</v>
      </c>
      <c r="F921" s="12">
        <v>53.72</v>
      </c>
      <c r="G921" s="12">
        <v>72.51</v>
      </c>
      <c r="H921" s="12">
        <v>9.04</v>
      </c>
      <c r="I921" s="13"/>
      <c r="J921" s="14">
        <f t="shared" ref="J921:O921" si="916">LN(C921/C920)</f>
        <v>-0.02176275282</v>
      </c>
      <c r="K921" s="14">
        <f t="shared" si="916"/>
        <v>-0.02584930116</v>
      </c>
      <c r="L921" s="14">
        <f t="shared" si="916"/>
        <v>-0.02721256352</v>
      </c>
      <c r="M921" s="14">
        <f t="shared" si="916"/>
        <v>-0.01935722714</v>
      </c>
      <c r="N921" s="14">
        <f t="shared" si="916"/>
        <v>-0.06745627112</v>
      </c>
      <c r="O921" s="14">
        <f t="shared" si="916"/>
        <v>0.001106806975</v>
      </c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5" t="s">
        <v>560</v>
      </c>
      <c r="C922" s="12">
        <v>109.63</v>
      </c>
      <c r="D922" s="12">
        <v>56.11</v>
      </c>
      <c r="E922" s="12">
        <v>32.03</v>
      </c>
      <c r="F922" s="12">
        <v>53.26</v>
      </c>
      <c r="G922" s="12">
        <v>75.07</v>
      </c>
      <c r="H922" s="12">
        <v>9.21</v>
      </c>
      <c r="I922" s="13"/>
      <c r="J922" s="14">
        <f t="shared" ref="J922:O922" si="917">LN(C922/C921)</f>
        <v>0.009163447241</v>
      </c>
      <c r="K922" s="14">
        <f t="shared" si="917"/>
        <v>-0.01398129137</v>
      </c>
      <c r="L922" s="14">
        <f t="shared" si="917"/>
        <v>0.00406695383</v>
      </c>
      <c r="M922" s="14">
        <f t="shared" si="917"/>
        <v>-0.008599791269</v>
      </c>
      <c r="N922" s="14">
        <f t="shared" si="917"/>
        <v>0.0346965282</v>
      </c>
      <c r="O922" s="14">
        <f t="shared" si="917"/>
        <v>0.01863067586</v>
      </c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5" t="s">
        <v>561</v>
      </c>
      <c r="C923" s="12">
        <v>109.96</v>
      </c>
      <c r="D923" s="12">
        <v>55.9</v>
      </c>
      <c r="E923" s="12">
        <v>32.4</v>
      </c>
      <c r="F923" s="12">
        <v>54.31</v>
      </c>
      <c r="G923" s="12">
        <v>75.54</v>
      </c>
      <c r="H923" s="12">
        <v>9.3</v>
      </c>
      <c r="I923" s="13"/>
      <c r="J923" s="14">
        <f t="shared" ref="J923:O923" si="918">LN(C923/C922)</f>
        <v>0.003005603611</v>
      </c>
      <c r="K923" s="14">
        <f t="shared" si="918"/>
        <v>-0.003749669602</v>
      </c>
      <c r="L923" s="14">
        <f t="shared" si="918"/>
        <v>0.01148545918</v>
      </c>
      <c r="M923" s="14">
        <f t="shared" si="918"/>
        <v>0.01952279166</v>
      </c>
      <c r="N923" s="14">
        <f t="shared" si="918"/>
        <v>0.006241305699</v>
      </c>
      <c r="O923" s="14">
        <f t="shared" si="918"/>
        <v>0.009724549892</v>
      </c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5" t="s">
        <v>562</v>
      </c>
      <c r="C924" s="12">
        <v>111.17</v>
      </c>
      <c r="D924" s="12">
        <v>56.26</v>
      </c>
      <c r="E924" s="12">
        <v>33.48</v>
      </c>
      <c r="F924" s="12">
        <v>55.38</v>
      </c>
      <c r="G924" s="12">
        <v>77.27</v>
      </c>
      <c r="H924" s="12">
        <v>9.37</v>
      </c>
      <c r="I924" s="13"/>
      <c r="J924" s="14">
        <f t="shared" ref="J924:O924" si="919">LN(C924/C923)</f>
        <v>0.01094389795</v>
      </c>
      <c r="K924" s="14">
        <f t="shared" si="919"/>
        <v>0.006419422901</v>
      </c>
      <c r="L924" s="14">
        <f t="shared" si="919"/>
        <v>0.03278982282</v>
      </c>
      <c r="M924" s="14">
        <f t="shared" si="919"/>
        <v>0.0195101457</v>
      </c>
      <c r="N924" s="14">
        <f t="shared" si="919"/>
        <v>0.02264346466</v>
      </c>
      <c r="O924" s="14">
        <f t="shared" si="919"/>
        <v>0.007498696091</v>
      </c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5" t="s">
        <v>563</v>
      </c>
      <c r="C925" s="12">
        <v>107.23</v>
      </c>
      <c r="D925" s="12">
        <v>55.35</v>
      </c>
      <c r="E925" s="12">
        <v>32.06</v>
      </c>
      <c r="F925" s="12">
        <v>53.73</v>
      </c>
      <c r="G925" s="12">
        <v>74.06</v>
      </c>
      <c r="H925" s="12">
        <v>9.15</v>
      </c>
      <c r="I925" s="13"/>
      <c r="J925" s="14">
        <f t="shared" ref="J925:O925" si="920">LN(C925/C924)</f>
        <v>-0.03608450101</v>
      </c>
      <c r="K925" s="14">
        <f t="shared" si="920"/>
        <v>-0.01630714391</v>
      </c>
      <c r="L925" s="14">
        <f t="shared" si="920"/>
        <v>-0.04333909844</v>
      </c>
      <c r="M925" s="14">
        <f t="shared" si="920"/>
        <v>-0.030247013</v>
      </c>
      <c r="N925" s="14">
        <f t="shared" si="920"/>
        <v>-0.04243020646</v>
      </c>
      <c r="O925" s="14">
        <f t="shared" si="920"/>
        <v>-0.02375921696</v>
      </c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5" t="s">
        <v>564</v>
      </c>
      <c r="C926" s="12">
        <v>106.97</v>
      </c>
      <c r="D926" s="12">
        <v>55.32</v>
      </c>
      <c r="E926" s="12">
        <v>30.94</v>
      </c>
      <c r="F926" s="12">
        <v>52.15</v>
      </c>
      <c r="G926" s="12">
        <v>74.36</v>
      </c>
      <c r="H926" s="12">
        <v>9.21</v>
      </c>
      <c r="I926" s="13"/>
      <c r="J926" s="14">
        <f t="shared" ref="J926:O926" si="921">LN(C926/C925)</f>
        <v>-0.002427638914</v>
      </c>
      <c r="K926" s="14">
        <f t="shared" si="921"/>
        <v>-0.0005421523581</v>
      </c>
      <c r="L926" s="14">
        <f t="shared" si="921"/>
        <v>-0.03555930204</v>
      </c>
      <c r="M926" s="14">
        <f t="shared" si="921"/>
        <v>-0.02984732329</v>
      </c>
      <c r="N926" s="14">
        <f t="shared" si="921"/>
        <v>0.004042587368</v>
      </c>
      <c r="O926" s="14">
        <f t="shared" si="921"/>
        <v>0.00653597098</v>
      </c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5" t="s">
        <v>565</v>
      </c>
      <c r="C927" s="12">
        <v>104.69</v>
      </c>
      <c r="D927" s="12">
        <v>54.45</v>
      </c>
      <c r="E927" s="12">
        <v>31.1</v>
      </c>
      <c r="F927" s="12">
        <v>52.09</v>
      </c>
      <c r="G927" s="12">
        <v>74.42</v>
      </c>
      <c r="H927" s="12">
        <v>8.85</v>
      </c>
      <c r="I927" s="13"/>
      <c r="J927" s="14">
        <f t="shared" ref="J927:O927" si="922">LN(C927/C926)</f>
        <v>-0.02154481899</v>
      </c>
      <c r="K927" s="14">
        <f t="shared" si="922"/>
        <v>-0.01585165742</v>
      </c>
      <c r="L927" s="14">
        <f t="shared" si="922"/>
        <v>0.00515797404</v>
      </c>
      <c r="M927" s="14">
        <f t="shared" si="922"/>
        <v>-0.00115118969</v>
      </c>
      <c r="N927" s="14">
        <f t="shared" si="922"/>
        <v>0.0008065600652</v>
      </c>
      <c r="O927" s="14">
        <f t="shared" si="922"/>
        <v>-0.03987239125</v>
      </c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5" t="s">
        <v>566</v>
      </c>
      <c r="C928" s="12">
        <v>104.31</v>
      </c>
      <c r="D928" s="12">
        <v>54.57</v>
      </c>
      <c r="E928" s="12">
        <v>30.95</v>
      </c>
      <c r="F928" s="12">
        <v>52.01</v>
      </c>
      <c r="G928" s="12">
        <v>73.6</v>
      </c>
      <c r="H928" s="12">
        <v>8.79</v>
      </c>
      <c r="I928" s="13"/>
      <c r="J928" s="14">
        <f t="shared" ref="J928:O928" si="923">LN(C928/C927)</f>
        <v>-0.003636367643</v>
      </c>
      <c r="K928" s="14">
        <f t="shared" si="923"/>
        <v>0.002201431819</v>
      </c>
      <c r="L928" s="14">
        <f t="shared" si="923"/>
        <v>-0.004834820055</v>
      </c>
      <c r="M928" s="14">
        <f t="shared" si="923"/>
        <v>-0.001536983972</v>
      </c>
      <c r="N928" s="14">
        <f t="shared" si="923"/>
        <v>-0.01107969718</v>
      </c>
      <c r="O928" s="14">
        <f t="shared" si="923"/>
        <v>-0.006802747323</v>
      </c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1">
        <v>44570.0</v>
      </c>
      <c r="C929" s="12">
        <v>103.04</v>
      </c>
      <c r="D929" s="12">
        <v>55.29</v>
      </c>
      <c r="E929" s="12">
        <v>30.57</v>
      </c>
      <c r="F929" s="12">
        <v>49.34</v>
      </c>
      <c r="G929" s="12">
        <v>72.65</v>
      </c>
      <c r="H929" s="12">
        <v>8.67</v>
      </c>
      <c r="I929" s="13"/>
      <c r="J929" s="14">
        <f t="shared" ref="J929:O929" si="924">LN(C929/C928)</f>
        <v>-0.01224997233</v>
      </c>
      <c r="K929" s="14">
        <f t="shared" si="924"/>
        <v>0.01310777915</v>
      </c>
      <c r="L929" s="14">
        <f t="shared" si="924"/>
        <v>-0.01235386323</v>
      </c>
      <c r="M929" s="14">
        <f t="shared" si="924"/>
        <v>-0.05270089668</v>
      </c>
      <c r="N929" s="14">
        <f t="shared" si="924"/>
        <v>-0.01299163572</v>
      </c>
      <c r="O929" s="14">
        <f t="shared" si="924"/>
        <v>-0.0137459209</v>
      </c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1">
        <v>44601.0</v>
      </c>
      <c r="C930" s="12">
        <v>103.27</v>
      </c>
      <c r="D930" s="12">
        <v>55.38</v>
      </c>
      <c r="E930" s="12">
        <v>30.47</v>
      </c>
      <c r="F930" s="12">
        <v>48.66</v>
      </c>
      <c r="G930" s="12">
        <v>71.52</v>
      </c>
      <c r="H930" s="12">
        <v>8.69</v>
      </c>
      <c r="I930" s="13"/>
      <c r="J930" s="14">
        <f t="shared" ref="J930:O930" si="925">LN(C930/C929)</f>
        <v>0.002229655327</v>
      </c>
      <c r="K930" s="14">
        <f t="shared" si="925"/>
        <v>0.001626457393</v>
      </c>
      <c r="L930" s="14">
        <f t="shared" si="925"/>
        <v>-0.003276542905</v>
      </c>
      <c r="M930" s="14">
        <f t="shared" si="925"/>
        <v>-0.01387777375</v>
      </c>
      <c r="N930" s="14">
        <f t="shared" si="925"/>
        <v>-0.01567625915</v>
      </c>
      <c r="O930" s="14">
        <f t="shared" si="925"/>
        <v>0.002304148485</v>
      </c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1">
        <v>44721.0</v>
      </c>
      <c r="C931" s="12">
        <v>102.92</v>
      </c>
      <c r="D931" s="12">
        <v>54.64</v>
      </c>
      <c r="E931" s="12">
        <v>29.96</v>
      </c>
      <c r="F931" s="12">
        <v>49.19</v>
      </c>
      <c r="G931" s="12">
        <v>69.85</v>
      </c>
      <c r="H931" s="12">
        <v>8.46</v>
      </c>
      <c r="I931" s="13"/>
      <c r="J931" s="14">
        <f t="shared" ref="J931:O931" si="926">LN(C931/C930)</f>
        <v>-0.00339493027</v>
      </c>
      <c r="K931" s="14">
        <f t="shared" si="926"/>
        <v>-0.01345230248</v>
      </c>
      <c r="L931" s="14">
        <f t="shared" si="926"/>
        <v>-0.01687943435</v>
      </c>
      <c r="M931" s="14">
        <f t="shared" si="926"/>
        <v>0.01083301345</v>
      </c>
      <c r="N931" s="14">
        <f t="shared" si="926"/>
        <v>-0.02362704516</v>
      </c>
      <c r="O931" s="14">
        <f t="shared" si="926"/>
        <v>-0.02682376566</v>
      </c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1">
        <v>44751.0</v>
      </c>
      <c r="C932" s="12">
        <v>104.52</v>
      </c>
      <c r="D932" s="12">
        <v>55.44</v>
      </c>
      <c r="E932" s="12">
        <v>30.62</v>
      </c>
      <c r="F932" s="12">
        <v>50.28</v>
      </c>
      <c r="G932" s="12">
        <v>72.02</v>
      </c>
      <c r="H932" s="12">
        <v>8.57</v>
      </c>
      <c r="I932" s="13"/>
      <c r="J932" s="14">
        <f t="shared" ref="J932:O932" si="927">LN(C932/C931)</f>
        <v>0.01542645324</v>
      </c>
      <c r="K932" s="14">
        <f t="shared" si="927"/>
        <v>0.01453513962</v>
      </c>
      <c r="L932" s="14">
        <f t="shared" si="927"/>
        <v>0.02179023158</v>
      </c>
      <c r="M932" s="14">
        <f t="shared" si="927"/>
        <v>0.02191703291</v>
      </c>
      <c r="N932" s="14">
        <f t="shared" si="927"/>
        <v>0.03059377252</v>
      </c>
      <c r="O932" s="14">
        <f t="shared" si="927"/>
        <v>0.01291855899</v>
      </c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1">
        <v>44782.0</v>
      </c>
      <c r="C933" s="12">
        <v>106.07</v>
      </c>
      <c r="D933" s="12">
        <v>55.51</v>
      </c>
      <c r="E933" s="12">
        <v>31.18</v>
      </c>
      <c r="F933" s="12">
        <v>50.86</v>
      </c>
      <c r="G933" s="12">
        <v>70.92</v>
      </c>
      <c r="H933" s="12">
        <v>8.57</v>
      </c>
      <c r="I933" s="13"/>
      <c r="J933" s="14">
        <f t="shared" ref="J933:O933" si="928">LN(C933/C932)</f>
        <v>0.01472081286</v>
      </c>
      <c r="K933" s="14">
        <f t="shared" si="928"/>
        <v>0.00126182982</v>
      </c>
      <c r="L933" s="14">
        <f t="shared" si="928"/>
        <v>0.0181234734</v>
      </c>
      <c r="M933" s="14">
        <f t="shared" si="928"/>
        <v>0.01146937627</v>
      </c>
      <c r="N933" s="14">
        <f t="shared" si="928"/>
        <v>-0.01539137701</v>
      </c>
      <c r="O933" s="14">
        <f t="shared" si="928"/>
        <v>0</v>
      </c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1">
        <v>44813.0</v>
      </c>
      <c r="C934" s="12">
        <v>107.16</v>
      </c>
      <c r="D934" s="12">
        <v>56.24</v>
      </c>
      <c r="E934" s="12">
        <v>31.57</v>
      </c>
      <c r="F934" s="12">
        <v>51.67</v>
      </c>
      <c r="G934" s="12">
        <v>72.19</v>
      </c>
      <c r="H934" s="12">
        <v>8.87</v>
      </c>
      <c r="I934" s="13"/>
      <c r="J934" s="14">
        <f t="shared" ref="J934:O934" si="929">LN(C934/C933)</f>
        <v>0.01022379116</v>
      </c>
      <c r="K934" s="14">
        <f t="shared" si="929"/>
        <v>0.0130650628</v>
      </c>
      <c r="L934" s="14">
        <f t="shared" si="929"/>
        <v>0.01243043894</v>
      </c>
      <c r="M934" s="14">
        <f t="shared" si="929"/>
        <v>0.01580058231</v>
      </c>
      <c r="N934" s="14">
        <f t="shared" si="929"/>
        <v>0.01774905095</v>
      </c>
      <c r="O934" s="14">
        <f t="shared" si="929"/>
        <v>0.03440706371</v>
      </c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1">
        <v>44904.0</v>
      </c>
      <c r="C935" s="12">
        <v>109.14</v>
      </c>
      <c r="D935" s="12">
        <v>56.29</v>
      </c>
      <c r="E935" s="12">
        <v>32.07</v>
      </c>
      <c r="F935" s="12">
        <v>52.2</v>
      </c>
      <c r="G935" s="12">
        <v>74.85</v>
      </c>
      <c r="H935" s="12">
        <v>9.07</v>
      </c>
      <c r="I935" s="13"/>
      <c r="J935" s="14">
        <f t="shared" ref="J935:O935" si="930">LN(C935/C934)</f>
        <v>0.01830841708</v>
      </c>
      <c r="K935" s="14">
        <f t="shared" si="930"/>
        <v>0.0008886519735</v>
      </c>
      <c r="L935" s="14">
        <f t="shared" si="930"/>
        <v>0.01571371114</v>
      </c>
      <c r="M935" s="14">
        <f t="shared" si="930"/>
        <v>0.01020515259</v>
      </c>
      <c r="N935" s="14">
        <f t="shared" si="930"/>
        <v>0.03618457871</v>
      </c>
      <c r="O935" s="14">
        <f t="shared" si="930"/>
        <v>0.02229746781</v>
      </c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5" t="s">
        <v>567</v>
      </c>
      <c r="C936" s="12">
        <v>102.93</v>
      </c>
      <c r="D936" s="12">
        <v>54.53</v>
      </c>
      <c r="E936" s="12">
        <v>29.82</v>
      </c>
      <c r="F936" s="12">
        <v>49.76</v>
      </c>
      <c r="G936" s="12">
        <v>71.47</v>
      </c>
      <c r="H936" s="12">
        <v>8.76</v>
      </c>
      <c r="I936" s="13"/>
      <c r="J936" s="14">
        <f t="shared" ref="J936:O936" si="931">LN(C936/C935)</f>
        <v>-0.05858231622</v>
      </c>
      <c r="K936" s="14">
        <f t="shared" si="931"/>
        <v>-0.03176589054</v>
      </c>
      <c r="L936" s="14">
        <f t="shared" si="931"/>
        <v>-0.07274170437</v>
      </c>
      <c r="M936" s="14">
        <f t="shared" si="931"/>
        <v>-0.04787104646</v>
      </c>
      <c r="N936" s="14">
        <f t="shared" si="931"/>
        <v>-0.04620832963</v>
      </c>
      <c r="O936" s="14">
        <f t="shared" si="931"/>
        <v>-0.03477635918</v>
      </c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5" t="s">
        <v>568</v>
      </c>
      <c r="C937" s="12">
        <v>103.53</v>
      </c>
      <c r="D937" s="12">
        <v>54.53</v>
      </c>
      <c r="E937" s="12">
        <v>29.63</v>
      </c>
      <c r="F937" s="12">
        <v>48.7</v>
      </c>
      <c r="G937" s="12">
        <v>71.55</v>
      </c>
      <c r="H937" s="12">
        <v>9.11</v>
      </c>
      <c r="I937" s="13"/>
      <c r="J937" s="14">
        <f t="shared" ref="J937:O937" si="932">LN(C937/C936)</f>
        <v>0.00581228024</v>
      </c>
      <c r="K937" s="14">
        <f t="shared" si="932"/>
        <v>0</v>
      </c>
      <c r="L937" s="14">
        <f t="shared" si="932"/>
        <v>-0.006391947751</v>
      </c>
      <c r="M937" s="14">
        <f t="shared" si="932"/>
        <v>-0.02153241834</v>
      </c>
      <c r="N937" s="14">
        <f t="shared" si="932"/>
        <v>0.001118724771</v>
      </c>
      <c r="O937" s="14">
        <f t="shared" si="932"/>
        <v>0.03917680632</v>
      </c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5" t="s">
        <v>569</v>
      </c>
      <c r="C938" s="12">
        <v>103.31</v>
      </c>
      <c r="D938" s="12">
        <v>53.83</v>
      </c>
      <c r="E938" s="12">
        <v>30.44</v>
      </c>
      <c r="F938" s="12">
        <v>47.85</v>
      </c>
      <c r="G938" s="12">
        <v>70.59</v>
      </c>
      <c r="H938" s="12">
        <v>9.05</v>
      </c>
      <c r="I938" s="13"/>
      <c r="J938" s="14">
        <f t="shared" ref="J938:O938" si="933">LN(C938/C937)</f>
        <v>-0.002127248917</v>
      </c>
      <c r="K938" s="14">
        <f t="shared" si="933"/>
        <v>-0.01292007637</v>
      </c>
      <c r="L938" s="14">
        <f t="shared" si="933"/>
        <v>0.02697017141</v>
      </c>
      <c r="M938" s="14">
        <f t="shared" si="933"/>
        <v>-0.01760791219</v>
      </c>
      <c r="N938" s="14">
        <f t="shared" si="933"/>
        <v>-0.0135080146</v>
      </c>
      <c r="O938" s="14">
        <f t="shared" si="933"/>
        <v>-0.00660795356</v>
      </c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5" t="s">
        <v>570</v>
      </c>
      <c r="C939" s="12">
        <v>102.76</v>
      </c>
      <c r="D939" s="12">
        <v>53.6</v>
      </c>
      <c r="E939" s="12">
        <v>30.28</v>
      </c>
      <c r="F939" s="12">
        <v>47.06</v>
      </c>
      <c r="G939" s="12">
        <v>70.39</v>
      </c>
      <c r="H939" s="12">
        <v>8.79</v>
      </c>
      <c r="I939" s="13"/>
      <c r="J939" s="14">
        <f t="shared" ref="J939:O939" si="934">LN(C939/C938)</f>
        <v>-0.00533800462</v>
      </c>
      <c r="K939" s="14">
        <f t="shared" si="934"/>
        <v>-0.004281864496</v>
      </c>
      <c r="L939" s="14">
        <f t="shared" si="934"/>
        <v>-0.005270104424</v>
      </c>
      <c r="M939" s="14">
        <f t="shared" si="934"/>
        <v>-0.0166477346</v>
      </c>
      <c r="N939" s="14">
        <f t="shared" si="934"/>
        <v>-0.002837283787</v>
      </c>
      <c r="O939" s="14">
        <f t="shared" si="934"/>
        <v>-0.02915004601</v>
      </c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5" t="s">
        <v>571</v>
      </c>
      <c r="C940" s="12">
        <v>103.92</v>
      </c>
      <c r="D940" s="12">
        <v>54.37</v>
      </c>
      <c r="E940" s="12">
        <v>30.78</v>
      </c>
      <c r="F940" s="12">
        <v>47.09</v>
      </c>
      <c r="G940" s="12">
        <v>72.08</v>
      </c>
      <c r="H940" s="12">
        <v>8.83</v>
      </c>
      <c r="I940" s="13"/>
      <c r="J940" s="14">
        <f t="shared" ref="J940:O940" si="935">LN(C940/C939)</f>
        <v>0.01122520012</v>
      </c>
      <c r="K940" s="14">
        <f t="shared" si="935"/>
        <v>0.01426346308</v>
      </c>
      <c r="L940" s="14">
        <f t="shared" si="935"/>
        <v>0.01637769984</v>
      </c>
      <c r="M940" s="14">
        <f t="shared" si="935"/>
        <v>0.0006372809562</v>
      </c>
      <c r="N940" s="14">
        <f t="shared" si="935"/>
        <v>0.02372540568</v>
      </c>
      <c r="O940" s="14">
        <f t="shared" si="935"/>
        <v>0.004540302919</v>
      </c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5" t="s">
        <v>572</v>
      </c>
      <c r="C941" s="12">
        <v>102.93</v>
      </c>
      <c r="D941" s="12">
        <v>53.73</v>
      </c>
      <c r="E941" s="12">
        <v>29.98</v>
      </c>
      <c r="F941" s="12">
        <v>46.24</v>
      </c>
      <c r="G941" s="12">
        <v>69.81</v>
      </c>
      <c r="H941" s="12">
        <v>8.74</v>
      </c>
      <c r="I941" s="13"/>
      <c r="J941" s="14">
        <f t="shared" ref="J941:O941" si="936">LN(C941/C940)</f>
        <v>-0.009572226824</v>
      </c>
      <c r="K941" s="14">
        <f t="shared" si="936"/>
        <v>-0.01184102642</v>
      </c>
      <c r="L941" s="14">
        <f t="shared" si="936"/>
        <v>-0.02633463574</v>
      </c>
      <c r="M941" s="14">
        <f t="shared" si="936"/>
        <v>-0.01821543989</v>
      </c>
      <c r="N941" s="14">
        <f t="shared" si="936"/>
        <v>-0.03199934732</v>
      </c>
      <c r="O941" s="14">
        <f t="shared" si="936"/>
        <v>-0.01024482495</v>
      </c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5" t="s">
        <v>573</v>
      </c>
      <c r="C942" s="12">
        <v>101.85</v>
      </c>
      <c r="D942" s="12">
        <v>52.58</v>
      </c>
      <c r="E942" s="12">
        <v>29.39</v>
      </c>
      <c r="F942" s="12">
        <v>46.33</v>
      </c>
      <c r="G942" s="12">
        <v>68.07</v>
      </c>
      <c r="H942" s="12">
        <v>8.68</v>
      </c>
      <c r="I942" s="13"/>
      <c r="J942" s="14">
        <f t="shared" ref="J942:O942" si="937">LN(C942/C941)</f>
        <v>-0.01054800287</v>
      </c>
      <c r="K942" s="14">
        <f t="shared" si="937"/>
        <v>-0.02163568544</v>
      </c>
      <c r="L942" s="14">
        <f t="shared" si="937"/>
        <v>-0.01987601224</v>
      </c>
      <c r="M942" s="14">
        <f t="shared" si="937"/>
        <v>0.001944475064</v>
      </c>
      <c r="N942" s="14">
        <f t="shared" si="937"/>
        <v>-0.02524067852</v>
      </c>
      <c r="O942" s="14">
        <f t="shared" si="937"/>
        <v>-0.006888660995</v>
      </c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5" t="s">
        <v>574</v>
      </c>
      <c r="C943" s="12">
        <v>100.26</v>
      </c>
      <c r="D943" s="12">
        <v>52.25</v>
      </c>
      <c r="E943" s="12">
        <v>28.6</v>
      </c>
      <c r="F943" s="12">
        <v>45.97</v>
      </c>
      <c r="G943" s="12">
        <v>66.79</v>
      </c>
      <c r="H943" s="12">
        <v>8.45</v>
      </c>
      <c r="I943" s="13"/>
      <c r="J943" s="14">
        <f t="shared" ref="J943:O943" si="938">LN(C943/C942)</f>
        <v>-0.01573433084</v>
      </c>
      <c r="K943" s="14">
        <f t="shared" si="938"/>
        <v>-0.006295928457</v>
      </c>
      <c r="L943" s="14">
        <f t="shared" si="938"/>
        <v>-0.02724776261</v>
      </c>
      <c r="M943" s="14">
        <f t="shared" si="938"/>
        <v>-0.00780068961</v>
      </c>
      <c r="N943" s="14">
        <f t="shared" si="938"/>
        <v>-0.01898321872</v>
      </c>
      <c r="O943" s="14">
        <f t="shared" si="938"/>
        <v>-0.0268550873</v>
      </c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5" t="s">
        <v>575</v>
      </c>
      <c r="C944" s="12">
        <v>98.25</v>
      </c>
      <c r="D944" s="12">
        <v>51.83</v>
      </c>
      <c r="E944" s="12">
        <v>27.83</v>
      </c>
      <c r="F944" s="12">
        <v>45.71</v>
      </c>
      <c r="G944" s="12">
        <v>63.59</v>
      </c>
      <c r="H944" s="12">
        <v>7.91</v>
      </c>
      <c r="I944" s="13"/>
      <c r="J944" s="14">
        <f t="shared" ref="J944:O944" si="939">LN(C944/C943)</f>
        <v>-0.02025156109</v>
      </c>
      <c r="K944" s="14">
        <f t="shared" si="939"/>
        <v>-0.008070758643</v>
      </c>
      <c r="L944" s="14">
        <f t="shared" si="939"/>
        <v>-0.02729214229</v>
      </c>
      <c r="M944" s="14">
        <f t="shared" si="939"/>
        <v>-0.005671917474</v>
      </c>
      <c r="N944" s="14">
        <f t="shared" si="939"/>
        <v>-0.04909714346</v>
      </c>
      <c r="O944" s="14">
        <f t="shared" si="939"/>
        <v>-0.06603865959</v>
      </c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5" t="s">
        <v>576</v>
      </c>
      <c r="C945" s="12">
        <v>94.97</v>
      </c>
      <c r="D945" s="12">
        <v>50.3</v>
      </c>
      <c r="E945" s="12">
        <v>26.58</v>
      </c>
      <c r="F945" s="12">
        <v>45.49</v>
      </c>
      <c r="G945" s="12">
        <v>65.15</v>
      </c>
      <c r="H945" s="12">
        <v>7.72</v>
      </c>
      <c r="I945" s="13"/>
      <c r="J945" s="14">
        <f t="shared" ref="J945:O945" si="940">LN(C945/C944)</f>
        <v>-0.03395419849</v>
      </c>
      <c r="K945" s="14">
        <f t="shared" si="940"/>
        <v>-0.0299640551</v>
      </c>
      <c r="L945" s="14">
        <f t="shared" si="940"/>
        <v>-0.04595552225</v>
      </c>
      <c r="M945" s="14">
        <f t="shared" si="940"/>
        <v>-0.004824570762</v>
      </c>
      <c r="N945" s="14">
        <f t="shared" si="940"/>
        <v>0.02423607829</v>
      </c>
      <c r="O945" s="14">
        <f t="shared" si="940"/>
        <v>-0.02431341774</v>
      </c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5" t="s">
        <v>577</v>
      </c>
      <c r="C946" s="12">
        <v>97.01</v>
      </c>
      <c r="D946" s="12">
        <v>48.86</v>
      </c>
      <c r="E946" s="12">
        <v>26.19</v>
      </c>
      <c r="F946" s="12">
        <v>45.83</v>
      </c>
      <c r="G946" s="12">
        <v>65.57</v>
      </c>
      <c r="H946" s="12">
        <v>7.73</v>
      </c>
      <c r="I946" s="13"/>
      <c r="J946" s="14">
        <f t="shared" ref="J946:O946" si="941">LN(C946/C945)</f>
        <v>0.02125301372</v>
      </c>
      <c r="K946" s="14">
        <f t="shared" si="941"/>
        <v>-0.02904601128</v>
      </c>
      <c r="L946" s="14">
        <f t="shared" si="941"/>
        <v>-0.01478139477</v>
      </c>
      <c r="M946" s="14">
        <f t="shared" si="941"/>
        <v>0.007446376939</v>
      </c>
      <c r="N946" s="14">
        <f t="shared" si="941"/>
        <v>0.006425970705</v>
      </c>
      <c r="O946" s="14">
        <f t="shared" si="941"/>
        <v>0.001294498563</v>
      </c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5" t="s">
        <v>578</v>
      </c>
      <c r="C947" s="12">
        <v>98.09</v>
      </c>
      <c r="D947" s="12">
        <v>49.31</v>
      </c>
      <c r="E947" s="12">
        <v>27.3</v>
      </c>
      <c r="F947" s="12">
        <v>46.17</v>
      </c>
      <c r="G947" s="12">
        <v>67.08</v>
      </c>
      <c r="H947" s="12">
        <v>8.14</v>
      </c>
      <c r="I947" s="13"/>
      <c r="J947" s="14">
        <f t="shared" ref="J947:O947" si="942">LN(C947/C946)</f>
        <v>0.0110713586</v>
      </c>
      <c r="K947" s="14">
        <f t="shared" si="942"/>
        <v>0.009167834406</v>
      </c>
      <c r="L947" s="14">
        <f t="shared" si="942"/>
        <v>0.04150904367</v>
      </c>
      <c r="M947" s="14">
        <f t="shared" si="942"/>
        <v>0.007391337998</v>
      </c>
      <c r="N947" s="14">
        <f t="shared" si="942"/>
        <v>0.02276766268</v>
      </c>
      <c r="O947" s="14">
        <f t="shared" si="942"/>
        <v>0.05168131742</v>
      </c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5" t="s">
        <v>579</v>
      </c>
      <c r="C948" s="12">
        <v>99.04</v>
      </c>
      <c r="D948" s="12">
        <v>47.22</v>
      </c>
      <c r="E948" s="12">
        <v>26.6</v>
      </c>
      <c r="F948" s="12">
        <v>44.95</v>
      </c>
      <c r="G948" s="12">
        <v>64.07</v>
      </c>
      <c r="H948" s="12">
        <v>8.04</v>
      </c>
      <c r="I948" s="13"/>
      <c r="J948" s="14">
        <f t="shared" ref="J948:O948" si="943">LN(C948/C947)</f>
        <v>0.00963838436</v>
      </c>
      <c r="K948" s="14">
        <f t="shared" si="943"/>
        <v>-0.04330936858</v>
      </c>
      <c r="L948" s="14">
        <f t="shared" si="943"/>
        <v>-0.0259754864</v>
      </c>
      <c r="M948" s="14">
        <f t="shared" si="943"/>
        <v>-0.0267794756</v>
      </c>
      <c r="N948" s="14">
        <f t="shared" si="943"/>
        <v>-0.0459097013</v>
      </c>
      <c r="O948" s="14">
        <f t="shared" si="943"/>
        <v>-0.01236109682</v>
      </c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5" t="s">
        <v>580</v>
      </c>
      <c r="C949" s="12">
        <v>101.12</v>
      </c>
      <c r="D949" s="12">
        <v>46.15</v>
      </c>
      <c r="E949" s="12">
        <v>25.94</v>
      </c>
      <c r="F949" s="12">
        <v>44.22</v>
      </c>
      <c r="G949" s="12">
        <v>63.58</v>
      </c>
      <c r="H949" s="12">
        <v>8.01</v>
      </c>
      <c r="I949" s="13"/>
      <c r="J949" s="14">
        <f t="shared" ref="J949:O949" si="944">LN(C949/C948)</f>
        <v>0.02078412146</v>
      </c>
      <c r="K949" s="14">
        <f t="shared" si="944"/>
        <v>-0.02292057071</v>
      </c>
      <c r="L949" s="14">
        <f t="shared" si="944"/>
        <v>-0.0251250369</v>
      </c>
      <c r="M949" s="14">
        <f t="shared" si="944"/>
        <v>-0.01637358549</v>
      </c>
      <c r="N949" s="14">
        <f t="shared" si="944"/>
        <v>-0.007677280168</v>
      </c>
      <c r="O949" s="14">
        <f t="shared" si="944"/>
        <v>-0.003738322111</v>
      </c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1">
        <v>44630.0</v>
      </c>
      <c r="C950" s="12">
        <v>104.05</v>
      </c>
      <c r="D950" s="12">
        <v>47.54</v>
      </c>
      <c r="E950" s="12">
        <v>27.25</v>
      </c>
      <c r="F950" s="12">
        <v>45.69</v>
      </c>
      <c r="G950" s="12">
        <v>67.27</v>
      </c>
      <c r="H950" s="12">
        <v>8.27</v>
      </c>
      <c r="I950" s="13"/>
      <c r="J950" s="14">
        <f t="shared" ref="J950:O950" si="945">LN(C950/C949)</f>
        <v>0.02856362244</v>
      </c>
      <c r="K950" s="14">
        <f t="shared" si="945"/>
        <v>0.02967450098</v>
      </c>
      <c r="L950" s="14">
        <f t="shared" si="945"/>
        <v>0.04926734222</v>
      </c>
      <c r="M950" s="14">
        <f t="shared" si="945"/>
        <v>0.03270228015</v>
      </c>
      <c r="N950" s="14">
        <f t="shared" si="945"/>
        <v>0.05641541655</v>
      </c>
      <c r="O950" s="14">
        <f t="shared" si="945"/>
        <v>0.03194374796</v>
      </c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1">
        <v>44661.0</v>
      </c>
      <c r="C951" s="12">
        <v>107.97</v>
      </c>
      <c r="D951" s="12">
        <v>48.52</v>
      </c>
      <c r="E951" s="12">
        <v>28.73</v>
      </c>
      <c r="F951" s="12">
        <v>47.9</v>
      </c>
      <c r="G951" s="12">
        <v>71.07</v>
      </c>
      <c r="H951" s="12">
        <v>8.63</v>
      </c>
      <c r="I951" s="13"/>
      <c r="J951" s="14">
        <f t="shared" ref="J951:O951" si="946">LN(C951/C950)</f>
        <v>0.03698185792</v>
      </c>
      <c r="K951" s="14">
        <f t="shared" si="946"/>
        <v>0.02040462214</v>
      </c>
      <c r="L951" s="14">
        <f t="shared" si="946"/>
        <v>0.05288835188</v>
      </c>
      <c r="M951" s="14">
        <f t="shared" si="946"/>
        <v>0.04723604884</v>
      </c>
      <c r="N951" s="14">
        <f t="shared" si="946"/>
        <v>0.0549509348</v>
      </c>
      <c r="O951" s="14">
        <f t="shared" si="946"/>
        <v>0.04260999606</v>
      </c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1">
        <v>44691.0</v>
      </c>
      <c r="C952" s="12">
        <v>109.17</v>
      </c>
      <c r="D952" s="12">
        <v>47.46</v>
      </c>
      <c r="E952" s="12">
        <v>28.61</v>
      </c>
      <c r="F952" s="12">
        <v>48.49</v>
      </c>
      <c r="G952" s="12">
        <v>70.24</v>
      </c>
      <c r="H952" s="12">
        <v>8.61</v>
      </c>
      <c r="I952" s="13"/>
      <c r="J952" s="14">
        <f t="shared" ref="J952:O952" si="947">LN(C952/C951)</f>
        <v>0.01105288953</v>
      </c>
      <c r="K952" s="14">
        <f t="shared" si="947"/>
        <v>-0.02208883307</v>
      </c>
      <c r="L952" s="14">
        <f t="shared" si="947"/>
        <v>-0.004185565929</v>
      </c>
      <c r="M952" s="14">
        <f t="shared" si="947"/>
        <v>0.0122420867</v>
      </c>
      <c r="N952" s="14">
        <f t="shared" si="947"/>
        <v>-0.01174735751</v>
      </c>
      <c r="O952" s="14">
        <f t="shared" si="947"/>
        <v>-0.002320186656</v>
      </c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1">
        <v>44722.0</v>
      </c>
      <c r="C953" s="12">
        <v>108.48</v>
      </c>
      <c r="D953" s="12">
        <v>45.84</v>
      </c>
      <c r="E953" s="12">
        <v>28.25</v>
      </c>
      <c r="F953" s="12">
        <v>48.76</v>
      </c>
      <c r="G953" s="12">
        <v>70.78</v>
      </c>
      <c r="H953" s="12">
        <v>8.6</v>
      </c>
      <c r="I953" s="13"/>
      <c r="J953" s="14">
        <f t="shared" ref="J953:O953" si="948">LN(C953/C952)</f>
        <v>-0.0063404761</v>
      </c>
      <c r="K953" s="14">
        <f t="shared" si="948"/>
        <v>-0.0347301786</v>
      </c>
      <c r="L953" s="14">
        <f t="shared" si="948"/>
        <v>-0.01266284947</v>
      </c>
      <c r="M953" s="14">
        <f t="shared" si="948"/>
        <v>0.005552713496</v>
      </c>
      <c r="N953" s="14">
        <f t="shared" si="948"/>
        <v>0.00765852559</v>
      </c>
      <c r="O953" s="14">
        <f t="shared" si="948"/>
        <v>-0.00116211518</v>
      </c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1">
        <v>44752.0</v>
      </c>
      <c r="C954" s="12">
        <v>106.16</v>
      </c>
      <c r="D954" s="12">
        <v>44.64</v>
      </c>
      <c r="E954" s="12">
        <v>27.14</v>
      </c>
      <c r="F954" s="12">
        <v>47.76</v>
      </c>
      <c r="G954" s="12">
        <v>69.57</v>
      </c>
      <c r="H954" s="12">
        <v>8.53</v>
      </c>
      <c r="I954" s="13"/>
      <c r="J954" s="14">
        <f t="shared" ref="J954:O954" si="949">LN(C954/C953)</f>
        <v>-0.02161843417</v>
      </c>
      <c r="K954" s="14">
        <f t="shared" si="949"/>
        <v>-0.02652675433</v>
      </c>
      <c r="L954" s="14">
        <f t="shared" si="949"/>
        <v>-0.04008480319</v>
      </c>
      <c r="M954" s="14">
        <f t="shared" si="949"/>
        <v>-0.02072183553</v>
      </c>
      <c r="N954" s="14">
        <f t="shared" si="949"/>
        <v>-0.01724303498</v>
      </c>
      <c r="O954" s="14">
        <f t="shared" si="949"/>
        <v>-0.008172841756</v>
      </c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6">
        <v>44844.0</v>
      </c>
      <c r="C955" s="12">
        <v>107.71</v>
      </c>
      <c r="D955" s="12">
        <v>44.42</v>
      </c>
      <c r="E955" s="12">
        <v>26.8</v>
      </c>
      <c r="F955" s="12">
        <v>45.36</v>
      </c>
      <c r="G955" s="12">
        <v>68.39</v>
      </c>
      <c r="H955" s="12">
        <v>8.41</v>
      </c>
      <c r="I955" s="13"/>
      <c r="J955" s="14">
        <f t="shared" ref="J955:O955" si="950">LN(C955/C954)</f>
        <v>0.01449504034</v>
      </c>
      <c r="K955" s="14">
        <f t="shared" si="950"/>
        <v>-0.004940499607</v>
      </c>
      <c r="L955" s="14">
        <f t="shared" si="950"/>
        <v>-0.01260676689</v>
      </c>
      <c r="M955" s="14">
        <f t="shared" si="950"/>
        <v>-0.05155780966</v>
      </c>
      <c r="N955" s="14">
        <f t="shared" si="950"/>
        <v>-0.01710682483</v>
      </c>
      <c r="O955" s="14">
        <f t="shared" si="950"/>
        <v>-0.01416788752</v>
      </c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6">
        <v>44875.0</v>
      </c>
      <c r="C956" s="12">
        <v>107.43</v>
      </c>
      <c r="D956" s="12">
        <v>45.46</v>
      </c>
      <c r="E956" s="12">
        <v>26.84</v>
      </c>
      <c r="F956" s="12">
        <v>44.52</v>
      </c>
      <c r="G956" s="12">
        <v>68.42</v>
      </c>
      <c r="H956" s="12">
        <v>8.6</v>
      </c>
      <c r="I956" s="13"/>
      <c r="J956" s="14">
        <f t="shared" ref="J956:O956" si="951">LN(C956/C955)</f>
        <v>-0.002602957684</v>
      </c>
      <c r="K956" s="14">
        <f t="shared" si="951"/>
        <v>0.02314299996</v>
      </c>
      <c r="L956" s="14">
        <f t="shared" si="951"/>
        <v>0.001491424587</v>
      </c>
      <c r="M956" s="14">
        <f t="shared" si="951"/>
        <v>-0.01869213301</v>
      </c>
      <c r="N956" s="14">
        <f t="shared" si="951"/>
        <v>0.0004385644395</v>
      </c>
      <c r="O956" s="14">
        <f t="shared" si="951"/>
        <v>0.02234072927</v>
      </c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6">
        <v>44905.0</v>
      </c>
      <c r="C957" s="12">
        <v>105.14</v>
      </c>
      <c r="D957" s="12">
        <v>44.49</v>
      </c>
      <c r="E957" s="12">
        <v>27.08</v>
      </c>
      <c r="F957" s="12">
        <v>44.8</v>
      </c>
      <c r="G957" s="12">
        <v>67.65</v>
      </c>
      <c r="H957" s="12">
        <v>8.62</v>
      </c>
      <c r="I957" s="13"/>
      <c r="J957" s="14">
        <f t="shared" ref="J957:O957" si="952">LN(C957/C956)</f>
        <v>-0.02154667729</v>
      </c>
      <c r="K957" s="14">
        <f t="shared" si="952"/>
        <v>-0.02156837361</v>
      </c>
      <c r="L957" s="14">
        <f t="shared" si="952"/>
        <v>0.008902135941</v>
      </c>
      <c r="M957" s="14">
        <f t="shared" si="952"/>
        <v>0.006269613014</v>
      </c>
      <c r="N957" s="14">
        <f t="shared" si="952"/>
        <v>-0.01131782493</v>
      </c>
      <c r="O957" s="14">
        <f t="shared" si="952"/>
        <v>0.002322881416</v>
      </c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5" t="s">
        <v>581</v>
      </c>
      <c r="C958" s="12">
        <v>108.73</v>
      </c>
      <c r="D958" s="12">
        <v>45.7</v>
      </c>
      <c r="E958" s="12">
        <v>28.12</v>
      </c>
      <c r="F958" s="12">
        <v>45.54</v>
      </c>
      <c r="G958" s="12">
        <v>68.9</v>
      </c>
      <c r="H958" s="12">
        <v>8.81</v>
      </c>
      <c r="I958" s="13"/>
      <c r="J958" s="14">
        <f t="shared" ref="J958:O958" si="953">LN(C958/C957)</f>
        <v>0.03357494962</v>
      </c>
      <c r="K958" s="14">
        <f t="shared" si="953"/>
        <v>0.02683385308</v>
      </c>
      <c r="L958" s="14">
        <f t="shared" si="953"/>
        <v>0.0376856189</v>
      </c>
      <c r="M958" s="14">
        <f t="shared" si="953"/>
        <v>0.01638292121</v>
      </c>
      <c r="N958" s="14">
        <f t="shared" si="953"/>
        <v>0.0183088234</v>
      </c>
      <c r="O958" s="14">
        <f t="shared" si="953"/>
        <v>0.02180235527</v>
      </c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5" t="s">
        <v>582</v>
      </c>
      <c r="C959" s="12">
        <v>105.51</v>
      </c>
      <c r="D959" s="12">
        <v>45.12</v>
      </c>
      <c r="E959" s="12">
        <v>27.27</v>
      </c>
      <c r="F959" s="12">
        <v>43.93</v>
      </c>
      <c r="G959" s="12">
        <v>68.04</v>
      </c>
      <c r="H959" s="12">
        <v>8.54</v>
      </c>
      <c r="I959" s="13"/>
      <c r="J959" s="14">
        <f t="shared" ref="J959:O959" si="954">LN(C959/C958)</f>
        <v>-0.03006200986</v>
      </c>
      <c r="K959" s="14">
        <f t="shared" si="954"/>
        <v>-0.01277269071</v>
      </c>
      <c r="L959" s="14">
        <f t="shared" si="954"/>
        <v>-0.03069387008</v>
      </c>
      <c r="M959" s="14">
        <f t="shared" si="954"/>
        <v>-0.03599360265</v>
      </c>
      <c r="N959" s="14">
        <f t="shared" si="954"/>
        <v>-0.01256041049</v>
      </c>
      <c r="O959" s="14">
        <f t="shared" si="954"/>
        <v>-0.03112643215</v>
      </c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5" t="s">
        <v>583</v>
      </c>
      <c r="C960" s="12">
        <v>109.72</v>
      </c>
      <c r="D960" s="12">
        <v>47.13</v>
      </c>
      <c r="E960" s="12">
        <v>28.07</v>
      </c>
      <c r="F960" s="12">
        <v>45.35</v>
      </c>
      <c r="G960" s="12">
        <v>70.44</v>
      </c>
      <c r="H960" s="12">
        <v>8.86</v>
      </c>
      <c r="I960" s="13"/>
      <c r="J960" s="14">
        <f t="shared" ref="J960:O960" si="955">LN(C960/C959)</f>
        <v>0.03912593092</v>
      </c>
      <c r="K960" s="14">
        <f t="shared" si="955"/>
        <v>0.04358413375</v>
      </c>
      <c r="L960" s="14">
        <f t="shared" si="955"/>
        <v>0.02891419352</v>
      </c>
      <c r="M960" s="14">
        <f t="shared" si="955"/>
        <v>0.03181271857</v>
      </c>
      <c r="N960" s="14">
        <f t="shared" si="955"/>
        <v>0.0346655161</v>
      </c>
      <c r="O960" s="14">
        <f t="shared" si="955"/>
        <v>0.03678575682</v>
      </c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5" t="s">
        <v>584</v>
      </c>
      <c r="C961" s="12">
        <v>110.44</v>
      </c>
      <c r="D961" s="12">
        <v>47.99</v>
      </c>
      <c r="E961" s="12">
        <v>26.76</v>
      </c>
      <c r="F961" s="12">
        <v>46.03</v>
      </c>
      <c r="G961" s="12">
        <v>71.87</v>
      </c>
      <c r="H961" s="12">
        <v>8.94</v>
      </c>
      <c r="I961" s="13"/>
      <c r="J961" s="14">
        <f t="shared" ref="J961:O961" si="956">LN(C961/C960)</f>
        <v>0.006540720993</v>
      </c>
      <c r="K961" s="14">
        <f t="shared" si="956"/>
        <v>0.01808291493</v>
      </c>
      <c r="L961" s="14">
        <f t="shared" si="956"/>
        <v>-0.04779315511</v>
      </c>
      <c r="M961" s="14">
        <f t="shared" si="956"/>
        <v>0.01488318127</v>
      </c>
      <c r="N961" s="14">
        <f t="shared" si="956"/>
        <v>0.02009764785</v>
      </c>
      <c r="O961" s="14">
        <f t="shared" si="956"/>
        <v>0.008988824568</v>
      </c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5" t="s">
        <v>585</v>
      </c>
      <c r="C962" s="12">
        <v>109.69</v>
      </c>
      <c r="D962" s="12">
        <v>47.51</v>
      </c>
      <c r="E962" s="12">
        <v>24.64</v>
      </c>
      <c r="F962" s="12">
        <v>45.4</v>
      </c>
      <c r="G962" s="12">
        <v>71.91</v>
      </c>
      <c r="H962" s="12">
        <v>9.04</v>
      </c>
      <c r="I962" s="13"/>
      <c r="J962" s="14">
        <f t="shared" ref="J962:O962" si="957">LN(C962/C961)</f>
        <v>-0.006814181639</v>
      </c>
      <c r="K962" s="14">
        <f t="shared" si="957"/>
        <v>-0.01005244067</v>
      </c>
      <c r="L962" s="14">
        <f t="shared" si="957"/>
        <v>-0.08253709659</v>
      </c>
      <c r="M962" s="14">
        <f t="shared" si="957"/>
        <v>-0.01378125278</v>
      </c>
      <c r="N962" s="14">
        <f t="shared" si="957"/>
        <v>0.0005564056341</v>
      </c>
      <c r="O962" s="14">
        <f t="shared" si="957"/>
        <v>0.01112358522</v>
      </c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5" t="s">
        <v>586</v>
      </c>
      <c r="C963" s="12">
        <v>106.47</v>
      </c>
      <c r="D963" s="12">
        <v>46.72</v>
      </c>
      <c r="E963" s="12">
        <v>24.48</v>
      </c>
      <c r="F963" s="12">
        <v>44.92</v>
      </c>
      <c r="G963" s="12">
        <v>70.3</v>
      </c>
      <c r="H963" s="12">
        <v>8.87</v>
      </c>
      <c r="I963" s="13"/>
      <c r="J963" s="14">
        <f t="shared" ref="J963:O963" si="958">LN(C963/C962)</f>
        <v>-0.0297949501</v>
      </c>
      <c r="K963" s="14">
        <f t="shared" si="958"/>
        <v>-0.01676787668</v>
      </c>
      <c r="L963" s="14">
        <f t="shared" si="958"/>
        <v>-0.006514681021</v>
      </c>
      <c r="M963" s="14">
        <f t="shared" si="958"/>
        <v>-0.01062897518</v>
      </c>
      <c r="N963" s="14">
        <f t="shared" si="958"/>
        <v>-0.0226435383</v>
      </c>
      <c r="O963" s="14">
        <f t="shared" si="958"/>
        <v>-0.01898437808</v>
      </c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5" t="s">
        <v>587</v>
      </c>
      <c r="C964" s="12">
        <v>109.72</v>
      </c>
      <c r="D964" s="12">
        <v>48.26</v>
      </c>
      <c r="E964" s="12">
        <v>24.3</v>
      </c>
      <c r="F964" s="12">
        <v>45.76</v>
      </c>
      <c r="G964" s="12">
        <v>73.18</v>
      </c>
      <c r="H964" s="12">
        <v>9.0</v>
      </c>
      <c r="I964" s="13"/>
      <c r="J964" s="14">
        <f t="shared" ref="J964:O964" si="959">LN(C964/C963)</f>
        <v>0.03006841074</v>
      </c>
      <c r="K964" s="14">
        <f t="shared" si="959"/>
        <v>0.03243072168</v>
      </c>
      <c r="L964" s="14">
        <f t="shared" si="959"/>
        <v>-0.007380107298</v>
      </c>
      <c r="M964" s="14">
        <f t="shared" si="959"/>
        <v>0.0185272172</v>
      </c>
      <c r="N964" s="14">
        <f t="shared" si="959"/>
        <v>0.04015036077</v>
      </c>
      <c r="O964" s="14">
        <f t="shared" si="959"/>
        <v>0.01454978101</v>
      </c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5" t="s">
        <v>588</v>
      </c>
      <c r="C965" s="12">
        <v>113.29</v>
      </c>
      <c r="D965" s="12">
        <v>48.63</v>
      </c>
      <c r="E965" s="12">
        <v>24.78</v>
      </c>
      <c r="F965" s="12">
        <v>46.44</v>
      </c>
      <c r="G965" s="12">
        <v>75.56</v>
      </c>
      <c r="H965" s="12">
        <v>8.94</v>
      </c>
      <c r="I965" s="13"/>
      <c r="J965" s="14">
        <f t="shared" ref="J965:O965" si="960">LN(C965/C964)</f>
        <v>0.03201923682</v>
      </c>
      <c r="K965" s="14">
        <f t="shared" si="960"/>
        <v>0.007637564219</v>
      </c>
      <c r="L965" s="14">
        <f t="shared" si="960"/>
        <v>0.01956052585</v>
      </c>
      <c r="M965" s="14">
        <f t="shared" si="960"/>
        <v>0.01475080976</v>
      </c>
      <c r="N965" s="14">
        <f t="shared" si="960"/>
        <v>0.03200488304</v>
      </c>
      <c r="O965" s="14">
        <f t="shared" si="960"/>
        <v>-0.006688988151</v>
      </c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5" t="s">
        <v>589</v>
      </c>
      <c r="C966" s="12">
        <v>114.26</v>
      </c>
      <c r="D966" s="12">
        <v>49.12</v>
      </c>
      <c r="E966" s="12">
        <v>25.28</v>
      </c>
      <c r="F966" s="12">
        <v>47.4</v>
      </c>
      <c r="G966" s="12">
        <v>76.24</v>
      </c>
      <c r="H966" s="12">
        <v>9.14</v>
      </c>
      <c r="I966" s="13"/>
      <c r="J966" s="14">
        <f t="shared" ref="J966:O966" si="961">LN(C966/C965)</f>
        <v>0.008525650411</v>
      </c>
      <c r="K966" s="14">
        <f t="shared" si="961"/>
        <v>0.01002565942</v>
      </c>
      <c r="L966" s="14">
        <f t="shared" si="961"/>
        <v>0.01997669308</v>
      </c>
      <c r="M966" s="14">
        <f t="shared" si="961"/>
        <v>0.02046107187</v>
      </c>
      <c r="N966" s="14">
        <f t="shared" si="961"/>
        <v>0.008959216713</v>
      </c>
      <c r="O966" s="14">
        <f t="shared" si="961"/>
        <v>0.02212479628</v>
      </c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5" t="s">
        <v>590</v>
      </c>
      <c r="C967" s="12">
        <v>114.9</v>
      </c>
      <c r="D967" s="12">
        <v>49.62</v>
      </c>
      <c r="E967" s="12">
        <v>25.34</v>
      </c>
      <c r="F967" s="12">
        <v>47.11</v>
      </c>
      <c r="G967" s="12">
        <v>75.78</v>
      </c>
      <c r="H967" s="12">
        <v>9.19</v>
      </c>
      <c r="I967" s="13"/>
      <c r="J967" s="14">
        <f t="shared" ref="J967:O967" si="962">LN(C967/C966)</f>
        <v>0.005585631558</v>
      </c>
      <c r="K967" s="14">
        <f t="shared" si="962"/>
        <v>0.01012769442</v>
      </c>
      <c r="L967" s="14">
        <f t="shared" si="962"/>
        <v>0.002370605614</v>
      </c>
      <c r="M967" s="14">
        <f t="shared" si="962"/>
        <v>-0.006136935989</v>
      </c>
      <c r="N967" s="14">
        <f t="shared" si="962"/>
        <v>-0.006051853755</v>
      </c>
      <c r="O967" s="14">
        <f t="shared" si="962"/>
        <v>0.005455550902</v>
      </c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5" t="s">
        <v>591</v>
      </c>
      <c r="C968" s="12">
        <v>119.21</v>
      </c>
      <c r="D968" s="12">
        <v>50.46</v>
      </c>
      <c r="E968" s="12">
        <v>25.35</v>
      </c>
      <c r="F968" s="12">
        <v>47.54</v>
      </c>
      <c r="G968" s="12">
        <v>76.35</v>
      </c>
      <c r="H968" s="12">
        <v>9.18</v>
      </c>
      <c r="I968" s="13"/>
      <c r="J968" s="14">
        <f t="shared" ref="J968:O968" si="963">LN(C968/C967)</f>
        <v>0.03682445888</v>
      </c>
      <c r="K968" s="14">
        <f t="shared" si="963"/>
        <v>0.01678696495</v>
      </c>
      <c r="L968" s="14">
        <f t="shared" si="963"/>
        <v>0.0003945551442</v>
      </c>
      <c r="M968" s="14">
        <f t="shared" si="963"/>
        <v>0.00908616922</v>
      </c>
      <c r="N968" s="14">
        <f t="shared" si="963"/>
        <v>0.007493626074</v>
      </c>
      <c r="O968" s="14">
        <f t="shared" si="963"/>
        <v>-0.001088731735</v>
      </c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5" t="s">
        <v>592</v>
      </c>
      <c r="C969" s="12">
        <v>124.85</v>
      </c>
      <c r="D969" s="12">
        <v>52.66</v>
      </c>
      <c r="E969" s="12">
        <v>26.37</v>
      </c>
      <c r="F969" s="12">
        <v>48.98</v>
      </c>
      <c r="G969" s="12">
        <v>76.76</v>
      </c>
      <c r="H969" s="12">
        <v>9.36</v>
      </c>
      <c r="I969" s="13"/>
      <c r="J969" s="14">
        <f t="shared" ref="J969:O969" si="964">LN(C969/C968)</f>
        <v>0.046226373</v>
      </c>
      <c r="K969" s="14">
        <f t="shared" si="964"/>
        <v>0.04267521086</v>
      </c>
      <c r="L969" s="14">
        <f t="shared" si="964"/>
        <v>0.03944827033</v>
      </c>
      <c r="M969" s="14">
        <f t="shared" si="964"/>
        <v>0.02984058959</v>
      </c>
      <c r="N969" s="14">
        <f t="shared" si="964"/>
        <v>0.005355639475</v>
      </c>
      <c r="O969" s="14">
        <f t="shared" si="964"/>
        <v>0.01941808586</v>
      </c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5" t="s">
        <v>593</v>
      </c>
      <c r="C970" s="12">
        <v>122.37</v>
      </c>
      <c r="D970" s="12">
        <v>51.88</v>
      </c>
      <c r="E970" s="12">
        <v>25.97</v>
      </c>
      <c r="F970" s="12">
        <v>49.05</v>
      </c>
      <c r="G970" s="12">
        <v>76.67</v>
      </c>
      <c r="H970" s="12">
        <v>9.5</v>
      </c>
      <c r="I970" s="13"/>
      <c r="J970" s="14">
        <f t="shared" ref="J970:O970" si="965">LN(C970/C969)</f>
        <v>-0.02006377473</v>
      </c>
      <c r="K970" s="14">
        <f t="shared" si="965"/>
        <v>-0.01492279462</v>
      </c>
      <c r="L970" s="14">
        <f t="shared" si="965"/>
        <v>-0.01528497469</v>
      </c>
      <c r="M970" s="14">
        <f t="shared" si="965"/>
        <v>0.001428134487</v>
      </c>
      <c r="N970" s="14">
        <f t="shared" si="965"/>
        <v>-0.001173173569</v>
      </c>
      <c r="O970" s="14">
        <f t="shared" si="965"/>
        <v>0.01484650812</v>
      </c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1">
        <v>44572.0</v>
      </c>
      <c r="C971" s="12">
        <v>127.63</v>
      </c>
      <c r="D971" s="12">
        <v>51.77</v>
      </c>
      <c r="E971" s="12">
        <v>26.07</v>
      </c>
      <c r="F971" s="12">
        <v>48.58</v>
      </c>
      <c r="G971" s="12">
        <v>77.26</v>
      </c>
      <c r="H971" s="12">
        <v>9.7</v>
      </c>
      <c r="I971" s="13"/>
      <c r="J971" s="14">
        <f t="shared" ref="J971:O971" si="966">LN(C971/C970)</f>
        <v>0.042086211</v>
      </c>
      <c r="K971" s="14">
        <f t="shared" si="966"/>
        <v>-0.002122528534</v>
      </c>
      <c r="L971" s="14">
        <f t="shared" si="966"/>
        <v>0.003843202271</v>
      </c>
      <c r="M971" s="14">
        <f t="shared" si="966"/>
        <v>-0.009628262437</v>
      </c>
      <c r="N971" s="14">
        <f t="shared" si="966"/>
        <v>0.007665859667</v>
      </c>
      <c r="O971" s="14">
        <f t="shared" si="966"/>
        <v>0.0208340869</v>
      </c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1">
        <v>44603.0</v>
      </c>
      <c r="C972" s="12">
        <v>123.1</v>
      </c>
      <c r="D972" s="12">
        <v>50.61</v>
      </c>
      <c r="E972" s="12">
        <v>25.12</v>
      </c>
      <c r="F972" s="12">
        <v>47.06</v>
      </c>
      <c r="G972" s="12">
        <v>75.5</v>
      </c>
      <c r="H972" s="12">
        <v>9.52</v>
      </c>
      <c r="I972" s="13"/>
      <c r="J972" s="14">
        <f t="shared" ref="J972:O972" si="967">LN(C972/C971)</f>
        <v>-0.0361384198</v>
      </c>
      <c r="K972" s="14">
        <f t="shared" si="967"/>
        <v>-0.02266164569</v>
      </c>
      <c r="L972" s="14">
        <f t="shared" si="967"/>
        <v>-0.03712088635</v>
      </c>
      <c r="M972" s="14">
        <f t="shared" si="967"/>
        <v>-0.03178854027</v>
      </c>
      <c r="N972" s="14">
        <f t="shared" si="967"/>
        <v>-0.02304370098</v>
      </c>
      <c r="O972" s="14">
        <f t="shared" si="967"/>
        <v>-0.01873103671</v>
      </c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1">
        <v>44631.0</v>
      </c>
      <c r="C973" s="12">
        <v>123.05</v>
      </c>
      <c r="D973" s="12">
        <v>49.96</v>
      </c>
      <c r="E973" s="12">
        <v>23.73</v>
      </c>
      <c r="F973" s="12">
        <v>45.53</v>
      </c>
      <c r="G973" s="12">
        <v>75.64</v>
      </c>
      <c r="H973" s="12">
        <v>9.65</v>
      </c>
      <c r="I973" s="13"/>
      <c r="J973" s="14">
        <f t="shared" ref="J973:O973" si="968">LN(C973/C972)</f>
        <v>-0.0004062563533</v>
      </c>
      <c r="K973" s="14">
        <f t="shared" si="968"/>
        <v>-0.01292649997</v>
      </c>
      <c r="L973" s="14">
        <f t="shared" si="968"/>
        <v>-0.05692427115</v>
      </c>
      <c r="M973" s="14">
        <f t="shared" si="968"/>
        <v>-0.03305193395</v>
      </c>
      <c r="N973" s="14">
        <f t="shared" si="968"/>
        <v>0.001852587535</v>
      </c>
      <c r="O973" s="14">
        <f t="shared" si="968"/>
        <v>0.01356306655</v>
      </c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1">
        <v>44662.0</v>
      </c>
      <c r="C974" s="12">
        <v>123.69</v>
      </c>
      <c r="D974" s="12">
        <v>50.97</v>
      </c>
      <c r="E974" s="12">
        <v>24.2</v>
      </c>
      <c r="F974" s="12">
        <v>45.49</v>
      </c>
      <c r="G974" s="12">
        <v>80.46</v>
      </c>
      <c r="H974" s="12">
        <v>9.72</v>
      </c>
      <c r="I974" s="13"/>
      <c r="J974" s="14">
        <f t="shared" ref="J974:O974" si="969">LN(C974/C973)</f>
        <v>0.00518765855</v>
      </c>
      <c r="K974" s="14">
        <f t="shared" si="969"/>
        <v>0.02001453909</v>
      </c>
      <c r="L974" s="14">
        <f t="shared" si="969"/>
        <v>0.01961256271</v>
      </c>
      <c r="M974" s="14">
        <f t="shared" si="969"/>
        <v>-0.0008789277648</v>
      </c>
      <c r="N974" s="14">
        <f t="shared" si="969"/>
        <v>0.06177492273</v>
      </c>
      <c r="O974" s="14">
        <f t="shared" si="969"/>
        <v>0.007227703121</v>
      </c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1">
        <v>44753.0</v>
      </c>
      <c r="C975" s="12">
        <v>125.09</v>
      </c>
      <c r="D975" s="12">
        <v>50.11</v>
      </c>
      <c r="E975" s="12">
        <v>24.33</v>
      </c>
      <c r="F975" s="12">
        <v>46.52</v>
      </c>
      <c r="G975" s="12">
        <v>80.23</v>
      </c>
      <c r="H975" s="12">
        <v>9.88</v>
      </c>
      <c r="I975" s="13"/>
      <c r="J975" s="14">
        <f t="shared" ref="J975:O975" si="970">LN(C975/C974)</f>
        <v>0.01125504284</v>
      </c>
      <c r="K975" s="14">
        <f t="shared" si="970"/>
        <v>-0.01701663538</v>
      </c>
      <c r="L975" s="14">
        <f t="shared" si="970"/>
        <v>0.005357523633</v>
      </c>
      <c r="M975" s="14">
        <f t="shared" si="970"/>
        <v>0.02238980607</v>
      </c>
      <c r="N975" s="14">
        <f t="shared" si="970"/>
        <v>-0.002862656756</v>
      </c>
      <c r="O975" s="14">
        <f t="shared" si="970"/>
        <v>0.01632689329</v>
      </c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1">
        <v>44784.0</v>
      </c>
      <c r="C976" s="12">
        <v>123.68</v>
      </c>
      <c r="D976" s="12">
        <v>50.32</v>
      </c>
      <c r="E976" s="12">
        <v>24.31</v>
      </c>
      <c r="F976" s="12">
        <v>46.56</v>
      </c>
      <c r="G976" s="12">
        <v>80.67</v>
      </c>
      <c r="H976" s="12">
        <v>9.86</v>
      </c>
      <c r="I976" s="13"/>
      <c r="J976" s="14">
        <f t="shared" ref="J976:O976" si="971">LN(C976/C975)</f>
        <v>-0.01133589339</v>
      </c>
      <c r="K976" s="14">
        <f t="shared" si="971"/>
        <v>0.004182023421</v>
      </c>
      <c r="L976" s="14">
        <f t="shared" si="971"/>
        <v>-0.0008223684674</v>
      </c>
      <c r="M976" s="14">
        <f t="shared" si="971"/>
        <v>0.0008594757727</v>
      </c>
      <c r="N976" s="14">
        <f t="shared" si="971"/>
        <v>0.005469249183</v>
      </c>
      <c r="O976" s="14">
        <f t="shared" si="971"/>
        <v>-0.002026343145</v>
      </c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1">
        <v>44815.0</v>
      </c>
      <c r="C977" s="12">
        <v>123.39</v>
      </c>
      <c r="D977" s="12">
        <v>52.77</v>
      </c>
      <c r="E977" s="12">
        <v>23.4</v>
      </c>
      <c r="F977" s="12">
        <v>44.63</v>
      </c>
      <c r="G977" s="12">
        <v>78.04</v>
      </c>
      <c r="H977" s="12">
        <v>9.5</v>
      </c>
      <c r="I977" s="13"/>
      <c r="J977" s="14">
        <f t="shared" ref="J977:O977" si="972">LN(C977/C976)</f>
        <v>-0.002347513929</v>
      </c>
      <c r="K977" s="14">
        <f t="shared" si="972"/>
        <v>0.04754023503</v>
      </c>
      <c r="L977" s="14">
        <f t="shared" si="972"/>
        <v>-0.03815176596</v>
      </c>
      <c r="M977" s="14">
        <f t="shared" si="972"/>
        <v>-0.04233552478</v>
      </c>
      <c r="N977" s="14">
        <f t="shared" si="972"/>
        <v>-0.03314524319</v>
      </c>
      <c r="O977" s="14">
        <f t="shared" si="972"/>
        <v>-0.03719437001</v>
      </c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6">
        <v>44845.0</v>
      </c>
      <c r="C978" s="12">
        <v>126.32</v>
      </c>
      <c r="D978" s="12">
        <v>56.35</v>
      </c>
      <c r="E978" s="12">
        <v>27.02</v>
      </c>
      <c r="F978" s="12">
        <v>47.95</v>
      </c>
      <c r="G978" s="12">
        <v>84.07</v>
      </c>
      <c r="H978" s="12">
        <v>9.96</v>
      </c>
      <c r="I978" s="13"/>
      <c r="J978" s="14">
        <f t="shared" ref="J978:O978" si="973">LN(C978/C977)</f>
        <v>0.02346829904</v>
      </c>
      <c r="K978" s="14">
        <f t="shared" si="973"/>
        <v>0.06563939307</v>
      </c>
      <c r="L978" s="14">
        <f t="shared" si="973"/>
        <v>0.1438413102</v>
      </c>
      <c r="M978" s="14">
        <f t="shared" si="973"/>
        <v>0.07175252269</v>
      </c>
      <c r="N978" s="14">
        <f t="shared" si="973"/>
        <v>0.07442826939</v>
      </c>
      <c r="O978" s="14">
        <f t="shared" si="973"/>
        <v>0.04728527299</v>
      </c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6">
        <v>44876.0</v>
      </c>
      <c r="C979" s="12">
        <v>124.78</v>
      </c>
      <c r="D979" s="12">
        <v>55.96</v>
      </c>
      <c r="E979" s="12">
        <v>27.79</v>
      </c>
      <c r="F979" s="12">
        <v>48.78</v>
      </c>
      <c r="G979" s="12">
        <v>84.51</v>
      </c>
      <c r="H979" s="12">
        <v>9.97</v>
      </c>
      <c r="I979" s="13"/>
      <c r="J979" s="14">
        <f t="shared" ref="J979:O979" si="974">LN(C979/C978)</f>
        <v>-0.01226618326</v>
      </c>
      <c r="K979" s="14">
        <f t="shared" si="974"/>
        <v>-0.006945090689</v>
      </c>
      <c r="L979" s="14">
        <f t="shared" si="974"/>
        <v>0.02809891122</v>
      </c>
      <c r="M979" s="14">
        <f t="shared" si="974"/>
        <v>0.01716159146</v>
      </c>
      <c r="N979" s="14">
        <f t="shared" si="974"/>
        <v>0.005220085409</v>
      </c>
      <c r="O979" s="14">
        <f t="shared" si="974"/>
        <v>0.001003512377</v>
      </c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5" t="s">
        <v>594</v>
      </c>
      <c r="C980" s="12">
        <v>124.57</v>
      </c>
      <c r="D980" s="12">
        <v>58.14</v>
      </c>
      <c r="E980" s="12">
        <v>26.4</v>
      </c>
      <c r="F980" s="12">
        <v>48.72</v>
      </c>
      <c r="G980" s="12">
        <v>83.23</v>
      </c>
      <c r="H980" s="12">
        <v>9.9</v>
      </c>
      <c r="I980" s="13"/>
      <c r="J980" s="14">
        <f t="shared" ref="J980:O980" si="975">LN(C980/C979)</f>
        <v>-0.001684379785</v>
      </c>
      <c r="K980" s="14">
        <f t="shared" si="975"/>
        <v>0.03821674533</v>
      </c>
      <c r="L980" s="14">
        <f t="shared" si="975"/>
        <v>-0.0513122336</v>
      </c>
      <c r="M980" s="14">
        <f t="shared" si="975"/>
        <v>-0.001230769386</v>
      </c>
      <c r="N980" s="14">
        <f t="shared" si="975"/>
        <v>-0.0152620108</v>
      </c>
      <c r="O980" s="14">
        <f t="shared" si="975"/>
        <v>-0.007045826833</v>
      </c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5" t="s">
        <v>595</v>
      </c>
      <c r="C981" s="12">
        <v>128.29</v>
      </c>
      <c r="D981" s="12">
        <v>59.19</v>
      </c>
      <c r="E981" s="12">
        <v>25.71</v>
      </c>
      <c r="F981" s="12">
        <v>50.07</v>
      </c>
      <c r="G981" s="12">
        <v>84.17</v>
      </c>
      <c r="H981" s="12">
        <v>9.99</v>
      </c>
      <c r="I981" s="13"/>
      <c r="J981" s="14">
        <f t="shared" ref="J981:O981" si="976">LN(C981/C980)</f>
        <v>0.02942551936</v>
      </c>
      <c r="K981" s="14">
        <f t="shared" si="976"/>
        <v>0.01789871357</v>
      </c>
      <c r="L981" s="14">
        <f t="shared" si="976"/>
        <v>-0.02648398887</v>
      </c>
      <c r="M981" s="14">
        <f t="shared" si="976"/>
        <v>0.02733240294</v>
      </c>
      <c r="N981" s="14">
        <f t="shared" si="976"/>
        <v>0.01123070347</v>
      </c>
      <c r="O981" s="14">
        <f t="shared" si="976"/>
        <v>0.00904983552</v>
      </c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5" t="s">
        <v>596</v>
      </c>
      <c r="C982" s="12">
        <v>127.18</v>
      </c>
      <c r="D982" s="12">
        <v>59.68</v>
      </c>
      <c r="E982" s="12">
        <v>25.49</v>
      </c>
      <c r="F982" s="12">
        <v>49.13</v>
      </c>
      <c r="G982" s="12">
        <v>82.23</v>
      </c>
      <c r="H982" s="12">
        <v>9.9</v>
      </c>
      <c r="I982" s="13"/>
      <c r="J982" s="14">
        <f t="shared" ref="J982:O982" si="977">LN(C982/C981)</f>
        <v>-0.008689920422</v>
      </c>
      <c r="K982" s="14">
        <f t="shared" si="977"/>
        <v>0.008244347193</v>
      </c>
      <c r="L982" s="14">
        <f t="shared" si="977"/>
        <v>-0.00859380289</v>
      </c>
      <c r="M982" s="14">
        <f t="shared" si="977"/>
        <v>-0.01895218016</v>
      </c>
      <c r="N982" s="14">
        <f t="shared" si="977"/>
        <v>-0.02331836424</v>
      </c>
      <c r="O982" s="14">
        <f t="shared" si="977"/>
        <v>-0.00904983552</v>
      </c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5" t="s">
        <v>597</v>
      </c>
      <c r="C983" s="12">
        <v>127.09</v>
      </c>
      <c r="D983" s="12">
        <v>59.71</v>
      </c>
      <c r="E983" s="12">
        <v>24.7</v>
      </c>
      <c r="F983" s="12">
        <v>47.63</v>
      </c>
      <c r="G983" s="12">
        <v>81.78</v>
      </c>
      <c r="H983" s="12">
        <v>9.73</v>
      </c>
      <c r="I983" s="13"/>
      <c r="J983" s="14">
        <f t="shared" ref="J983:O983" si="978">LN(C983/C982)</f>
        <v>-0.0007079089453</v>
      </c>
      <c r="K983" s="14">
        <f t="shared" si="978"/>
        <v>0.0005025546634</v>
      </c>
      <c r="L983" s="14">
        <f t="shared" si="978"/>
        <v>-0.03148297475</v>
      </c>
      <c r="M983" s="14">
        <f t="shared" si="978"/>
        <v>-0.03100703137</v>
      </c>
      <c r="N983" s="14">
        <f t="shared" si="978"/>
        <v>-0.005487484046</v>
      </c>
      <c r="O983" s="14">
        <f t="shared" si="978"/>
        <v>-0.01732086094</v>
      </c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5" t="s">
        <v>598</v>
      </c>
      <c r="C984" s="12">
        <v>127.71</v>
      </c>
      <c r="D984" s="12">
        <v>60.58</v>
      </c>
      <c r="E984" s="12">
        <v>24.51</v>
      </c>
      <c r="F984" s="12">
        <v>47.09</v>
      </c>
      <c r="G984" s="12">
        <v>83.81</v>
      </c>
      <c r="H984" s="12">
        <v>9.77</v>
      </c>
      <c r="I984" s="13"/>
      <c r="J984" s="14">
        <f t="shared" ref="J984:O984" si="979">LN(C984/C983)</f>
        <v>0.004866571614</v>
      </c>
      <c r="K984" s="14">
        <f t="shared" si="979"/>
        <v>0.01446529504</v>
      </c>
      <c r="L984" s="14">
        <f t="shared" si="979"/>
        <v>-0.007722046094</v>
      </c>
      <c r="M984" s="14">
        <f t="shared" si="979"/>
        <v>-0.01140215056</v>
      </c>
      <c r="N984" s="14">
        <f t="shared" si="979"/>
        <v>0.02451961717</v>
      </c>
      <c r="O984" s="14">
        <f t="shared" si="979"/>
        <v>0.004102569857</v>
      </c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5" t="s">
        <v>599</v>
      </c>
      <c r="C985" s="12">
        <v>128.32</v>
      </c>
      <c r="D985" s="12">
        <v>61.23</v>
      </c>
      <c r="E985" s="12">
        <v>24.39</v>
      </c>
      <c r="F985" s="12">
        <v>45.8</v>
      </c>
      <c r="G985" s="12">
        <v>83.08</v>
      </c>
      <c r="H985" s="12">
        <v>9.49</v>
      </c>
      <c r="I985" s="13"/>
      <c r="J985" s="14">
        <f t="shared" ref="J985:O985" si="980">LN(C985/C984)</f>
        <v>0.00476507561</v>
      </c>
      <c r="K985" s="14">
        <f t="shared" si="980"/>
        <v>0.01067245989</v>
      </c>
      <c r="L985" s="14">
        <f t="shared" si="980"/>
        <v>-0.004907985312</v>
      </c>
      <c r="M985" s="14">
        <f t="shared" si="980"/>
        <v>-0.02777657314</v>
      </c>
      <c r="N985" s="14">
        <f t="shared" si="980"/>
        <v>-0.008748333103</v>
      </c>
      <c r="O985" s="14">
        <f t="shared" si="980"/>
        <v>-0.02907785343</v>
      </c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5" t="s">
        <v>600</v>
      </c>
      <c r="C986" s="12">
        <v>128.97</v>
      </c>
      <c r="D986" s="12">
        <v>61.65</v>
      </c>
      <c r="E986" s="12">
        <v>24.72</v>
      </c>
      <c r="F986" s="12">
        <v>46.31</v>
      </c>
      <c r="G986" s="12">
        <v>84.42</v>
      </c>
      <c r="H986" s="12">
        <v>9.91</v>
      </c>
      <c r="I986" s="13"/>
      <c r="J986" s="14">
        <f t="shared" ref="J986:O986" si="981">LN(C986/C985)</f>
        <v>0.005052675058</v>
      </c>
      <c r="K986" s="14">
        <f t="shared" si="981"/>
        <v>0.00683596412</v>
      </c>
      <c r="L986" s="14">
        <f t="shared" si="981"/>
        <v>0.01343942036</v>
      </c>
      <c r="M986" s="14">
        <f t="shared" si="981"/>
        <v>0.01107382937</v>
      </c>
      <c r="N986" s="14">
        <f t="shared" si="981"/>
        <v>0.01600034135</v>
      </c>
      <c r="O986" s="14">
        <f t="shared" si="981"/>
        <v>0.04330573572</v>
      </c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5" t="s">
        <v>601</v>
      </c>
      <c r="C987" s="12">
        <v>128.94</v>
      </c>
      <c r="D987" s="12">
        <v>61.39</v>
      </c>
      <c r="E987" s="12">
        <v>25.0</v>
      </c>
      <c r="F987" s="12">
        <v>47.25</v>
      </c>
      <c r="G987" s="12">
        <v>84.0</v>
      </c>
      <c r="H987" s="12">
        <v>9.83</v>
      </c>
      <c r="I987" s="13"/>
      <c r="J987" s="14">
        <f t="shared" ref="J987:O987" si="982">LN(C987/C986)</f>
        <v>-0.0002326392938</v>
      </c>
      <c r="K987" s="14">
        <f t="shared" si="982"/>
        <v>-0.004226274171</v>
      </c>
      <c r="L987" s="14">
        <f t="shared" si="982"/>
        <v>0.01126319228</v>
      </c>
      <c r="M987" s="14">
        <f t="shared" si="982"/>
        <v>0.02009473345</v>
      </c>
      <c r="N987" s="14">
        <f t="shared" si="982"/>
        <v>-0.004987541511</v>
      </c>
      <c r="O987" s="14">
        <f t="shared" si="982"/>
        <v>-0.008105414183</v>
      </c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5" t="s">
        <v>602</v>
      </c>
      <c r="C988" s="12">
        <v>130.13</v>
      </c>
      <c r="D988" s="12">
        <v>62.38</v>
      </c>
      <c r="E988" s="12">
        <v>25.13</v>
      </c>
      <c r="F988" s="12">
        <v>47.3</v>
      </c>
      <c r="G988" s="12">
        <v>84.39</v>
      </c>
      <c r="H988" s="12">
        <v>9.87</v>
      </c>
      <c r="I988" s="13"/>
      <c r="J988" s="14">
        <f t="shared" ref="J988:O988" si="983">LN(C988/C987)</f>
        <v>0.009186770906</v>
      </c>
      <c r="K988" s="14">
        <f t="shared" si="983"/>
        <v>0.01599775574</v>
      </c>
      <c r="L988" s="14">
        <f t="shared" si="983"/>
        <v>0.005186526687</v>
      </c>
      <c r="M988" s="14">
        <f t="shared" si="983"/>
        <v>0.001057641558</v>
      </c>
      <c r="N988" s="14">
        <f t="shared" si="983"/>
        <v>0.004632112327</v>
      </c>
      <c r="O988" s="14">
        <f t="shared" si="983"/>
        <v>0.004060919286</v>
      </c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5" t="s">
        <v>603</v>
      </c>
      <c r="C989" s="12">
        <v>128.17</v>
      </c>
      <c r="D989" s="12">
        <v>61.83</v>
      </c>
      <c r="E989" s="12">
        <v>24.57</v>
      </c>
      <c r="F989" s="12">
        <v>46.62</v>
      </c>
      <c r="G989" s="12">
        <v>83.11</v>
      </c>
      <c r="H989" s="12">
        <v>9.79</v>
      </c>
      <c r="I989" s="13"/>
      <c r="J989" s="14">
        <f t="shared" ref="J989:O989" si="984">LN(C989/C988)</f>
        <v>-0.01517644305</v>
      </c>
      <c r="K989" s="14">
        <f t="shared" si="984"/>
        <v>-0.008856027609</v>
      </c>
      <c r="L989" s="14">
        <f t="shared" si="984"/>
        <v>-0.02253616502</v>
      </c>
      <c r="M989" s="14">
        <f t="shared" si="984"/>
        <v>-0.01448066189</v>
      </c>
      <c r="N989" s="14">
        <f t="shared" si="984"/>
        <v>-0.0152838796</v>
      </c>
      <c r="O989" s="14">
        <f t="shared" si="984"/>
        <v>-0.008138396903</v>
      </c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5" t="s">
        <v>604</v>
      </c>
      <c r="C990" s="12">
        <v>127.58</v>
      </c>
      <c r="D990" s="12">
        <v>61.79</v>
      </c>
      <c r="E990" s="12">
        <v>24.98</v>
      </c>
      <c r="F990" s="12">
        <v>46.81</v>
      </c>
      <c r="G990" s="12">
        <v>82.86</v>
      </c>
      <c r="H990" s="12">
        <v>9.89</v>
      </c>
      <c r="I990" s="13"/>
      <c r="J990" s="14">
        <f t="shared" ref="J990:O990" si="985">LN(C990/C989)</f>
        <v>-0.004613888928</v>
      </c>
      <c r="K990" s="14">
        <f t="shared" si="985"/>
        <v>-0.0006471444976</v>
      </c>
      <c r="L990" s="14">
        <f t="shared" si="985"/>
        <v>0.01654931816</v>
      </c>
      <c r="M990" s="14">
        <f t="shared" si="985"/>
        <v>0.004067221704</v>
      </c>
      <c r="N990" s="14">
        <f t="shared" si="985"/>
        <v>-0.003012594916</v>
      </c>
      <c r="O990" s="14">
        <f t="shared" si="985"/>
        <v>0.01016268909</v>
      </c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5" t="s">
        <v>605</v>
      </c>
      <c r="C991" s="12">
        <v>130.7</v>
      </c>
      <c r="D991" s="12">
        <v>61.7</v>
      </c>
      <c r="E991" s="12">
        <v>25.45</v>
      </c>
      <c r="F991" s="12">
        <v>49.07</v>
      </c>
      <c r="G991" s="12">
        <v>84.99</v>
      </c>
      <c r="H991" s="12">
        <v>10.11</v>
      </c>
      <c r="I991" s="13"/>
      <c r="J991" s="14">
        <f t="shared" ref="J991:O991" si="986">LN(C991/C990)</f>
        <v>0.02416100182</v>
      </c>
      <c r="K991" s="14">
        <f t="shared" si="986"/>
        <v>-0.001457608162</v>
      </c>
      <c r="L991" s="14">
        <f t="shared" si="986"/>
        <v>0.0186402383</v>
      </c>
      <c r="M991" s="14">
        <f t="shared" si="986"/>
        <v>0.04715099479</v>
      </c>
      <c r="N991" s="14">
        <f t="shared" si="986"/>
        <v>0.02538116586</v>
      </c>
      <c r="O991" s="14">
        <f t="shared" si="986"/>
        <v>0.0220008874</v>
      </c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1">
        <v>44573.0</v>
      </c>
      <c r="C992" s="12">
        <v>130.31</v>
      </c>
      <c r="D992" s="12">
        <v>61.5</v>
      </c>
      <c r="E992" s="12">
        <v>24.42</v>
      </c>
      <c r="F992" s="12">
        <v>50.3</v>
      </c>
      <c r="G992" s="12">
        <v>83.53</v>
      </c>
      <c r="H992" s="12">
        <v>10.09</v>
      </c>
      <c r="I992" s="13"/>
      <c r="J992" s="14">
        <f t="shared" ref="J992:O992" si="987">LN(C992/C991)</f>
        <v>-0.002988393473</v>
      </c>
      <c r="K992" s="14">
        <f t="shared" si="987"/>
        <v>-0.003246756099</v>
      </c>
      <c r="L992" s="14">
        <f t="shared" si="987"/>
        <v>-0.04131327431</v>
      </c>
      <c r="M992" s="14">
        <f t="shared" si="987"/>
        <v>0.024757227</v>
      </c>
      <c r="N992" s="14">
        <f t="shared" si="987"/>
        <v>-0.01732775374</v>
      </c>
      <c r="O992" s="14">
        <f t="shared" si="987"/>
        <v>-0.001980198667</v>
      </c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1">
        <v>44604.0</v>
      </c>
      <c r="C993" s="12">
        <v>129.7</v>
      </c>
      <c r="D993" s="12">
        <v>61.42</v>
      </c>
      <c r="E993" s="12">
        <v>24.61</v>
      </c>
      <c r="F993" s="12">
        <v>49.88</v>
      </c>
      <c r="G993" s="12">
        <v>82.59</v>
      </c>
      <c r="H993" s="12">
        <v>10.14</v>
      </c>
      <c r="I993" s="13"/>
      <c r="J993" s="14">
        <f t="shared" ref="J993:O993" si="988">LN(C993/C992)</f>
        <v>-0.004692135834</v>
      </c>
      <c r="K993" s="14">
        <f t="shared" si="988"/>
        <v>-0.0013016598</v>
      </c>
      <c r="L993" s="14">
        <f t="shared" si="988"/>
        <v>0.00775039572</v>
      </c>
      <c r="M993" s="14">
        <f t="shared" si="988"/>
        <v>-0.008384956294</v>
      </c>
      <c r="N993" s="14">
        <f t="shared" si="988"/>
        <v>-0.01131724095</v>
      </c>
      <c r="O993" s="14">
        <f t="shared" si="988"/>
        <v>0.004943163798</v>
      </c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1">
        <v>44693.0</v>
      </c>
      <c r="C994" s="12">
        <v>126.67</v>
      </c>
      <c r="D994" s="12">
        <v>61.34</v>
      </c>
      <c r="E994" s="12">
        <v>23.65</v>
      </c>
      <c r="F994" s="12">
        <v>48.16</v>
      </c>
      <c r="G994" s="12">
        <v>80.72</v>
      </c>
      <c r="H994" s="12">
        <v>9.84</v>
      </c>
      <c r="I994" s="13"/>
      <c r="J994" s="14">
        <f t="shared" ref="J994:O994" si="989">LN(C994/C993)</f>
        <v>-0.02363881183</v>
      </c>
      <c r="K994" s="14">
        <f t="shared" si="989"/>
        <v>-0.001303356327</v>
      </c>
      <c r="L994" s="14">
        <f t="shared" si="989"/>
        <v>-0.03978974947</v>
      </c>
      <c r="M994" s="14">
        <f t="shared" si="989"/>
        <v>-0.03509131981</v>
      </c>
      <c r="N994" s="14">
        <f t="shared" si="989"/>
        <v>-0.02290223178</v>
      </c>
      <c r="O994" s="14">
        <f t="shared" si="989"/>
        <v>-0.0300322871</v>
      </c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1">
        <v>44724.0</v>
      </c>
      <c r="C995" s="12">
        <v>124.66</v>
      </c>
      <c r="D995" s="12">
        <v>60.57</v>
      </c>
      <c r="E995" s="12">
        <v>23.89</v>
      </c>
      <c r="F995" s="12">
        <v>47.46</v>
      </c>
      <c r="G995" s="12">
        <v>80.77</v>
      </c>
      <c r="H995" s="12">
        <v>9.64</v>
      </c>
      <c r="I995" s="13"/>
      <c r="J995" s="14">
        <f t="shared" ref="J995:O995" si="990">LN(C995/C994)</f>
        <v>-0.01599524811</v>
      </c>
      <c r="K995" s="14">
        <f t="shared" si="990"/>
        <v>-0.01263243769</v>
      </c>
      <c r="L995" s="14">
        <f t="shared" si="990"/>
        <v>0.0100968464</v>
      </c>
      <c r="M995" s="14">
        <f t="shared" si="990"/>
        <v>-0.01464154999</v>
      </c>
      <c r="N995" s="14">
        <f t="shared" si="990"/>
        <v>0.0006192334089</v>
      </c>
      <c r="O995" s="14">
        <f t="shared" si="990"/>
        <v>-0.02053460244</v>
      </c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1">
        <v>44754.0</v>
      </c>
      <c r="C996" s="12">
        <v>124.11</v>
      </c>
      <c r="D996" s="12">
        <v>60.34</v>
      </c>
      <c r="E996" s="12">
        <v>23.55</v>
      </c>
      <c r="F996" s="12">
        <v>47.96</v>
      </c>
      <c r="G996" s="12">
        <v>78.25</v>
      </c>
      <c r="H996" s="12">
        <v>9.5</v>
      </c>
      <c r="I996" s="13"/>
      <c r="J996" s="14">
        <f t="shared" ref="J996:O996" si="991">LN(C996/C995)</f>
        <v>-0.004421762239</v>
      </c>
      <c r="K996" s="14">
        <f t="shared" si="991"/>
        <v>-0.003804487262</v>
      </c>
      <c r="L996" s="14">
        <f t="shared" si="991"/>
        <v>-0.01433414088</v>
      </c>
      <c r="M996" s="14">
        <f t="shared" si="991"/>
        <v>0.01048007915</v>
      </c>
      <c r="N996" s="14">
        <f t="shared" si="991"/>
        <v>-0.03169678003</v>
      </c>
      <c r="O996" s="14">
        <f t="shared" si="991"/>
        <v>-0.01462931002</v>
      </c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1">
        <v>44785.0</v>
      </c>
      <c r="C997" s="12">
        <v>126.35</v>
      </c>
      <c r="D997" s="12">
        <v>60.3</v>
      </c>
      <c r="E997" s="12">
        <v>23.39</v>
      </c>
      <c r="F997" s="12">
        <v>48.07</v>
      </c>
      <c r="G997" s="12">
        <v>78.19</v>
      </c>
      <c r="H997" s="12">
        <v>9.39</v>
      </c>
      <c r="I997" s="13"/>
      <c r="J997" s="14">
        <f t="shared" ref="J997:O997" si="992">LN(C997/C996)</f>
        <v>0.01788756469</v>
      </c>
      <c r="K997" s="14">
        <f t="shared" si="992"/>
        <v>-0.0006631299978</v>
      </c>
      <c r="L997" s="14">
        <f t="shared" si="992"/>
        <v>-0.006817239866</v>
      </c>
      <c r="M997" s="14">
        <f t="shared" si="992"/>
        <v>0.002290951747</v>
      </c>
      <c r="N997" s="14">
        <f t="shared" si="992"/>
        <v>-0.0007670672838</v>
      </c>
      <c r="O997" s="14">
        <f t="shared" si="992"/>
        <v>-0.01164650539</v>
      </c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1">
        <v>44816.0</v>
      </c>
      <c r="C998" s="12">
        <v>125.81</v>
      </c>
      <c r="D998" s="12">
        <v>60.58</v>
      </c>
      <c r="E998" s="12">
        <v>23.56</v>
      </c>
      <c r="F998" s="12">
        <v>47.49</v>
      </c>
      <c r="G998" s="12">
        <v>76.76</v>
      </c>
      <c r="H998" s="12">
        <v>9.21</v>
      </c>
      <c r="I998" s="13"/>
      <c r="J998" s="14">
        <f t="shared" ref="J998:O998" si="993">LN(C998/C997)</f>
        <v>-0.004283001471</v>
      </c>
      <c r="K998" s="14">
        <f t="shared" si="993"/>
        <v>0.004632701866</v>
      </c>
      <c r="L998" s="14">
        <f t="shared" si="993"/>
        <v>0.007241778187</v>
      </c>
      <c r="M998" s="14">
        <f t="shared" si="993"/>
        <v>-0.01213911934</v>
      </c>
      <c r="N998" s="14">
        <f t="shared" si="993"/>
        <v>-0.018458091</v>
      </c>
      <c r="O998" s="14">
        <f t="shared" si="993"/>
        <v>-0.01935544295</v>
      </c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6">
        <v>44907.0</v>
      </c>
      <c r="C999" s="12">
        <v>126.68</v>
      </c>
      <c r="D999" s="12">
        <v>60.93</v>
      </c>
      <c r="E999" s="12">
        <v>24.24</v>
      </c>
      <c r="F999" s="12">
        <v>47.51</v>
      </c>
      <c r="G999" s="12">
        <v>78.41</v>
      </c>
      <c r="H999" s="12">
        <v>9.45</v>
      </c>
      <c r="I999" s="13"/>
      <c r="J999" s="14">
        <f t="shared" ref="J999:O999" si="994">LN(C999/C998)</f>
        <v>0.006891389307</v>
      </c>
      <c r="K999" s="14">
        <f t="shared" si="994"/>
        <v>0.005760858661</v>
      </c>
      <c r="L999" s="14">
        <f t="shared" si="994"/>
        <v>0.02845380242</v>
      </c>
      <c r="M999" s="14">
        <f t="shared" si="994"/>
        <v>0.0004210526378</v>
      </c>
      <c r="N999" s="14">
        <f t="shared" si="994"/>
        <v>0.0212677991</v>
      </c>
      <c r="O999" s="14">
        <f t="shared" si="994"/>
        <v>0.02572489124</v>
      </c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5" t="s">
        <v>606</v>
      </c>
      <c r="C1000" s="12">
        <v>127.14</v>
      </c>
      <c r="D1000" s="12">
        <v>61.05</v>
      </c>
      <c r="E1000" s="12">
        <v>24.44</v>
      </c>
      <c r="F1000" s="12">
        <v>48.77</v>
      </c>
      <c r="G1000" s="12">
        <v>78.13</v>
      </c>
      <c r="H1000" s="12">
        <v>9.64</v>
      </c>
      <c r="I1000" s="13"/>
      <c r="J1000" s="14">
        <f t="shared" ref="J1000:O1000" si="995">LN(C1000/C999)</f>
        <v>0.003624619838</v>
      </c>
      <c r="K1000" s="14">
        <f t="shared" si="995"/>
        <v>0.001967536296</v>
      </c>
      <c r="L1000" s="14">
        <f t="shared" si="995"/>
        <v>0.008216973102</v>
      </c>
      <c r="M1000" s="14">
        <f t="shared" si="995"/>
        <v>0.02617515452</v>
      </c>
      <c r="N1000" s="14">
        <f t="shared" si="995"/>
        <v>-0.003577364234</v>
      </c>
      <c r="O1000" s="14">
        <f t="shared" si="995"/>
        <v>0.01990636712</v>
      </c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>
      <c r="A1001" s="1"/>
      <c r="B1001" s="15" t="s">
        <v>607</v>
      </c>
      <c r="C1001" s="12">
        <v>125.99</v>
      </c>
      <c r="D1001" s="12">
        <v>60.59</v>
      </c>
      <c r="E1001" s="12">
        <v>24.01</v>
      </c>
      <c r="F1001" s="12">
        <v>48.01</v>
      </c>
      <c r="G1001" s="12">
        <v>77.31</v>
      </c>
      <c r="H1001" s="12">
        <v>9.64</v>
      </c>
      <c r="I1001" s="13"/>
      <c r="J1001" s="14">
        <f t="shared" ref="J1001:O1001" si="996">LN(C1001/C1000)</f>
        <v>-0.009086302786</v>
      </c>
      <c r="K1001" s="14">
        <f t="shared" si="996"/>
        <v>-0.0075633376</v>
      </c>
      <c r="L1001" s="14">
        <f t="shared" si="996"/>
        <v>-0.01775072407</v>
      </c>
      <c r="M1001" s="14">
        <f t="shared" si="996"/>
        <v>-0.01570604718</v>
      </c>
      <c r="N1001" s="14">
        <f t="shared" si="996"/>
        <v>-0.01055079268</v>
      </c>
      <c r="O1001" s="14">
        <f t="shared" si="996"/>
        <v>0</v>
      </c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>
      <c r="A1002" s="1"/>
      <c r="B1002" s="15" t="s">
        <v>608</v>
      </c>
      <c r="C1002" s="12">
        <v>122.64</v>
      </c>
      <c r="D1002" s="12">
        <v>59.56</v>
      </c>
      <c r="E1002" s="12">
        <v>23.49</v>
      </c>
      <c r="F1002" s="12">
        <v>45.91</v>
      </c>
      <c r="G1002" s="12">
        <v>75.52</v>
      </c>
      <c r="H1002" s="12">
        <v>9.56</v>
      </c>
      <c r="I1002" s="13"/>
      <c r="J1002" s="14">
        <f t="shared" ref="J1002:O1002" si="997">LN(C1002/C1001)</f>
        <v>-0.02694930416</v>
      </c>
      <c r="K1002" s="14">
        <f t="shared" si="997"/>
        <v>-0.01714565514</v>
      </c>
      <c r="L1002" s="14">
        <f t="shared" si="997"/>
        <v>-0.02189561156</v>
      </c>
      <c r="M1002" s="14">
        <f t="shared" si="997"/>
        <v>-0.04472636428</v>
      </c>
      <c r="N1002" s="14">
        <f t="shared" si="997"/>
        <v>-0.0234257915</v>
      </c>
      <c r="O1002" s="14">
        <f t="shared" si="997"/>
        <v>-0.008333381559</v>
      </c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>
      <c r="A1003" s="1"/>
      <c r="B1003" s="15" t="s">
        <v>609</v>
      </c>
      <c r="C1003" s="12">
        <v>121.7</v>
      </c>
      <c r="D1003" s="12">
        <v>59.42</v>
      </c>
      <c r="E1003" s="12">
        <v>23.13</v>
      </c>
      <c r="F1003" s="12">
        <v>44.97</v>
      </c>
      <c r="G1003" s="12">
        <v>73.17</v>
      </c>
      <c r="H1003" s="12">
        <v>9.43</v>
      </c>
      <c r="I1003" s="13"/>
      <c r="J1003" s="14">
        <f t="shared" ref="J1003:O1003" si="998">LN(C1003/C1002)</f>
        <v>-0.00769423457</v>
      </c>
      <c r="K1003" s="14">
        <f t="shared" si="998"/>
        <v>-0.002353337781</v>
      </c>
      <c r="L1003" s="14">
        <f t="shared" si="998"/>
        <v>-0.01544432243</v>
      </c>
      <c r="M1003" s="14">
        <f t="shared" si="998"/>
        <v>-0.02068735748</v>
      </c>
      <c r="N1003" s="14">
        <f t="shared" si="998"/>
        <v>-0.03161202094</v>
      </c>
      <c r="O1003" s="14">
        <f t="shared" si="998"/>
        <v>-0.01369163042</v>
      </c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>
      <c r="A1004" s="1"/>
      <c r="B1004" s="15" t="s">
        <v>610</v>
      </c>
      <c r="C1004" s="12">
        <v>121.99</v>
      </c>
      <c r="D1004" s="12">
        <v>59.6</v>
      </c>
      <c r="E1004" s="12">
        <v>22.11</v>
      </c>
      <c r="F1004" s="12">
        <v>44.05</v>
      </c>
      <c r="G1004" s="12">
        <v>72.78</v>
      </c>
      <c r="H1004" s="12">
        <v>9.31</v>
      </c>
      <c r="I1004" s="13"/>
      <c r="J1004" s="14">
        <f t="shared" ref="J1004:O1004" si="999">LN(C1004/C1003)</f>
        <v>0.002380074167</v>
      </c>
      <c r="K1004" s="14">
        <f t="shared" si="999"/>
        <v>0.003024704037</v>
      </c>
      <c r="L1004" s="14">
        <f t="shared" si="999"/>
        <v>-0.04510048137</v>
      </c>
      <c r="M1004" s="14">
        <f t="shared" si="999"/>
        <v>-0.0206702484</v>
      </c>
      <c r="N1004" s="14">
        <f t="shared" si="999"/>
        <v>-0.005344308712</v>
      </c>
      <c r="O1004" s="14">
        <f t="shared" si="999"/>
        <v>-0.01280700536</v>
      </c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>
      <c r="A1005" s="1"/>
      <c r="B1005" s="15" t="s">
        <v>611</v>
      </c>
      <c r="C1005" s="12">
        <v>124.05</v>
      </c>
      <c r="D1005" s="12">
        <v>59.76</v>
      </c>
      <c r="E1005" s="12">
        <v>22.12</v>
      </c>
      <c r="F1005" s="12">
        <v>44.58</v>
      </c>
      <c r="G1005" s="12">
        <v>73.35</v>
      </c>
      <c r="H1005" s="12">
        <v>9.38</v>
      </c>
      <c r="I1005" s="13"/>
      <c r="J1005" s="14">
        <f t="shared" ref="J1005:O1005" si="1000">LN(C1005/C1004)</f>
        <v>0.01674563598</v>
      </c>
      <c r="K1005" s="14">
        <f t="shared" si="1000"/>
        <v>0.002680966753</v>
      </c>
      <c r="L1005" s="14">
        <f t="shared" si="1000"/>
        <v>0.0004521817848</v>
      </c>
      <c r="M1005" s="14">
        <f t="shared" si="1000"/>
        <v>0.01195997558</v>
      </c>
      <c r="N1005" s="14">
        <f t="shared" si="1000"/>
        <v>0.007801312405</v>
      </c>
      <c r="O1005" s="14">
        <f t="shared" si="1000"/>
        <v>0.007490671729</v>
      </c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>
      <c r="A1006" s="1"/>
      <c r="B1006" s="15" t="s">
        <v>612</v>
      </c>
      <c r="C1006" s="12">
        <v>125.22</v>
      </c>
      <c r="D1006" s="12">
        <v>60.5</v>
      </c>
      <c r="E1006" s="12">
        <v>22.64</v>
      </c>
      <c r="F1006" s="12">
        <v>45.43</v>
      </c>
      <c r="G1006" s="12">
        <v>73.61</v>
      </c>
      <c r="H1006" s="12">
        <v>9.63</v>
      </c>
      <c r="I1006" s="13"/>
      <c r="J1006" s="14">
        <f t="shared" ref="J1006:O1006" si="1001">LN(C1006/C1005)</f>
        <v>0.009387480179</v>
      </c>
      <c r="K1006" s="14">
        <f t="shared" si="1001"/>
        <v>0.01230682421</v>
      </c>
      <c r="L1006" s="14">
        <f t="shared" si="1001"/>
        <v>0.02323607668</v>
      </c>
      <c r="M1006" s="14">
        <f t="shared" si="1001"/>
        <v>0.01888735181</v>
      </c>
      <c r="N1006" s="14">
        <f t="shared" si="1001"/>
        <v>0.003538381482</v>
      </c>
      <c r="O1006" s="14">
        <f t="shared" si="1001"/>
        <v>0.02630346279</v>
      </c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>
      <c r="A1007" s="1"/>
      <c r="B1007" s="15" t="s">
        <v>613</v>
      </c>
      <c r="C1007" s="12">
        <v>123.82</v>
      </c>
      <c r="D1007" s="12">
        <v>60.23</v>
      </c>
      <c r="E1007" s="12">
        <v>22.12</v>
      </c>
      <c r="F1007" s="12">
        <v>45.11</v>
      </c>
      <c r="G1007" s="12">
        <v>71.64</v>
      </c>
      <c r="H1007" s="12">
        <v>9.46</v>
      </c>
      <c r="I1007" s="13"/>
      <c r="J1007" s="14">
        <f t="shared" ref="J1007:O1007" si="1002">LN(C1007/C1006)</f>
        <v>-0.01124329223</v>
      </c>
      <c r="K1007" s="14">
        <f t="shared" si="1002"/>
        <v>-0.004472797981</v>
      </c>
      <c r="L1007" s="14">
        <f t="shared" si="1002"/>
        <v>-0.02323607668</v>
      </c>
      <c r="M1007" s="14">
        <f t="shared" si="1002"/>
        <v>-0.007068728351</v>
      </c>
      <c r="N1007" s="14">
        <f t="shared" si="1002"/>
        <v>-0.02712730888</v>
      </c>
      <c r="O1007" s="14">
        <f t="shared" si="1002"/>
        <v>-0.01781084275</v>
      </c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>
      <c r="A1008" s="1"/>
      <c r="B1008" s="15" t="s">
        <v>614</v>
      </c>
      <c r="C1008" s="12">
        <v>124.63</v>
      </c>
      <c r="D1008" s="12">
        <v>60.26</v>
      </c>
      <c r="E1008" s="12">
        <v>22.55</v>
      </c>
      <c r="F1008" s="12">
        <v>44.59</v>
      </c>
      <c r="G1008" s="12">
        <v>71.69</v>
      </c>
      <c r="H1008" s="12">
        <v>9.72</v>
      </c>
      <c r="I1008" s="13"/>
      <c r="J1008" s="14">
        <f t="shared" ref="J1008:O1008" si="1003">LN(C1008/C1007)</f>
        <v>0.006520449747</v>
      </c>
      <c r="K1008" s="14">
        <f t="shared" si="1003"/>
        <v>0.0004979666465</v>
      </c>
      <c r="L1008" s="14">
        <f t="shared" si="1003"/>
        <v>0.01925288929</v>
      </c>
      <c r="M1008" s="14">
        <f t="shared" si="1003"/>
        <v>-0.01159433278</v>
      </c>
      <c r="N1008" s="14">
        <f t="shared" si="1003"/>
        <v>0.0006976906723</v>
      </c>
      <c r="O1008" s="14">
        <f t="shared" si="1003"/>
        <v>0.02711323541</v>
      </c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>
      <c r="A1009" s="1"/>
      <c r="B1009" s="15" t="s">
        <v>615</v>
      </c>
      <c r="C1009" s="12">
        <v>125.62</v>
      </c>
      <c r="D1009" s="12">
        <v>61.11</v>
      </c>
      <c r="E1009" s="12">
        <v>22.31</v>
      </c>
      <c r="F1009" s="12">
        <v>43.89</v>
      </c>
      <c r="G1009" s="12">
        <v>72.63</v>
      </c>
      <c r="H1009" s="12">
        <v>9.8</v>
      </c>
      <c r="I1009" s="13"/>
      <c r="J1009" s="14">
        <f t="shared" ref="J1009:O1009" si="1004">LN(C1009/C1008)</f>
        <v>0.007912129188</v>
      </c>
      <c r="K1009" s="14">
        <f t="shared" si="1004"/>
        <v>0.0140069852</v>
      </c>
      <c r="L1009" s="14">
        <f t="shared" si="1004"/>
        <v>-0.0107000575</v>
      </c>
      <c r="M1009" s="14">
        <f t="shared" si="1004"/>
        <v>-0.01582311494</v>
      </c>
      <c r="N1009" s="14">
        <f t="shared" si="1004"/>
        <v>0.01302679175</v>
      </c>
      <c r="O1009" s="14">
        <f t="shared" si="1004"/>
        <v>0.008196767204</v>
      </c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>
      <c r="A1010" s="1"/>
      <c r="B1010" s="15" t="s">
        <v>616</v>
      </c>
      <c r="C1010" s="12">
        <v>123.13</v>
      </c>
      <c r="D1010" s="12">
        <v>60.19</v>
      </c>
      <c r="E1010" s="12">
        <v>22.16</v>
      </c>
      <c r="F1010" s="12">
        <v>43.85</v>
      </c>
      <c r="G1010" s="12">
        <v>72.21</v>
      </c>
      <c r="H1010" s="12">
        <v>9.55</v>
      </c>
      <c r="I1010" s="13"/>
      <c r="J1010" s="14">
        <f t="shared" ref="J1010:O1010" si="1005">LN(C1010/C1009)</f>
        <v>-0.02002076922</v>
      </c>
      <c r="K1010" s="14">
        <f t="shared" si="1005"/>
        <v>-0.01516929335</v>
      </c>
      <c r="L1010" s="14">
        <f t="shared" si="1005"/>
        <v>-0.006746146565</v>
      </c>
      <c r="M1010" s="14">
        <f t="shared" si="1005"/>
        <v>-0.000911784882</v>
      </c>
      <c r="N1010" s="14">
        <f t="shared" si="1005"/>
        <v>-0.005799519155</v>
      </c>
      <c r="O1010" s="14">
        <f t="shared" si="1005"/>
        <v>-0.02584123118</v>
      </c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>
      <c r="A1011" s="1"/>
      <c r="B1011" s="15" t="s">
        <v>617</v>
      </c>
      <c r="C1011" s="12">
        <v>125.21</v>
      </c>
      <c r="D1011" s="12">
        <v>60.93</v>
      </c>
      <c r="E1011" s="12">
        <v>22.95</v>
      </c>
      <c r="F1011" s="12">
        <v>45.79</v>
      </c>
      <c r="G1011" s="12">
        <v>74.57</v>
      </c>
      <c r="H1011" s="12">
        <v>9.71</v>
      </c>
      <c r="I1011" s="13"/>
      <c r="J1011" s="14">
        <f t="shared" ref="J1011:O1011" si="1006">LN(C1011/C1010)</f>
        <v>0.01675161988</v>
      </c>
      <c r="K1011" s="14">
        <f t="shared" si="1006"/>
        <v>0.0122194387</v>
      </c>
      <c r="L1011" s="14">
        <f t="shared" si="1006"/>
        <v>0.03502907463</v>
      </c>
      <c r="M1011" s="14">
        <f t="shared" si="1006"/>
        <v>0.04329100785</v>
      </c>
      <c r="N1011" s="14">
        <f t="shared" si="1006"/>
        <v>0.03215974109</v>
      </c>
      <c r="O1011" s="14">
        <f t="shared" si="1006"/>
        <v>0.01661512781</v>
      </c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>
      <c r="A1012" s="1"/>
      <c r="B1012" s="15" t="s">
        <v>618</v>
      </c>
      <c r="C1012" s="12">
        <v>124.33</v>
      </c>
      <c r="D1012" s="12">
        <v>60.12</v>
      </c>
      <c r="E1012" s="12">
        <v>23.04</v>
      </c>
      <c r="F1012" s="12">
        <v>45.47</v>
      </c>
      <c r="G1012" s="12">
        <v>73.63</v>
      </c>
      <c r="H1012" s="12">
        <v>9.63</v>
      </c>
      <c r="I1012" s="13"/>
      <c r="J1012" s="14">
        <f t="shared" ref="J1012:O1012" si="1007">LN(C1012/C1011)</f>
        <v>-0.007053006716</v>
      </c>
      <c r="K1012" s="14">
        <f t="shared" si="1007"/>
        <v>-0.01338309938</v>
      </c>
      <c r="L1012" s="14">
        <f t="shared" si="1007"/>
        <v>0.003913899321</v>
      </c>
      <c r="M1012" s="14">
        <f t="shared" si="1007"/>
        <v>-0.007012958832</v>
      </c>
      <c r="N1012" s="14">
        <f t="shared" si="1007"/>
        <v>-0.01268573018</v>
      </c>
      <c r="O1012" s="14">
        <f t="shared" si="1007"/>
        <v>-0.008273056493</v>
      </c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>
      <c r="A1013" s="1"/>
      <c r="B1013" s="11">
        <v>44986.0</v>
      </c>
      <c r="C1013" s="12">
        <v>123.23</v>
      </c>
      <c r="D1013" s="12">
        <v>60.7</v>
      </c>
      <c r="E1013" s="12">
        <v>23.01</v>
      </c>
      <c r="F1013" s="12">
        <v>46.35</v>
      </c>
      <c r="G1013" s="12">
        <v>74.56</v>
      </c>
      <c r="H1013" s="12">
        <v>9.42</v>
      </c>
      <c r="I1013" s="13"/>
      <c r="J1013" s="14">
        <f t="shared" ref="J1013:O1013" si="1008">LN(C1013/C1012)</f>
        <v>-0.008886793015</v>
      </c>
      <c r="K1013" s="14">
        <f t="shared" si="1008"/>
        <v>0.009601133181</v>
      </c>
      <c r="L1013" s="14">
        <f t="shared" si="1008"/>
        <v>-0.00130293178</v>
      </c>
      <c r="M1013" s="14">
        <f t="shared" si="1008"/>
        <v>0.01916852417</v>
      </c>
      <c r="N1013" s="14">
        <f t="shared" si="1008"/>
        <v>0.012551619</v>
      </c>
      <c r="O1013" s="14">
        <f t="shared" si="1008"/>
        <v>-0.02204813722</v>
      </c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>
      <c r="A1014" s="1"/>
      <c r="B1014" s="11">
        <v>45017.0</v>
      </c>
      <c r="C1014" s="12">
        <v>122.84</v>
      </c>
      <c r="D1014" s="12">
        <v>61.04</v>
      </c>
      <c r="E1014" s="12">
        <v>23.78</v>
      </c>
      <c r="F1014" s="12">
        <v>47.14</v>
      </c>
      <c r="G1014" s="12">
        <v>74.78</v>
      </c>
      <c r="H1014" s="12">
        <v>9.72</v>
      </c>
      <c r="I1014" s="13"/>
      <c r="J1014" s="14">
        <f t="shared" ref="J1014:O1014" si="1009">LN(C1014/C1013)</f>
        <v>-0.003169832377</v>
      </c>
      <c r="K1014" s="14">
        <f t="shared" si="1009"/>
        <v>0.005585688911</v>
      </c>
      <c r="L1014" s="14">
        <f t="shared" si="1009"/>
        <v>0.03291598722</v>
      </c>
      <c r="M1014" s="14">
        <f t="shared" si="1009"/>
        <v>0.0169006055</v>
      </c>
      <c r="N1014" s="14">
        <f t="shared" si="1009"/>
        <v>0.002946299172</v>
      </c>
      <c r="O1014" s="14">
        <f t="shared" si="1009"/>
        <v>0.03135052988</v>
      </c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>
      <c r="A1015" s="1"/>
      <c r="B1015" s="11">
        <v>45047.0</v>
      </c>
      <c r="C1015" s="12">
        <v>115.7</v>
      </c>
      <c r="D1015" s="12">
        <v>59.87</v>
      </c>
      <c r="E1015" s="12">
        <v>23.66</v>
      </c>
      <c r="F1015" s="12">
        <v>45.6</v>
      </c>
      <c r="G1015" s="12">
        <v>74.57</v>
      </c>
      <c r="H1015" s="12">
        <v>9.59</v>
      </c>
      <c r="I1015" s="13"/>
      <c r="J1015" s="14">
        <f t="shared" ref="J1015:O1015" si="1010">LN(C1015/C1014)</f>
        <v>-0.05988206137</v>
      </c>
      <c r="K1015" s="14">
        <f t="shared" si="1010"/>
        <v>-0.01935384204</v>
      </c>
      <c r="L1015" s="14">
        <f t="shared" si="1010"/>
        <v>-0.005059032712</v>
      </c>
      <c r="M1015" s="14">
        <f t="shared" si="1010"/>
        <v>-0.03321418099</v>
      </c>
      <c r="N1015" s="14">
        <f t="shared" si="1010"/>
        <v>-0.002812187993</v>
      </c>
      <c r="O1015" s="14">
        <f t="shared" si="1010"/>
        <v>-0.01346472958</v>
      </c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>
      <c r="A1016" s="1"/>
      <c r="B1016" s="11">
        <v>45078.0</v>
      </c>
      <c r="C1016" s="12">
        <v>119.0</v>
      </c>
      <c r="D1016" s="12">
        <v>60.99</v>
      </c>
      <c r="E1016" s="12">
        <v>24.56</v>
      </c>
      <c r="F1016" s="12">
        <v>46.95</v>
      </c>
      <c r="G1016" s="12">
        <v>75.46</v>
      </c>
      <c r="H1016" s="12">
        <v>9.84</v>
      </c>
      <c r="I1016" s="13"/>
      <c r="J1016" s="14">
        <f t="shared" ref="J1016:O1016" si="1011">LN(C1016/C1015)</f>
        <v>0.02812285891</v>
      </c>
      <c r="K1016" s="14">
        <f t="shared" si="1011"/>
        <v>0.01853437137</v>
      </c>
      <c r="L1016" s="14">
        <f t="shared" si="1011"/>
        <v>0.03733324473</v>
      </c>
      <c r="M1016" s="14">
        <f t="shared" si="1011"/>
        <v>0.02917548913</v>
      </c>
      <c r="N1016" s="14">
        <f t="shared" si="1011"/>
        <v>0.01186443298</v>
      </c>
      <c r="O1016" s="14">
        <f t="shared" si="1011"/>
        <v>0.02573482217</v>
      </c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>
      <c r="A1017" s="1"/>
      <c r="B1017" s="11">
        <v>45170.0</v>
      </c>
      <c r="C1017" s="12">
        <v>120.22</v>
      </c>
      <c r="D1017" s="12">
        <v>60.9</v>
      </c>
      <c r="E1017" s="12">
        <v>24.69</v>
      </c>
      <c r="F1017" s="12">
        <v>48.16</v>
      </c>
      <c r="G1017" s="12">
        <v>75.66</v>
      </c>
      <c r="H1017" s="12">
        <v>9.9</v>
      </c>
      <c r="I1017" s="13"/>
      <c r="J1017" s="14">
        <f t="shared" ref="J1017:O1017" si="1012">LN(C1017/C1016)</f>
        <v>0.0101999045</v>
      </c>
      <c r="K1017" s="14">
        <f t="shared" si="1012"/>
        <v>-0.001476741593</v>
      </c>
      <c r="L1017" s="14">
        <f t="shared" si="1012"/>
        <v>0.005279200078</v>
      </c>
      <c r="M1017" s="14">
        <f t="shared" si="1012"/>
        <v>0.02544559535</v>
      </c>
      <c r="N1017" s="14">
        <f t="shared" si="1012"/>
        <v>0.002646904669</v>
      </c>
      <c r="O1017" s="14">
        <f t="shared" si="1012"/>
        <v>0.006079046076</v>
      </c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>
      <c r="A1018" s="1"/>
      <c r="B1018" s="11">
        <v>45200.0</v>
      </c>
      <c r="C1018" s="12">
        <v>120.49</v>
      </c>
      <c r="D1018" s="12">
        <v>61.0</v>
      </c>
      <c r="E1018" s="12">
        <v>25.17</v>
      </c>
      <c r="F1018" s="12">
        <v>48.9</v>
      </c>
      <c r="G1018" s="12">
        <v>75.78</v>
      </c>
      <c r="H1018" s="12">
        <v>9.91</v>
      </c>
      <c r="I1018" s="13"/>
      <c r="J1018" s="14">
        <f t="shared" ref="J1018:O1018" si="1013">LN(C1018/C1017)</f>
        <v>0.002243364324</v>
      </c>
      <c r="K1018" s="14">
        <f t="shared" si="1013"/>
        <v>0.001640689457</v>
      </c>
      <c r="L1018" s="14">
        <f t="shared" si="1013"/>
        <v>0.01925450579</v>
      </c>
      <c r="M1018" s="14">
        <f t="shared" si="1013"/>
        <v>0.01524859548</v>
      </c>
      <c r="N1018" s="14">
        <f t="shared" si="1013"/>
        <v>0.001584786386</v>
      </c>
      <c r="O1018" s="14">
        <f t="shared" si="1013"/>
        <v>0.001009591201</v>
      </c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>
      <c r="A1019" s="1"/>
      <c r="B1019" s="11">
        <v>45231.0</v>
      </c>
      <c r="C1019" s="12">
        <v>122.34</v>
      </c>
      <c r="D1019" s="12">
        <v>61.58</v>
      </c>
      <c r="E1019" s="12">
        <v>25.66</v>
      </c>
      <c r="F1019" s="12">
        <v>49.5</v>
      </c>
      <c r="G1019" s="12">
        <v>77.21</v>
      </c>
      <c r="H1019" s="12">
        <v>10.0</v>
      </c>
      <c r="I1019" s="13"/>
      <c r="J1019" s="14">
        <f t="shared" ref="J1019:O1019" si="1014">LN(C1019/C1018)</f>
        <v>0.01523729188</v>
      </c>
      <c r="K1019" s="14">
        <f t="shared" si="1014"/>
        <v>0.009463278323</v>
      </c>
      <c r="L1019" s="14">
        <f t="shared" si="1014"/>
        <v>0.01928055004</v>
      </c>
      <c r="M1019" s="14">
        <f t="shared" si="1014"/>
        <v>0.01219527309</v>
      </c>
      <c r="N1019" s="14">
        <f t="shared" si="1014"/>
        <v>0.01869457673</v>
      </c>
      <c r="O1019" s="14">
        <f t="shared" si="1014"/>
        <v>0.009040744652</v>
      </c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>
      <c r="A1020" s="1"/>
      <c r="B1020" s="11">
        <v>45261.0</v>
      </c>
      <c r="C1020" s="12">
        <v>123.02</v>
      </c>
      <c r="D1020" s="12">
        <v>61.51</v>
      </c>
      <c r="E1020" s="12">
        <v>25.48</v>
      </c>
      <c r="F1020" s="12">
        <v>49.85</v>
      </c>
      <c r="G1020" s="12">
        <v>76.99</v>
      </c>
      <c r="H1020" s="12">
        <v>10.16</v>
      </c>
      <c r="I1020" s="13"/>
      <c r="J1020" s="14">
        <f t="shared" ref="J1020:O1020" si="1015">LN(C1020/C1019)</f>
        <v>0.005542889966</v>
      </c>
      <c r="K1020" s="14">
        <f t="shared" si="1015"/>
        <v>-0.001137379276</v>
      </c>
      <c r="L1020" s="14">
        <f t="shared" si="1015"/>
        <v>-0.007039528484</v>
      </c>
      <c r="M1020" s="14">
        <f t="shared" si="1015"/>
        <v>0.007045826833</v>
      </c>
      <c r="N1020" s="14">
        <f t="shared" si="1015"/>
        <v>-0.002853439031</v>
      </c>
      <c r="O1020" s="14">
        <f t="shared" si="1015"/>
        <v>0.01587334916</v>
      </c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>
      <c r="A1021" s="1"/>
      <c r="B1021" s="15" t="s">
        <v>619</v>
      </c>
      <c r="C1021" s="12">
        <v>124.38</v>
      </c>
      <c r="D1021" s="12">
        <v>60.98</v>
      </c>
      <c r="E1021" s="12">
        <v>25.5</v>
      </c>
      <c r="F1021" s="12">
        <v>49.78</v>
      </c>
      <c r="G1021" s="12">
        <v>77.24</v>
      </c>
      <c r="H1021" s="12">
        <v>10.16</v>
      </c>
      <c r="I1021" s="13"/>
      <c r="J1021" s="14">
        <f t="shared" ref="J1021:O1021" si="1016">LN(C1021/C1020)</f>
        <v>0.0109944519</v>
      </c>
      <c r="K1021" s="14">
        <f t="shared" si="1016"/>
        <v>-0.00865382166</v>
      </c>
      <c r="L1021" s="14">
        <f t="shared" si="1016"/>
        <v>0.0007846214604</v>
      </c>
      <c r="M1021" s="14">
        <f t="shared" si="1016"/>
        <v>-0.001405199468</v>
      </c>
      <c r="N1021" s="14">
        <f t="shared" si="1016"/>
        <v>0.00324191427</v>
      </c>
      <c r="O1021" s="14">
        <f t="shared" si="1016"/>
        <v>0</v>
      </c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>
      <c r="A1022" s="1"/>
      <c r="B1022" s="15" t="s">
        <v>620</v>
      </c>
      <c r="C1022" s="12">
        <v>122.98</v>
      </c>
      <c r="D1022" s="12">
        <v>60.86</v>
      </c>
      <c r="E1022" s="12">
        <v>25.48</v>
      </c>
      <c r="F1022" s="12">
        <v>50.18</v>
      </c>
      <c r="G1022" s="12">
        <v>78.01</v>
      </c>
      <c r="H1022" s="12">
        <v>10.14</v>
      </c>
      <c r="I1022" s="13"/>
      <c r="J1022" s="14">
        <f t="shared" ref="J1022:O1022" si="1017">LN(C1022/C1021)</f>
        <v>-0.01131965515</v>
      </c>
      <c r="K1022" s="14">
        <f t="shared" si="1017"/>
        <v>-0.001969797091</v>
      </c>
      <c r="L1022" s="14">
        <f t="shared" si="1017"/>
        <v>-0.0007846214604</v>
      </c>
      <c r="M1022" s="14">
        <f t="shared" si="1017"/>
        <v>0.008003243999</v>
      </c>
      <c r="N1022" s="14">
        <f t="shared" si="1017"/>
        <v>0.00991956604</v>
      </c>
      <c r="O1022" s="14">
        <f t="shared" si="1017"/>
        <v>-0.001970443987</v>
      </c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>
      <c r="A1023" s="1"/>
      <c r="B1023" s="15" t="s">
        <v>621</v>
      </c>
      <c r="C1023" s="12">
        <v>121.65</v>
      </c>
      <c r="D1023" s="12">
        <v>59.3</v>
      </c>
      <c r="E1023" s="12">
        <v>25.45</v>
      </c>
      <c r="F1023" s="12">
        <v>50.58</v>
      </c>
      <c r="G1023" s="12">
        <v>78.0</v>
      </c>
      <c r="H1023" s="12">
        <v>9.88</v>
      </c>
      <c r="I1023" s="13"/>
      <c r="J1023" s="14">
        <f t="shared" ref="J1023:O1023" si="1018">LN(C1023/C1022)</f>
        <v>-0.0108736713</v>
      </c>
      <c r="K1023" s="14">
        <f t="shared" si="1018"/>
        <v>-0.02596683847</v>
      </c>
      <c r="L1023" s="14">
        <f t="shared" si="1018"/>
        <v>-0.001178087707</v>
      </c>
      <c r="M1023" s="14">
        <f t="shared" si="1018"/>
        <v>0.007939700304</v>
      </c>
      <c r="N1023" s="14">
        <f t="shared" si="1018"/>
        <v>-0.0001281969106</v>
      </c>
      <c r="O1023" s="14">
        <f t="shared" si="1018"/>
        <v>-0.0259754864</v>
      </c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>
      <c r="A1024" s="1"/>
      <c r="B1024" s="15" t="s">
        <v>622</v>
      </c>
      <c r="C1024" s="12">
        <v>118.96</v>
      </c>
      <c r="D1024" s="12">
        <v>59.21</v>
      </c>
      <c r="E1024" s="12">
        <v>24.68</v>
      </c>
      <c r="F1024" s="12">
        <v>51.33</v>
      </c>
      <c r="G1024" s="12">
        <v>77.11</v>
      </c>
      <c r="H1024" s="12">
        <v>10.0</v>
      </c>
      <c r="I1024" s="13"/>
      <c r="J1024" s="14">
        <f t="shared" ref="J1024:O1024" si="1019">LN(C1024/C1023)</f>
        <v>-0.02236076708</v>
      </c>
      <c r="K1024" s="14">
        <f t="shared" si="1019"/>
        <v>-0.00151885946</v>
      </c>
      <c r="L1024" s="14">
        <f t="shared" si="1019"/>
        <v>-0.03072254396</v>
      </c>
      <c r="M1024" s="14">
        <f t="shared" si="1019"/>
        <v>0.01471913533</v>
      </c>
      <c r="N1024" s="14">
        <f t="shared" si="1019"/>
        <v>-0.01147585284</v>
      </c>
      <c r="O1024" s="14">
        <f t="shared" si="1019"/>
        <v>0.01207258123</v>
      </c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>
      <c r="A1025" s="1"/>
      <c r="B1025" s="15" t="s">
        <v>623</v>
      </c>
      <c r="C1025" s="12">
        <v>120.64</v>
      </c>
      <c r="D1025" s="12">
        <v>59.83</v>
      </c>
      <c r="E1025" s="12">
        <v>29.61</v>
      </c>
      <c r="F1025" s="12">
        <v>51.93</v>
      </c>
      <c r="G1025" s="12">
        <v>78.68</v>
      </c>
      <c r="H1025" s="12">
        <v>10.0</v>
      </c>
      <c r="I1025" s="13"/>
      <c r="J1025" s="14">
        <f t="shared" ref="J1025:O1025" si="1020">LN(C1025/C1024)</f>
        <v>0.01402360211</v>
      </c>
      <c r="K1025" s="14">
        <f t="shared" si="1020"/>
        <v>0.01041676086</v>
      </c>
      <c r="L1025" s="14">
        <f t="shared" si="1020"/>
        <v>0.1821189431</v>
      </c>
      <c r="M1025" s="14">
        <f t="shared" si="1020"/>
        <v>0.01162128128</v>
      </c>
      <c r="N1025" s="14">
        <f t="shared" si="1020"/>
        <v>0.02015601968</v>
      </c>
      <c r="O1025" s="14">
        <f t="shared" si="1020"/>
        <v>0</v>
      </c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>
      <c r="A1026" s="1"/>
      <c r="B1026" s="15" t="s">
        <v>624</v>
      </c>
      <c r="C1026" s="12">
        <v>120.44</v>
      </c>
      <c r="D1026" s="12">
        <v>58.85</v>
      </c>
      <c r="E1026" s="12">
        <v>30.43</v>
      </c>
      <c r="F1026" s="12">
        <v>53.53</v>
      </c>
      <c r="G1026" s="12">
        <v>81.58</v>
      </c>
      <c r="H1026" s="12">
        <v>10.07</v>
      </c>
      <c r="I1026" s="13"/>
      <c r="J1026" s="14">
        <f t="shared" ref="J1026:O1026" si="1021">LN(C1026/C1025)</f>
        <v>-0.001659200646</v>
      </c>
      <c r="K1026" s="14">
        <f t="shared" si="1021"/>
        <v>-0.0165153737</v>
      </c>
      <c r="L1026" s="14">
        <f t="shared" si="1021"/>
        <v>0.0273168218</v>
      </c>
      <c r="M1026" s="14">
        <f t="shared" si="1021"/>
        <v>0.03034558655</v>
      </c>
      <c r="N1026" s="14">
        <f t="shared" si="1021"/>
        <v>0.03619514037</v>
      </c>
      <c r="O1026" s="14">
        <f t="shared" si="1021"/>
        <v>0.006975613736</v>
      </c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>
      <c r="A1027" s="1"/>
      <c r="B1027" s="15" t="s">
        <v>625</v>
      </c>
      <c r="C1027" s="12">
        <v>120.63</v>
      </c>
      <c r="D1027" s="12">
        <v>58.06</v>
      </c>
      <c r="E1027" s="12">
        <v>29.55</v>
      </c>
      <c r="F1027" s="12">
        <v>52.42</v>
      </c>
      <c r="G1027" s="12">
        <v>80.38</v>
      </c>
      <c r="H1027" s="12">
        <v>10.0</v>
      </c>
      <c r="I1027" s="13"/>
      <c r="J1027" s="14">
        <f t="shared" ref="J1027:O1027" si="1022">LN(C1027/C1026)</f>
        <v>0.001576305964</v>
      </c>
      <c r="K1027" s="14">
        <f t="shared" si="1022"/>
        <v>-0.01351487511</v>
      </c>
      <c r="L1027" s="14">
        <f t="shared" si="1022"/>
        <v>-0.02934522006</v>
      </c>
      <c r="M1027" s="14">
        <f t="shared" si="1022"/>
        <v>-0.02095404651</v>
      </c>
      <c r="N1027" s="14">
        <f t="shared" si="1022"/>
        <v>-0.01481874487</v>
      </c>
      <c r="O1027" s="14">
        <f t="shared" si="1022"/>
        <v>-0.006975613736</v>
      </c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>
      <c r="A1028" s="1"/>
      <c r="B1028" s="15" t="s">
        <v>626</v>
      </c>
      <c r="C1028" s="12">
        <v>120.84</v>
      </c>
      <c r="D1028" s="12">
        <v>57.39</v>
      </c>
      <c r="E1028" s="12">
        <v>30.78</v>
      </c>
      <c r="F1028" s="12">
        <v>52.56</v>
      </c>
      <c r="G1028" s="12">
        <v>80.35</v>
      </c>
      <c r="H1028" s="12">
        <v>9.89</v>
      </c>
      <c r="I1028" s="13"/>
      <c r="J1028" s="14">
        <f t="shared" ref="J1028:O1028" si="1023">LN(C1028/C1027)</f>
        <v>0.001739346941</v>
      </c>
      <c r="K1028" s="14">
        <f t="shared" si="1023"/>
        <v>-0.01160688648</v>
      </c>
      <c r="L1028" s="14">
        <f t="shared" si="1023"/>
        <v>0.04078138456</v>
      </c>
      <c r="M1028" s="14">
        <f t="shared" si="1023"/>
        <v>0.002667176281</v>
      </c>
      <c r="N1028" s="14">
        <f t="shared" si="1023"/>
        <v>-0.0003732968375</v>
      </c>
      <c r="O1028" s="14">
        <f t="shared" si="1023"/>
        <v>-0.01106094736</v>
      </c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>
      <c r="A1029" s="1"/>
      <c r="B1029" s="15" t="s">
        <v>627</v>
      </c>
      <c r="C1029" s="12">
        <v>134.56</v>
      </c>
      <c r="D1029" s="12">
        <v>57.01</v>
      </c>
      <c r="E1029" s="12">
        <v>30.41</v>
      </c>
      <c r="F1029" s="12">
        <v>52.65</v>
      </c>
      <c r="G1029" s="12">
        <v>81.65</v>
      </c>
      <c r="H1029" s="12">
        <v>9.85</v>
      </c>
      <c r="I1029" s="13"/>
      <c r="J1029" s="14">
        <f t="shared" ref="J1029:O1029" si="1024">LN(C1029/C1028)</f>
        <v>0.1075428397</v>
      </c>
      <c r="K1029" s="14">
        <f t="shared" si="1024"/>
        <v>-0.006643381077</v>
      </c>
      <c r="L1029" s="14">
        <f t="shared" si="1024"/>
        <v>-0.01209362672</v>
      </c>
      <c r="M1029" s="14">
        <f t="shared" si="1024"/>
        <v>0.001710864404</v>
      </c>
      <c r="N1029" s="14">
        <f t="shared" si="1024"/>
        <v>0.01604972723</v>
      </c>
      <c r="O1029" s="14">
        <f t="shared" si="1024"/>
        <v>-0.004052690451</v>
      </c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>
      <c r="A1030" s="1"/>
      <c r="B1030" s="15" t="s">
        <v>628</v>
      </c>
      <c r="C1030" s="12">
        <v>138.42</v>
      </c>
      <c r="D1030" s="12">
        <v>56.86</v>
      </c>
      <c r="E1030" s="12">
        <v>30.46</v>
      </c>
      <c r="F1030" s="12">
        <v>53.26</v>
      </c>
      <c r="G1030" s="12">
        <v>89.2</v>
      </c>
      <c r="H1030" s="12">
        <v>10.0</v>
      </c>
      <c r="I1030" s="13"/>
      <c r="J1030" s="14">
        <f t="shared" ref="J1030:O1030" si="1025">LN(C1030/C1029)</f>
        <v>0.02828234519</v>
      </c>
      <c r="K1030" s="14">
        <f t="shared" si="1025"/>
        <v>-0.002634584821</v>
      </c>
      <c r="L1030" s="14">
        <f t="shared" si="1025"/>
        <v>0.001642845778</v>
      </c>
      <c r="M1030" s="14">
        <f t="shared" si="1025"/>
        <v>0.01151934181</v>
      </c>
      <c r="N1030" s="14">
        <f t="shared" si="1025"/>
        <v>0.08843922017</v>
      </c>
      <c r="O1030" s="14">
        <f t="shared" si="1025"/>
        <v>0.01511363781</v>
      </c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>
      <c r="A1031" s="1"/>
      <c r="B1031" s="15" t="s">
        <v>629</v>
      </c>
      <c r="C1031" s="12">
        <v>135.38</v>
      </c>
      <c r="D1031" s="12">
        <v>56.25</v>
      </c>
      <c r="E1031" s="12">
        <v>29.77</v>
      </c>
      <c r="F1031" s="12">
        <v>52.28</v>
      </c>
      <c r="G1031" s="12">
        <v>87.5</v>
      </c>
      <c r="H1031" s="12">
        <v>9.8</v>
      </c>
      <c r="I1031" s="13"/>
      <c r="J1031" s="14">
        <f t="shared" ref="J1031:O1031" si="1026">LN(C1031/C1030)</f>
        <v>-0.02220690233</v>
      </c>
      <c r="K1031" s="14">
        <f t="shared" si="1026"/>
        <v>-0.01078606514</v>
      </c>
      <c r="L1031" s="14">
        <f t="shared" si="1026"/>
        <v>-0.02291317244</v>
      </c>
      <c r="M1031" s="14">
        <f t="shared" si="1026"/>
        <v>-0.01857169163</v>
      </c>
      <c r="N1031" s="14">
        <f t="shared" si="1026"/>
        <v>-0.01924224622</v>
      </c>
      <c r="O1031" s="14">
        <f t="shared" si="1026"/>
        <v>-0.02020270732</v>
      </c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>
      <c r="A1032" s="1"/>
      <c r="B1032" s="15" t="s">
        <v>630</v>
      </c>
      <c r="C1032" s="12">
        <v>141.28</v>
      </c>
      <c r="D1032" s="12">
        <v>57.65</v>
      </c>
      <c r="E1032" s="12">
        <v>30.9</v>
      </c>
      <c r="F1032" s="12">
        <v>53.1</v>
      </c>
      <c r="G1032" s="12">
        <v>88.57</v>
      </c>
      <c r="H1032" s="12">
        <v>9.92</v>
      </c>
      <c r="I1032" s="13"/>
      <c r="J1032" s="14">
        <f t="shared" ref="J1032:O1032" si="1027">LN(C1032/C1031)</f>
        <v>0.04265809778</v>
      </c>
      <c r="K1032" s="14">
        <f t="shared" si="1027"/>
        <v>0.02458420563</v>
      </c>
      <c r="L1032" s="14">
        <f t="shared" si="1027"/>
        <v>0.03725500888</v>
      </c>
      <c r="M1032" s="14">
        <f t="shared" si="1027"/>
        <v>0.01556303949</v>
      </c>
      <c r="N1032" s="14">
        <f t="shared" si="1027"/>
        <v>0.01215440646</v>
      </c>
      <c r="O1032" s="14">
        <f t="shared" si="1027"/>
        <v>0.01217053562</v>
      </c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>
      <c r="A1033" s="1"/>
      <c r="B1033" s="11">
        <v>44928.0</v>
      </c>
      <c r="C1033" s="12">
        <v>143.75</v>
      </c>
      <c r="D1033" s="12">
        <v>58.17</v>
      </c>
      <c r="E1033" s="12">
        <v>32.19</v>
      </c>
      <c r="F1033" s="12">
        <v>54.97</v>
      </c>
      <c r="G1033" s="12">
        <v>88.04</v>
      </c>
      <c r="H1033" s="12">
        <v>9.78</v>
      </c>
      <c r="I1033" s="13"/>
      <c r="J1033" s="14">
        <f t="shared" ref="J1033:O1033" si="1028">LN(C1033/C1032)</f>
        <v>0.01733194282</v>
      </c>
      <c r="K1033" s="14">
        <f t="shared" si="1028"/>
        <v>0.008979511208</v>
      </c>
      <c r="L1033" s="14">
        <f t="shared" si="1028"/>
        <v>0.04089966141</v>
      </c>
      <c r="M1033" s="14">
        <f t="shared" si="1028"/>
        <v>0.03461065362</v>
      </c>
      <c r="N1033" s="14">
        <f t="shared" si="1028"/>
        <v>-0.006001943163</v>
      </c>
      <c r="O1033" s="14">
        <f t="shared" si="1028"/>
        <v>-0.01421343725</v>
      </c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>
      <c r="A1034" s="1"/>
      <c r="B1034" s="11">
        <v>44959.0</v>
      </c>
      <c r="C1034" s="12">
        <v>143.94</v>
      </c>
      <c r="D1034" s="12">
        <v>59.03</v>
      </c>
      <c r="E1034" s="12">
        <v>33.48</v>
      </c>
      <c r="F1034" s="12">
        <v>59.11</v>
      </c>
      <c r="G1034" s="12">
        <v>88.35</v>
      </c>
      <c r="H1034" s="12">
        <v>9.78</v>
      </c>
      <c r="I1034" s="13"/>
      <c r="J1034" s="14">
        <f t="shared" ref="J1034:O1034" si="1029">LN(C1034/C1033)</f>
        <v>0.001320866402</v>
      </c>
      <c r="K1034" s="14">
        <f t="shared" si="1029"/>
        <v>0.01467603133</v>
      </c>
      <c r="L1034" s="14">
        <f t="shared" si="1029"/>
        <v>0.03929240031</v>
      </c>
      <c r="M1034" s="14">
        <f t="shared" si="1029"/>
        <v>0.07261253296</v>
      </c>
      <c r="N1034" s="14">
        <f t="shared" si="1029"/>
        <v>0.003514942107</v>
      </c>
      <c r="O1034" s="14">
        <f t="shared" si="1029"/>
        <v>0</v>
      </c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>
      <c r="A1035" s="1"/>
      <c r="B1035" s="11">
        <v>44987.0</v>
      </c>
      <c r="C1035" s="12">
        <v>143.15</v>
      </c>
      <c r="D1035" s="12">
        <v>58.39</v>
      </c>
      <c r="E1035" s="12">
        <v>33.06</v>
      </c>
      <c r="F1035" s="12">
        <v>57.77</v>
      </c>
      <c r="G1035" s="12">
        <v>86.79</v>
      </c>
      <c r="H1035" s="12">
        <v>9.67</v>
      </c>
      <c r="I1035" s="13"/>
      <c r="J1035" s="14">
        <f t="shared" ref="J1035:O1035" si="1030">LN(C1035/C1034)</f>
        <v>-0.005503514536</v>
      </c>
      <c r="K1035" s="14">
        <f t="shared" si="1030"/>
        <v>-0.01090114696</v>
      </c>
      <c r="L1035" s="14">
        <f t="shared" si="1030"/>
        <v>-0.01262415323</v>
      </c>
      <c r="M1035" s="14">
        <f t="shared" si="1030"/>
        <v>-0.02293050504</v>
      </c>
      <c r="N1035" s="14">
        <f t="shared" si="1030"/>
        <v>-0.01781479111</v>
      </c>
      <c r="O1035" s="14">
        <f t="shared" si="1030"/>
        <v>-0.01131117458</v>
      </c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>
      <c r="A1036" s="1"/>
      <c r="B1036" s="11">
        <v>45079.0</v>
      </c>
      <c r="C1036" s="12">
        <v>142.8</v>
      </c>
      <c r="D1036" s="12">
        <v>58.25</v>
      </c>
      <c r="E1036" s="12">
        <v>31.81</v>
      </c>
      <c r="F1036" s="12">
        <v>57.07</v>
      </c>
      <c r="G1036" s="12">
        <v>87.04</v>
      </c>
      <c r="H1036" s="12">
        <v>9.62</v>
      </c>
      <c r="I1036" s="13"/>
      <c r="J1036" s="14">
        <f t="shared" ref="J1036:O1036" si="1031">LN(C1036/C1035)</f>
        <v>-0.002447981639</v>
      </c>
      <c r="K1036" s="14">
        <f t="shared" si="1031"/>
        <v>-0.00240054985</v>
      </c>
      <c r="L1036" s="14">
        <f t="shared" si="1031"/>
        <v>-0.03854338663</v>
      </c>
      <c r="M1036" s="14">
        <f t="shared" si="1031"/>
        <v>-0.01219102524</v>
      </c>
      <c r="N1036" s="14">
        <f t="shared" si="1031"/>
        <v>0.002876375451</v>
      </c>
      <c r="O1036" s="14">
        <f t="shared" si="1031"/>
        <v>-0.005184044788</v>
      </c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>
      <c r="A1037" s="1"/>
      <c r="B1037" s="11">
        <v>45109.0</v>
      </c>
      <c r="C1037" s="12">
        <v>144.71</v>
      </c>
      <c r="D1037" s="12">
        <v>58.04</v>
      </c>
      <c r="E1037" s="12">
        <v>32.87</v>
      </c>
      <c r="F1037" s="12">
        <v>58.12</v>
      </c>
      <c r="G1037" s="12">
        <v>88.22</v>
      </c>
      <c r="H1037" s="12">
        <v>9.77</v>
      </c>
      <c r="I1037" s="13"/>
      <c r="J1037" s="14">
        <f t="shared" ref="J1037:O1037" si="1032">LN(C1037/C1036)</f>
        <v>0.01328668984</v>
      </c>
      <c r="K1037" s="14">
        <f t="shared" si="1032"/>
        <v>-0.00361166443</v>
      </c>
      <c r="L1037" s="14">
        <f t="shared" si="1032"/>
        <v>0.03277968192</v>
      </c>
      <c r="M1037" s="14">
        <f t="shared" si="1032"/>
        <v>0.01823125415</v>
      </c>
      <c r="N1037" s="14">
        <f t="shared" si="1032"/>
        <v>0.01346591157</v>
      </c>
      <c r="O1037" s="14">
        <f t="shared" si="1032"/>
        <v>0.01547220138</v>
      </c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>
      <c r="A1038" s="1"/>
      <c r="B1038" s="11">
        <v>45140.0</v>
      </c>
      <c r="C1038" s="12">
        <v>141.84</v>
      </c>
      <c r="D1038" s="12">
        <v>56.83</v>
      </c>
      <c r="E1038" s="12">
        <v>32.0</v>
      </c>
      <c r="F1038" s="12">
        <v>56.71</v>
      </c>
      <c r="G1038" s="12">
        <v>87.54</v>
      </c>
      <c r="H1038" s="12">
        <v>9.71</v>
      </c>
      <c r="I1038" s="13"/>
      <c r="J1038" s="14">
        <f t="shared" ref="J1038:O1038" si="1033">LN(C1038/C1037)</f>
        <v>-0.02003207798</v>
      </c>
      <c r="K1038" s="14">
        <f t="shared" si="1033"/>
        <v>-0.02106807271</v>
      </c>
      <c r="L1038" s="14">
        <f t="shared" si="1033"/>
        <v>-0.02682448488</v>
      </c>
      <c r="M1038" s="14">
        <f t="shared" si="1033"/>
        <v>-0.02455927668</v>
      </c>
      <c r="N1038" s="14">
        <f t="shared" si="1033"/>
        <v>-0.007737862914</v>
      </c>
      <c r="O1038" s="14">
        <f t="shared" si="1033"/>
        <v>-0.006160183751</v>
      </c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>
      <c r="A1039" s="1"/>
      <c r="B1039" s="11">
        <v>45171.0</v>
      </c>
      <c r="C1039" s="12">
        <v>140.59</v>
      </c>
      <c r="D1039" s="12">
        <v>55.78</v>
      </c>
      <c r="E1039" s="12">
        <v>31.1</v>
      </c>
      <c r="F1039" s="12">
        <v>56.64</v>
      </c>
      <c r="G1039" s="12">
        <v>88.07</v>
      </c>
      <c r="H1039" s="12">
        <v>9.6</v>
      </c>
      <c r="I1039" s="13"/>
      <c r="J1039" s="14">
        <f t="shared" ref="J1039:O1039" si="1034">LN(C1039/C1038)</f>
        <v>-0.008851808674</v>
      </c>
      <c r="K1039" s="14">
        <f t="shared" si="1034"/>
        <v>-0.01864897311</v>
      </c>
      <c r="L1039" s="14">
        <f t="shared" si="1034"/>
        <v>-0.02852808361</v>
      </c>
      <c r="M1039" s="14">
        <f t="shared" si="1034"/>
        <v>-0.00123511264</v>
      </c>
      <c r="N1039" s="14">
        <f t="shared" si="1034"/>
        <v>0.006036121055</v>
      </c>
      <c r="O1039" s="14">
        <f t="shared" si="1034"/>
        <v>-0.01139318383</v>
      </c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>
      <c r="A1040" s="1"/>
      <c r="B1040" s="11">
        <v>45201.0</v>
      </c>
      <c r="C1040" s="12">
        <v>138.97</v>
      </c>
      <c r="D1040" s="12">
        <v>56.25</v>
      </c>
      <c r="E1040" s="12">
        <v>30.95</v>
      </c>
      <c r="F1040" s="12">
        <v>55.82</v>
      </c>
      <c r="G1040" s="12">
        <v>85.89</v>
      </c>
      <c r="H1040" s="12">
        <v>9.75</v>
      </c>
      <c r="I1040" s="13"/>
      <c r="J1040" s="14">
        <f t="shared" ref="J1040:O1040" si="1035">LN(C1040/C1039)</f>
        <v>-0.01158977059</v>
      </c>
      <c r="K1040" s="14">
        <f t="shared" si="1035"/>
        <v>0.008390658885</v>
      </c>
      <c r="L1040" s="14">
        <f t="shared" si="1035"/>
        <v>-0.004834820055</v>
      </c>
      <c r="M1040" s="14">
        <f t="shared" si="1035"/>
        <v>-0.01458322128</v>
      </c>
      <c r="N1040" s="14">
        <f t="shared" si="1035"/>
        <v>-0.02506454504</v>
      </c>
      <c r="O1040" s="14">
        <f t="shared" si="1035"/>
        <v>0.01550418654</v>
      </c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>
      <c r="A1041" s="1"/>
      <c r="B1041" s="15" t="s">
        <v>631</v>
      </c>
      <c r="C1041" s="12">
        <v>141.67</v>
      </c>
      <c r="D1041" s="12">
        <v>56.41</v>
      </c>
      <c r="E1041" s="12">
        <v>31.59</v>
      </c>
      <c r="F1041" s="12">
        <v>56.99</v>
      </c>
      <c r="G1041" s="12">
        <v>86.78</v>
      </c>
      <c r="H1041" s="12">
        <v>9.84</v>
      </c>
      <c r="I1041" s="13"/>
      <c r="J1041" s="14">
        <f t="shared" ref="J1041:O1041" si="1036">LN(C1041/C1040)</f>
        <v>0.01924232689</v>
      </c>
      <c r="K1041" s="14">
        <f t="shared" si="1036"/>
        <v>0.002840406667</v>
      </c>
      <c r="L1041" s="14">
        <f t="shared" si="1036"/>
        <v>0.02046761568</v>
      </c>
      <c r="M1041" s="14">
        <f t="shared" si="1036"/>
        <v>0.02074358574</v>
      </c>
      <c r="N1041" s="14">
        <f t="shared" si="1036"/>
        <v>0.01030877259</v>
      </c>
      <c r="O1041" s="14">
        <f t="shared" si="1036"/>
        <v>0.009188426054</v>
      </c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>
      <c r="A1042" s="1"/>
      <c r="B1042" s="15" t="s">
        <v>632</v>
      </c>
      <c r="C1042" s="12">
        <v>140.71</v>
      </c>
      <c r="D1042" s="12">
        <v>55.53</v>
      </c>
      <c r="E1042" s="12">
        <v>31.02</v>
      </c>
      <c r="F1042" s="12">
        <v>57.48</v>
      </c>
      <c r="G1042" s="12">
        <v>87.02</v>
      </c>
      <c r="H1042" s="12">
        <v>9.91</v>
      </c>
      <c r="I1042" s="13"/>
      <c r="J1042" s="14">
        <f t="shared" ref="J1042:O1042" si="1037">LN(C1042/C1041)</f>
        <v>-0.006799374591</v>
      </c>
      <c r="K1042" s="14">
        <f t="shared" si="1037"/>
        <v>-0.0157230325</v>
      </c>
      <c r="L1042" s="14">
        <f t="shared" si="1037"/>
        <v>-0.01820845707</v>
      </c>
      <c r="M1042" s="14">
        <f t="shared" si="1037"/>
        <v>0.008561247364</v>
      </c>
      <c r="N1042" s="14">
        <f t="shared" si="1037"/>
        <v>0.002761796922</v>
      </c>
      <c r="O1042" s="14">
        <f t="shared" si="1037"/>
        <v>0.007088637278</v>
      </c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>
      <c r="A1043" s="1"/>
      <c r="B1043" s="15" t="s">
        <v>633</v>
      </c>
      <c r="C1043" s="12">
        <v>140.62</v>
      </c>
      <c r="D1043" s="12">
        <v>55.28</v>
      </c>
      <c r="E1043" s="12">
        <v>30.67</v>
      </c>
      <c r="F1043" s="12">
        <v>58.18</v>
      </c>
      <c r="G1043" s="12">
        <v>86.39</v>
      </c>
      <c r="H1043" s="12">
        <v>9.86</v>
      </c>
      <c r="I1043" s="13"/>
      <c r="J1043" s="14">
        <f t="shared" ref="J1043:O1043" si="1038">LN(C1043/C1042)</f>
        <v>-0.0006398180291</v>
      </c>
      <c r="K1043" s="14">
        <f t="shared" si="1038"/>
        <v>-0.004512235794</v>
      </c>
      <c r="L1043" s="14">
        <f t="shared" si="1038"/>
        <v>-0.01134717962</v>
      </c>
      <c r="M1043" s="14">
        <f t="shared" si="1038"/>
        <v>0.01210459186</v>
      </c>
      <c r="N1043" s="14">
        <f t="shared" si="1038"/>
        <v>-0.007266048922</v>
      </c>
      <c r="O1043" s="14">
        <f t="shared" si="1038"/>
        <v>-0.005058179727</v>
      </c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>
      <c r="A1044" s="1"/>
      <c r="B1044" s="15" t="s">
        <v>634</v>
      </c>
      <c r="C1044" s="12">
        <v>139.81</v>
      </c>
      <c r="D1044" s="12">
        <v>56.51</v>
      </c>
      <c r="E1044" s="12">
        <v>29.76</v>
      </c>
      <c r="F1044" s="12">
        <v>57.1</v>
      </c>
      <c r="G1044" s="12">
        <v>85.83</v>
      </c>
      <c r="H1044" s="12">
        <v>10.01</v>
      </c>
      <c r="I1044" s="13"/>
      <c r="J1044" s="14">
        <f t="shared" ref="J1044:O1044" si="1039">LN(C1044/C1043)</f>
        <v>-0.005776858771</v>
      </c>
      <c r="K1044" s="14">
        <f t="shared" si="1039"/>
        <v>0.02200643418</v>
      </c>
      <c r="L1044" s="14">
        <f t="shared" si="1039"/>
        <v>-0.03011976816</v>
      </c>
      <c r="M1044" s="14">
        <f t="shared" si="1039"/>
        <v>-0.01873753641</v>
      </c>
      <c r="N1044" s="14">
        <f t="shared" si="1039"/>
        <v>-0.006503332641</v>
      </c>
      <c r="O1044" s="14">
        <f t="shared" si="1039"/>
        <v>0.01509842471</v>
      </c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>
      <c r="A1045" s="1"/>
      <c r="B1045" s="15" t="s">
        <v>635</v>
      </c>
      <c r="C1045" s="12">
        <v>142.99</v>
      </c>
      <c r="D1045" s="12">
        <v>58.2</v>
      </c>
      <c r="E1045" s="12">
        <v>29.54</v>
      </c>
      <c r="F1045" s="12">
        <v>55.56</v>
      </c>
      <c r="G1045" s="12">
        <v>86.93</v>
      </c>
      <c r="H1045" s="12">
        <v>9.68</v>
      </c>
      <c r="I1045" s="13"/>
      <c r="J1045" s="14">
        <f t="shared" ref="J1045:O1045" si="1040">LN(C1045/C1044)</f>
        <v>0.02249033975</v>
      </c>
      <c r="K1045" s="14">
        <f t="shared" si="1040"/>
        <v>0.0294677411</v>
      </c>
      <c r="L1045" s="14">
        <f t="shared" si="1040"/>
        <v>-0.007419932862</v>
      </c>
      <c r="M1045" s="14">
        <f t="shared" si="1040"/>
        <v>-0.02734059878</v>
      </c>
      <c r="N1045" s="14">
        <f t="shared" si="1040"/>
        <v>0.01273460136</v>
      </c>
      <c r="O1045" s="14">
        <f t="shared" si="1040"/>
        <v>-0.03352269204</v>
      </c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>
      <c r="A1046" s="1"/>
      <c r="B1046" s="15" t="s">
        <v>636</v>
      </c>
      <c r="C1046" s="12">
        <v>138.78</v>
      </c>
      <c r="D1046" s="12">
        <v>58.25</v>
      </c>
      <c r="E1046" s="12">
        <v>28.35</v>
      </c>
      <c r="F1046" s="12">
        <v>54.68</v>
      </c>
      <c r="G1046" s="12">
        <v>86.73</v>
      </c>
      <c r="H1046" s="12">
        <v>9.44</v>
      </c>
      <c r="I1046" s="13"/>
      <c r="J1046" s="14">
        <f t="shared" ref="J1046:O1046" si="1041">LN(C1046/C1045)</f>
        <v>-0.02988475227</v>
      </c>
      <c r="K1046" s="14">
        <f t="shared" si="1041"/>
        <v>0.0008587377084</v>
      </c>
      <c r="L1046" s="14">
        <f t="shared" si="1041"/>
        <v>-0.04111824693</v>
      </c>
      <c r="M1046" s="14">
        <f t="shared" si="1041"/>
        <v>-0.01596550603</v>
      </c>
      <c r="N1046" s="14">
        <f t="shared" si="1041"/>
        <v>-0.002303352395</v>
      </c>
      <c r="O1046" s="14">
        <f t="shared" si="1041"/>
        <v>-0.02510592113</v>
      </c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>
      <c r="A1047" s="1"/>
      <c r="B1047" s="15" t="s">
        <v>637</v>
      </c>
      <c r="C1047" s="12">
        <v>138.08</v>
      </c>
      <c r="D1047" s="12">
        <v>58.37</v>
      </c>
      <c r="E1047" s="12">
        <v>28.59</v>
      </c>
      <c r="F1047" s="12">
        <v>54.76</v>
      </c>
      <c r="G1047" s="12">
        <v>86.94</v>
      </c>
      <c r="H1047" s="12">
        <v>9.51</v>
      </c>
      <c r="I1047" s="13"/>
      <c r="J1047" s="14">
        <f t="shared" ref="J1047:O1047" si="1042">LN(C1047/C1046)</f>
        <v>-0.005056718136</v>
      </c>
      <c r="K1047" s="14">
        <f t="shared" si="1042"/>
        <v>0.00205796677</v>
      </c>
      <c r="L1047" s="14">
        <f t="shared" si="1042"/>
        <v>0.00842997616</v>
      </c>
      <c r="M1047" s="14">
        <f t="shared" si="1042"/>
        <v>0.001461988564</v>
      </c>
      <c r="N1047" s="14">
        <f t="shared" si="1042"/>
        <v>0.002418380864</v>
      </c>
      <c r="O1047" s="14">
        <f t="shared" si="1042"/>
        <v>0.0073878964</v>
      </c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>
      <c r="A1048" s="1"/>
      <c r="B1048" s="15" t="s">
        <v>638</v>
      </c>
      <c r="C1048" s="12">
        <v>138.09</v>
      </c>
      <c r="D1048" s="12">
        <v>57.86</v>
      </c>
      <c r="E1048" s="12">
        <v>29.0</v>
      </c>
      <c r="F1048" s="12">
        <v>56.57</v>
      </c>
      <c r="G1048" s="12">
        <v>87.96</v>
      </c>
      <c r="H1048" s="12">
        <v>9.71</v>
      </c>
      <c r="I1048" s="13"/>
      <c r="J1048" s="14">
        <f t="shared" ref="J1048:O1048" si="1043">LN(C1048/C1047)</f>
        <v>0.00007241916214</v>
      </c>
      <c r="K1048" s="14">
        <f t="shared" si="1043"/>
        <v>-0.008775759668</v>
      </c>
      <c r="L1048" s="14">
        <f t="shared" si="1043"/>
        <v>0.01423882365</v>
      </c>
      <c r="M1048" s="14">
        <f t="shared" si="1043"/>
        <v>0.03251880893</v>
      </c>
      <c r="N1048" s="14">
        <f t="shared" si="1043"/>
        <v>0.01166394013</v>
      </c>
      <c r="O1048" s="14">
        <f t="shared" si="1043"/>
        <v>0.02081240575</v>
      </c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>
      <c r="A1049" s="1"/>
      <c r="B1049" s="15" t="s">
        <v>639</v>
      </c>
      <c r="C1049" s="12">
        <v>137.31</v>
      </c>
      <c r="D1049" s="12">
        <v>57.87</v>
      </c>
      <c r="E1049" s="12">
        <v>28.75</v>
      </c>
      <c r="F1049" s="12">
        <v>63.54</v>
      </c>
      <c r="G1049" s="12">
        <v>87.85</v>
      </c>
      <c r="H1049" s="12">
        <v>9.8</v>
      </c>
      <c r="I1049" s="13"/>
      <c r="J1049" s="14">
        <f t="shared" ref="J1049:O1049" si="1044">LN(C1049/C1048)</f>
        <v>-0.005664503164</v>
      </c>
      <c r="K1049" s="14">
        <f t="shared" si="1044"/>
        <v>0.0001728160378</v>
      </c>
      <c r="L1049" s="14">
        <f t="shared" si="1044"/>
        <v>-0.008658062743</v>
      </c>
      <c r="M1049" s="14">
        <f t="shared" si="1044"/>
        <v>0.1161908195</v>
      </c>
      <c r="N1049" s="14">
        <f t="shared" si="1044"/>
        <v>-0.001251351053</v>
      </c>
      <c r="O1049" s="14">
        <f t="shared" si="1044"/>
        <v>0.009226103373</v>
      </c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>
      <c r="A1050" s="1"/>
      <c r="B1050" s="15" t="s">
        <v>640</v>
      </c>
      <c r="C1050" s="12">
        <v>140.44</v>
      </c>
      <c r="D1050" s="12">
        <v>57.91</v>
      </c>
      <c r="E1050" s="12">
        <v>28.17</v>
      </c>
      <c r="F1050" s="12">
        <v>64.94</v>
      </c>
      <c r="G1050" s="12">
        <v>89.57</v>
      </c>
      <c r="H1050" s="12">
        <v>9.7</v>
      </c>
      <c r="I1050" s="13"/>
      <c r="J1050" s="14">
        <f t="shared" ref="J1050:O1050" si="1045">LN(C1050/C1049)</f>
        <v>0.02253920797</v>
      </c>
      <c r="K1050" s="14">
        <f t="shared" si="1045"/>
        <v>0.000690965652</v>
      </c>
      <c r="L1050" s="14">
        <f t="shared" si="1045"/>
        <v>-0.02038018536</v>
      </c>
      <c r="M1050" s="14">
        <f t="shared" si="1045"/>
        <v>0.02179413783</v>
      </c>
      <c r="N1050" s="14">
        <f t="shared" si="1045"/>
        <v>0.01938962785</v>
      </c>
      <c r="O1050" s="14">
        <f t="shared" si="1045"/>
        <v>-0.01025650017</v>
      </c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>
      <c r="A1051" s="1"/>
      <c r="B1051" s="15" t="s">
        <v>641</v>
      </c>
      <c r="C1051" s="12">
        <v>141.28</v>
      </c>
      <c r="D1051" s="12">
        <v>57.68</v>
      </c>
      <c r="E1051" s="12">
        <v>28.58</v>
      </c>
      <c r="F1051" s="12">
        <v>64.06</v>
      </c>
      <c r="G1051" s="12">
        <v>89.01</v>
      </c>
      <c r="H1051" s="12">
        <v>9.6</v>
      </c>
      <c r="I1051" s="13"/>
      <c r="J1051" s="14">
        <f t="shared" ref="J1051:O1051" si="1046">LN(C1051/C1050)</f>
        <v>0.005963385555</v>
      </c>
      <c r="K1051" s="14">
        <f t="shared" si="1046"/>
        <v>-0.003979588261</v>
      </c>
      <c r="L1051" s="14">
        <f t="shared" si="1046"/>
        <v>0.01444959061</v>
      </c>
      <c r="M1051" s="14">
        <f t="shared" si="1046"/>
        <v>-0.01364362249</v>
      </c>
      <c r="N1051" s="14">
        <f t="shared" si="1046"/>
        <v>-0.006271719516</v>
      </c>
      <c r="O1051" s="14">
        <f t="shared" si="1046"/>
        <v>-0.01036278704</v>
      </c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>
      <c r="A1052" s="1"/>
      <c r="B1052" s="11">
        <v>44929.0</v>
      </c>
      <c r="C1052" s="12">
        <v>142.38</v>
      </c>
      <c r="D1052" s="12">
        <v>57.7</v>
      </c>
      <c r="E1052" s="12">
        <v>28.6</v>
      </c>
      <c r="F1052" s="12">
        <v>64.7</v>
      </c>
      <c r="G1052" s="12">
        <v>90.42</v>
      </c>
      <c r="H1052" s="12">
        <v>9.66</v>
      </c>
      <c r="I1052" s="13"/>
      <c r="J1052" s="14">
        <f t="shared" ref="J1052:O1052" si="1047">LN(C1052/C1051)</f>
        <v>0.00775580282</v>
      </c>
      <c r="K1052" s="14">
        <f t="shared" si="1047"/>
        <v>0.0003466805374</v>
      </c>
      <c r="L1052" s="14">
        <f t="shared" si="1047"/>
        <v>0.0006995453241</v>
      </c>
      <c r="M1052" s="14">
        <f t="shared" si="1047"/>
        <v>0.009941057326</v>
      </c>
      <c r="N1052" s="14">
        <f t="shared" si="1047"/>
        <v>0.0157167589</v>
      </c>
      <c r="O1052" s="14">
        <f t="shared" si="1047"/>
        <v>0.006230549751</v>
      </c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>
      <c r="A1053" s="1"/>
      <c r="B1053" s="11">
        <v>44960.0</v>
      </c>
      <c r="C1053" s="12">
        <v>140.38</v>
      </c>
      <c r="D1053" s="12">
        <v>58.07</v>
      </c>
      <c r="E1053" s="12">
        <v>28.73</v>
      </c>
      <c r="F1053" s="12">
        <v>65.19</v>
      </c>
      <c r="G1053" s="12">
        <v>89.65</v>
      </c>
      <c r="H1053" s="12">
        <v>9.69</v>
      </c>
      <c r="I1053" s="13"/>
      <c r="J1053" s="14">
        <f t="shared" ref="J1053:O1053" si="1048">LN(C1053/C1052)</f>
        <v>-0.01414650837</v>
      </c>
      <c r="K1053" s="14">
        <f t="shared" si="1048"/>
        <v>0.00639200587</v>
      </c>
      <c r="L1053" s="14">
        <f t="shared" si="1048"/>
        <v>0.004535155165</v>
      </c>
      <c r="M1053" s="14">
        <f t="shared" si="1048"/>
        <v>0.00754488143</v>
      </c>
      <c r="N1053" s="14">
        <f t="shared" si="1048"/>
        <v>-0.008552281815</v>
      </c>
      <c r="O1053" s="14">
        <f t="shared" si="1048"/>
        <v>0.003100777678</v>
      </c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>
      <c r="A1054" s="1"/>
      <c r="B1054" s="11">
        <v>44988.0</v>
      </c>
      <c r="C1054" s="12">
        <v>142.75</v>
      </c>
      <c r="D1054" s="12">
        <v>58.68</v>
      </c>
      <c r="E1054" s="12">
        <v>29.04</v>
      </c>
      <c r="F1054" s="12">
        <v>65.73</v>
      </c>
      <c r="G1054" s="12">
        <v>91.41</v>
      </c>
      <c r="H1054" s="12">
        <v>9.84</v>
      </c>
      <c r="I1054" s="13"/>
      <c r="J1054" s="14">
        <f t="shared" ref="J1054:O1054" si="1049">LN(C1054/C1053)</f>
        <v>0.01674181723</v>
      </c>
      <c r="K1054" s="14">
        <f t="shared" si="1049"/>
        <v>0.01044977389</v>
      </c>
      <c r="L1054" s="14">
        <f t="shared" si="1049"/>
        <v>0.01073231697</v>
      </c>
      <c r="M1054" s="14">
        <f t="shared" si="1049"/>
        <v>0.008249359339</v>
      </c>
      <c r="N1054" s="14">
        <f t="shared" si="1049"/>
        <v>0.01944168161</v>
      </c>
      <c r="O1054" s="14">
        <f t="shared" si="1049"/>
        <v>0.01536128516</v>
      </c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>
      <c r="A1055" s="1"/>
      <c r="B1055" s="11">
        <v>45080.0</v>
      </c>
      <c r="C1055" s="12">
        <v>142.15</v>
      </c>
      <c r="D1055" s="12">
        <v>58.26</v>
      </c>
      <c r="E1055" s="12">
        <v>28.59</v>
      </c>
      <c r="F1055" s="12">
        <v>66.32</v>
      </c>
      <c r="G1055" s="12">
        <v>92.43</v>
      </c>
      <c r="H1055" s="12">
        <v>9.74</v>
      </c>
      <c r="I1055" s="13"/>
      <c r="J1055" s="14">
        <f t="shared" ref="J1055:O1055" si="1050">LN(C1055/C1054)</f>
        <v>-0.004212010439</v>
      </c>
      <c r="K1055" s="14">
        <f t="shared" si="1050"/>
        <v>-0.007183201743</v>
      </c>
      <c r="L1055" s="14">
        <f t="shared" si="1050"/>
        <v>-0.01561718362</v>
      </c>
      <c r="M1055" s="14">
        <f t="shared" si="1050"/>
        <v>0.008936068552</v>
      </c>
      <c r="N1055" s="14">
        <f t="shared" si="1050"/>
        <v>0.01109671961</v>
      </c>
      <c r="O1055" s="14">
        <f t="shared" si="1050"/>
        <v>-0.01021459341</v>
      </c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>
      <c r="A1056" s="1"/>
      <c r="B1056" s="11">
        <v>45110.0</v>
      </c>
      <c r="C1056" s="12">
        <v>140.11</v>
      </c>
      <c r="D1056" s="12">
        <v>57.16</v>
      </c>
      <c r="E1056" s="12">
        <v>27.98</v>
      </c>
      <c r="F1056" s="12">
        <v>66.44</v>
      </c>
      <c r="G1056" s="12">
        <v>91.1</v>
      </c>
      <c r="H1056" s="12">
        <v>9.63</v>
      </c>
      <c r="I1056" s="13"/>
      <c r="J1056" s="14">
        <f t="shared" ref="J1056:O1056" si="1051">LN(C1056/C1055)</f>
        <v>-0.01445500971</v>
      </c>
      <c r="K1056" s="14">
        <f t="shared" si="1051"/>
        <v>-0.01906139847</v>
      </c>
      <c r="L1056" s="14">
        <f t="shared" si="1051"/>
        <v>-0.0215670371</v>
      </c>
      <c r="M1056" s="14">
        <f t="shared" si="1051"/>
        <v>0.001807773918</v>
      </c>
      <c r="N1056" s="14">
        <f t="shared" si="1051"/>
        <v>-0.01449379701</v>
      </c>
      <c r="O1056" s="14">
        <f t="shared" si="1051"/>
        <v>-0.01135789184</v>
      </c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>
      <c r="A1057" s="1"/>
      <c r="B1057" s="11">
        <v>45141.0</v>
      </c>
      <c r="C1057" s="12">
        <v>140.36</v>
      </c>
      <c r="D1057" s="12">
        <v>58.02</v>
      </c>
      <c r="E1057" s="12">
        <v>28.0</v>
      </c>
      <c r="F1057" s="12">
        <v>67.27</v>
      </c>
      <c r="G1057" s="12">
        <v>92.25</v>
      </c>
      <c r="H1057" s="12">
        <v>9.45</v>
      </c>
      <c r="I1057" s="13"/>
      <c r="J1057" s="14">
        <f t="shared" ref="J1057:O1057" si="1052">LN(C1057/C1056)</f>
        <v>0.001782722332</v>
      </c>
      <c r="K1057" s="14">
        <f t="shared" si="1052"/>
        <v>0.01493342563</v>
      </c>
      <c r="L1057" s="14">
        <f t="shared" si="1052"/>
        <v>0.0007145409379</v>
      </c>
      <c r="M1057" s="14">
        <f t="shared" si="1052"/>
        <v>0.01241508729</v>
      </c>
      <c r="N1057" s="14">
        <f t="shared" si="1052"/>
        <v>0.01254447865</v>
      </c>
      <c r="O1057" s="14">
        <f t="shared" si="1052"/>
        <v>-0.0188684843</v>
      </c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>
      <c r="A1058" s="1"/>
      <c r="B1058" s="11">
        <v>45172.0</v>
      </c>
      <c r="C1058" s="12">
        <v>140.43</v>
      </c>
      <c r="D1058" s="12">
        <v>57.6</v>
      </c>
      <c r="E1058" s="12">
        <v>26.04</v>
      </c>
      <c r="F1058" s="12">
        <v>65.78</v>
      </c>
      <c r="G1058" s="12">
        <v>90.56</v>
      </c>
      <c r="H1058" s="12">
        <v>9.41</v>
      </c>
      <c r="I1058" s="13"/>
      <c r="J1058" s="14">
        <f t="shared" ref="J1058:O1058" si="1053">LN(C1058/C1057)</f>
        <v>0.0004985932651</v>
      </c>
      <c r="K1058" s="14">
        <f t="shared" si="1053"/>
        <v>-0.007265210991</v>
      </c>
      <c r="L1058" s="14">
        <f t="shared" si="1053"/>
        <v>-0.07257069283</v>
      </c>
      <c r="M1058" s="14">
        <f t="shared" si="1053"/>
        <v>-0.02239853128</v>
      </c>
      <c r="N1058" s="14">
        <f t="shared" si="1053"/>
        <v>-0.01848966847</v>
      </c>
      <c r="O1058" s="14">
        <f t="shared" si="1053"/>
        <v>-0.004241787908</v>
      </c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>
      <c r="A1059" s="1"/>
      <c r="B1059" s="11">
        <v>45202.0</v>
      </c>
      <c r="C1059" s="12">
        <v>137.26</v>
      </c>
      <c r="D1059" s="12">
        <v>56.85</v>
      </c>
      <c r="E1059" s="12">
        <v>24.56</v>
      </c>
      <c r="F1059" s="12">
        <v>63.3</v>
      </c>
      <c r="G1059" s="12">
        <v>88.76</v>
      </c>
      <c r="H1059" s="12">
        <v>9.19</v>
      </c>
      <c r="I1059" s="13"/>
      <c r="J1059" s="14">
        <f t="shared" ref="J1059:O1059" si="1054">LN(C1059/C1058)</f>
        <v>-0.0228322065</v>
      </c>
      <c r="K1059" s="14">
        <f t="shared" si="1054"/>
        <v>-0.01310634751</v>
      </c>
      <c r="L1059" s="14">
        <f t="shared" si="1054"/>
        <v>-0.05851471406</v>
      </c>
      <c r="M1059" s="14">
        <f t="shared" si="1054"/>
        <v>-0.03843051161</v>
      </c>
      <c r="N1059" s="14">
        <f t="shared" si="1054"/>
        <v>-0.02007651639</v>
      </c>
      <c r="O1059" s="14">
        <f t="shared" si="1054"/>
        <v>-0.02365701723</v>
      </c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>
      <c r="A1060" s="1"/>
      <c r="B1060" s="15" t="s">
        <v>642</v>
      </c>
      <c r="C1060" s="12">
        <v>132.95</v>
      </c>
      <c r="D1060" s="12">
        <v>57.64</v>
      </c>
      <c r="E1060" s="12">
        <v>21.93</v>
      </c>
      <c r="F1060" s="12">
        <v>64.85</v>
      </c>
      <c r="G1060" s="12">
        <v>86.71</v>
      </c>
      <c r="H1060" s="12">
        <v>9.19</v>
      </c>
      <c r="I1060" s="13"/>
      <c r="J1060" s="14">
        <f t="shared" ref="J1060:O1060" si="1055">LN(C1060/C1059)</f>
        <v>-0.03190381979</v>
      </c>
      <c r="K1060" s="14">
        <f t="shared" si="1055"/>
        <v>0.01380055093</v>
      </c>
      <c r="L1060" s="14">
        <f t="shared" si="1055"/>
        <v>-0.1132635408</v>
      </c>
      <c r="M1060" s="14">
        <f t="shared" si="1055"/>
        <v>0.02419158161</v>
      </c>
      <c r="N1060" s="14">
        <f t="shared" si="1055"/>
        <v>-0.02336688068</v>
      </c>
      <c r="O1060" s="14">
        <f t="shared" si="1055"/>
        <v>0</v>
      </c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>
      <c r="A1061" s="1"/>
      <c r="B1061" s="15" t="s">
        <v>643</v>
      </c>
      <c r="C1061" s="12">
        <v>135.87</v>
      </c>
      <c r="D1061" s="12">
        <v>59.36</v>
      </c>
      <c r="E1061" s="12">
        <v>21.93</v>
      </c>
      <c r="F1061" s="12">
        <v>66.54</v>
      </c>
      <c r="G1061" s="12">
        <v>89.06</v>
      </c>
      <c r="H1061" s="12">
        <v>9.37</v>
      </c>
      <c r="I1061" s="13"/>
      <c r="J1061" s="14">
        <f t="shared" ref="J1061:O1061" si="1056">LN(C1061/C1060)</f>
        <v>0.02172542855</v>
      </c>
      <c r="K1061" s="14">
        <f t="shared" si="1056"/>
        <v>0.02940382773</v>
      </c>
      <c r="L1061" s="14">
        <f t="shared" si="1056"/>
        <v>0</v>
      </c>
      <c r="M1061" s="14">
        <f t="shared" si="1056"/>
        <v>0.02572635983</v>
      </c>
      <c r="N1061" s="14">
        <f t="shared" si="1056"/>
        <v>0.0267410825</v>
      </c>
      <c r="O1061" s="14">
        <f t="shared" si="1056"/>
        <v>0.01939715988</v>
      </c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>
      <c r="A1062" s="1"/>
      <c r="B1062" s="15" t="s">
        <v>644</v>
      </c>
      <c r="C1062" s="12">
        <v>132.1</v>
      </c>
      <c r="D1062" s="12">
        <v>59.64</v>
      </c>
      <c r="E1062" s="12">
        <v>22.38</v>
      </c>
      <c r="F1062" s="12">
        <v>67.0</v>
      </c>
      <c r="G1062" s="12">
        <v>85.4</v>
      </c>
      <c r="H1062" s="12">
        <v>9.06</v>
      </c>
      <c r="I1062" s="13"/>
      <c r="J1062" s="14">
        <f t="shared" ref="J1062:O1062" si="1057">LN(C1062/C1061)</f>
        <v>-0.02813933471</v>
      </c>
      <c r="K1062" s="14">
        <f t="shared" si="1057"/>
        <v>0.004705891037</v>
      </c>
      <c r="L1062" s="14">
        <f t="shared" si="1057"/>
        <v>0.02031214045</v>
      </c>
      <c r="M1062" s="14">
        <f t="shared" si="1057"/>
        <v>0.006889348801</v>
      </c>
      <c r="N1062" s="14">
        <f t="shared" si="1057"/>
        <v>-0.0419641991</v>
      </c>
      <c r="O1062" s="14">
        <f t="shared" si="1057"/>
        <v>-0.0336439762</v>
      </c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</row>
    <row r="1063">
      <c r="A1063" s="1"/>
      <c r="B1063" s="15" t="s">
        <v>645</v>
      </c>
      <c r="C1063" s="12">
        <v>132.83</v>
      </c>
      <c r="D1063" s="12">
        <v>60.18</v>
      </c>
      <c r="E1063" s="12">
        <v>22.3</v>
      </c>
      <c r="F1063" s="12">
        <v>68.11</v>
      </c>
      <c r="G1063" s="12">
        <v>87.02</v>
      </c>
      <c r="H1063" s="12">
        <v>9.1</v>
      </c>
      <c r="I1063" s="13"/>
      <c r="J1063" s="14">
        <f t="shared" ref="J1063:O1063" si="1058">LN(C1063/C1062)</f>
        <v>0.005510903616</v>
      </c>
      <c r="K1063" s="14">
        <f t="shared" si="1058"/>
        <v>0.009013581305</v>
      </c>
      <c r="L1063" s="14">
        <f t="shared" si="1058"/>
        <v>-0.003581024418</v>
      </c>
      <c r="M1063" s="14">
        <f t="shared" si="1058"/>
        <v>0.01643142586</v>
      </c>
      <c r="N1063" s="14">
        <f t="shared" si="1058"/>
        <v>0.0187918765</v>
      </c>
      <c r="O1063" s="14">
        <f t="shared" si="1058"/>
        <v>0.004405293468</v>
      </c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</row>
    <row r="1064">
      <c r="A1064" s="1"/>
      <c r="B1064" s="15" t="s">
        <v>646</v>
      </c>
      <c r="C1064" s="12">
        <v>130.76</v>
      </c>
      <c r="D1064" s="12">
        <v>60.16</v>
      </c>
      <c r="E1064" s="12">
        <v>21.2</v>
      </c>
      <c r="F1064" s="12">
        <v>69.57</v>
      </c>
      <c r="G1064" s="12">
        <v>84.59</v>
      </c>
      <c r="H1064" s="12">
        <v>9.01</v>
      </c>
      <c r="I1064" s="13"/>
      <c r="J1064" s="14">
        <f t="shared" ref="J1064:O1064" si="1059">LN(C1064/C1063)</f>
        <v>-0.01570653329</v>
      </c>
      <c r="K1064" s="14">
        <f t="shared" si="1059"/>
        <v>-0.0003323915603</v>
      </c>
      <c r="L1064" s="14">
        <f t="shared" si="1059"/>
        <v>-0.05058549679</v>
      </c>
      <c r="M1064" s="14">
        <f t="shared" si="1059"/>
        <v>0.02120939468</v>
      </c>
      <c r="N1064" s="14">
        <f t="shared" si="1059"/>
        <v>-0.02832192098</v>
      </c>
      <c r="O1064" s="14">
        <f t="shared" si="1059"/>
        <v>-0.009939341903</v>
      </c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</row>
    <row r="1065">
      <c r="A1065" s="1"/>
      <c r="B1065" s="15" t="s">
        <v>647</v>
      </c>
      <c r="C1065" s="12">
        <v>132.47</v>
      </c>
      <c r="D1065" s="12">
        <v>60.9</v>
      </c>
      <c r="E1065" s="12">
        <v>22.35</v>
      </c>
      <c r="F1065" s="12">
        <v>69.73</v>
      </c>
      <c r="G1065" s="12">
        <v>83.9</v>
      </c>
      <c r="H1065" s="12">
        <v>9.14</v>
      </c>
      <c r="I1065" s="13"/>
      <c r="J1065" s="14">
        <f t="shared" ref="J1065:O1065" si="1060">LN(C1065/C1064)</f>
        <v>0.01299262284</v>
      </c>
      <c r="K1065" s="14">
        <f t="shared" si="1060"/>
        <v>0.01222549507</v>
      </c>
      <c r="L1065" s="14">
        <f t="shared" si="1060"/>
        <v>0.05282513938</v>
      </c>
      <c r="M1065" s="14">
        <f t="shared" si="1060"/>
        <v>0.002297201297</v>
      </c>
      <c r="N1065" s="14">
        <f t="shared" si="1060"/>
        <v>-0.008190442843</v>
      </c>
      <c r="O1065" s="14">
        <f t="shared" si="1060"/>
        <v>0.01432531385</v>
      </c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</row>
    <row r="1066">
      <c r="A1066" s="1"/>
      <c r="B1066" s="15" t="s">
        <v>648</v>
      </c>
      <c r="C1066" s="12">
        <v>135.6</v>
      </c>
      <c r="D1066" s="12">
        <v>59.11</v>
      </c>
      <c r="E1066" s="12">
        <v>24.07</v>
      </c>
      <c r="F1066" s="12">
        <v>69.49</v>
      </c>
      <c r="G1066" s="12">
        <v>86.56</v>
      </c>
      <c r="H1066" s="12">
        <v>9.38</v>
      </c>
      <c r="I1066" s="13"/>
      <c r="J1066" s="14">
        <f t="shared" ref="J1066:O1066" si="1061">LN(C1066/C1065)</f>
        <v>0.02335317081</v>
      </c>
      <c r="K1066" s="14">
        <f t="shared" si="1061"/>
        <v>-0.02983305988</v>
      </c>
      <c r="L1066" s="14">
        <f t="shared" si="1061"/>
        <v>0.07413993074</v>
      </c>
      <c r="M1066" s="14">
        <f t="shared" si="1061"/>
        <v>-0.003447783907</v>
      </c>
      <c r="N1066" s="14">
        <f t="shared" si="1061"/>
        <v>0.03121220163</v>
      </c>
      <c r="O1066" s="14">
        <f t="shared" si="1061"/>
        <v>0.02591937755</v>
      </c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</row>
    <row r="1067">
      <c r="A1067" s="1"/>
      <c r="B1067" s="15" t="s">
        <v>649</v>
      </c>
      <c r="C1067" s="12">
        <v>131.34</v>
      </c>
      <c r="D1067" s="12">
        <v>57.02</v>
      </c>
      <c r="E1067" s="12">
        <v>23.35</v>
      </c>
      <c r="F1067" s="12">
        <v>68.21</v>
      </c>
      <c r="G1067" s="12">
        <v>85.11</v>
      </c>
      <c r="H1067" s="12">
        <v>9.09</v>
      </c>
      <c r="I1067" s="13"/>
      <c r="J1067" s="14">
        <f t="shared" ref="J1067:O1067" si="1062">LN(C1067/C1066)</f>
        <v>-0.03191999474</v>
      </c>
      <c r="K1067" s="14">
        <f t="shared" si="1062"/>
        <v>-0.03599803135</v>
      </c>
      <c r="L1067" s="14">
        <f t="shared" si="1062"/>
        <v>-0.03036926768</v>
      </c>
      <c r="M1067" s="14">
        <f t="shared" si="1062"/>
        <v>-0.01859167566</v>
      </c>
      <c r="N1067" s="14">
        <f t="shared" si="1062"/>
        <v>-0.01689327761</v>
      </c>
      <c r="O1067" s="14">
        <f t="shared" si="1062"/>
        <v>-0.03140485483</v>
      </c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</row>
    <row r="1068">
      <c r="A1068" s="1"/>
      <c r="B1068" s="15" t="s">
        <v>650</v>
      </c>
      <c r="C1068" s="12">
        <v>130.72</v>
      </c>
      <c r="D1068" s="12">
        <v>57.29</v>
      </c>
      <c r="E1068" s="12">
        <v>22.84</v>
      </c>
      <c r="F1068" s="12">
        <v>68.85</v>
      </c>
      <c r="G1068" s="12">
        <v>85.18</v>
      </c>
      <c r="H1068" s="12">
        <v>8.91</v>
      </c>
      <c r="I1068" s="13"/>
      <c r="J1068" s="14">
        <f t="shared" ref="J1068:O1068" si="1063">LN(C1068/C1067)</f>
        <v>-0.004731749651</v>
      </c>
      <c r="K1068" s="14">
        <f t="shared" si="1063"/>
        <v>0.004724004936</v>
      </c>
      <c r="L1068" s="14">
        <f t="shared" si="1063"/>
        <v>-0.02208359933</v>
      </c>
      <c r="M1068" s="14">
        <f t="shared" si="1063"/>
        <v>0.009339043508</v>
      </c>
      <c r="N1068" s="14">
        <f t="shared" si="1063"/>
        <v>0.0008221270062</v>
      </c>
      <c r="O1068" s="14">
        <f t="shared" si="1063"/>
        <v>-0.02000066671</v>
      </c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</row>
    <row r="1069">
      <c r="A1069" s="1"/>
      <c r="B1069" s="15" t="s">
        <v>651</v>
      </c>
      <c r="C1069" s="12">
        <v>131.42</v>
      </c>
      <c r="D1069" s="12">
        <v>59.67</v>
      </c>
      <c r="E1069" s="12">
        <v>23.04</v>
      </c>
      <c r="F1069" s="12">
        <v>68.86</v>
      </c>
      <c r="G1069" s="12">
        <v>86.39</v>
      </c>
      <c r="H1069" s="12">
        <v>9.12</v>
      </c>
      <c r="I1069" s="13"/>
      <c r="J1069" s="14">
        <f t="shared" ref="J1069:O1069" si="1064">LN(C1069/C1068)</f>
        <v>0.005340670358</v>
      </c>
      <c r="K1069" s="14">
        <f t="shared" si="1064"/>
        <v>0.04070329311</v>
      </c>
      <c r="L1069" s="14">
        <f t="shared" si="1064"/>
        <v>0.00871845104</v>
      </c>
      <c r="M1069" s="14">
        <f t="shared" si="1064"/>
        <v>0.0001452327357</v>
      </c>
      <c r="N1069" s="14">
        <f t="shared" si="1064"/>
        <v>0.01410526388</v>
      </c>
      <c r="O1069" s="14">
        <f t="shared" si="1064"/>
        <v>0.0232955626</v>
      </c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</row>
    <row r="1070">
      <c r="A1070" s="1"/>
      <c r="B1070" s="15" t="s">
        <v>652</v>
      </c>
      <c r="C1070" s="12">
        <v>135.38</v>
      </c>
      <c r="D1070" s="12">
        <v>59.69</v>
      </c>
      <c r="E1070" s="12">
        <v>23.04</v>
      </c>
      <c r="F1070" s="12">
        <v>69.17</v>
      </c>
      <c r="G1070" s="12">
        <v>86.36</v>
      </c>
      <c r="H1070" s="12">
        <v>9.15</v>
      </c>
      <c r="I1070" s="13"/>
      <c r="J1070" s="14">
        <f t="shared" ref="J1070:O1070" si="1065">LN(C1070/C1069)</f>
        <v>0.02968733761</v>
      </c>
      <c r="K1070" s="14">
        <f t="shared" si="1065"/>
        <v>0.0003351206466</v>
      </c>
      <c r="L1070" s="14">
        <f t="shared" si="1065"/>
        <v>0</v>
      </c>
      <c r="M1070" s="14">
        <f t="shared" si="1065"/>
        <v>0.004491784702</v>
      </c>
      <c r="N1070" s="14">
        <f t="shared" si="1065"/>
        <v>-0.0003473227242</v>
      </c>
      <c r="O1070" s="14">
        <f t="shared" si="1065"/>
        <v>0.003284075201</v>
      </c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</row>
    <row r="1071">
      <c r="A1071" s="1"/>
      <c r="B1071" s="15" t="s">
        <v>653</v>
      </c>
      <c r="C1071" s="12">
        <v>136.86</v>
      </c>
      <c r="D1071" s="12">
        <v>59.76</v>
      </c>
      <c r="E1071" s="12">
        <v>23.05</v>
      </c>
      <c r="F1071" s="12">
        <v>69.54</v>
      </c>
      <c r="G1071" s="12">
        <v>87.27</v>
      </c>
      <c r="H1071" s="12">
        <v>9.19</v>
      </c>
      <c r="I1071" s="13"/>
      <c r="J1071" s="14">
        <f t="shared" ref="J1071:O1071" si="1066">LN(C1071/C1070)</f>
        <v>0.01087286644</v>
      </c>
      <c r="K1071" s="14">
        <f t="shared" si="1066"/>
        <v>0.001172038644</v>
      </c>
      <c r="L1071" s="14">
        <f t="shared" si="1066"/>
        <v>0.000433933615</v>
      </c>
      <c r="M1071" s="14">
        <f t="shared" si="1066"/>
        <v>0.005334883967</v>
      </c>
      <c r="N1071" s="14">
        <f t="shared" si="1066"/>
        <v>0.01048215553</v>
      </c>
      <c r="O1071" s="14">
        <f t="shared" si="1066"/>
        <v>0.00436205708</v>
      </c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</row>
    <row r="1072">
      <c r="A1072" s="1"/>
      <c r="B1072" s="15" t="s">
        <v>654</v>
      </c>
      <c r="C1072" s="12">
        <v>137.83</v>
      </c>
      <c r="D1072" s="12">
        <v>60.23</v>
      </c>
      <c r="E1072" s="12">
        <v>23.72</v>
      </c>
      <c r="F1072" s="12">
        <v>69.93</v>
      </c>
      <c r="G1072" s="12">
        <v>88.08</v>
      </c>
      <c r="H1072" s="12">
        <v>9.35</v>
      </c>
      <c r="I1072" s="13"/>
      <c r="J1072" s="14">
        <f t="shared" ref="J1072:O1072" si="1067">LN(C1072/C1071)</f>
        <v>0.007062536182</v>
      </c>
      <c r="K1072" s="14">
        <f t="shared" si="1067"/>
        <v>0.007834026231</v>
      </c>
      <c r="L1072" s="14">
        <f t="shared" si="1067"/>
        <v>0.02865280469</v>
      </c>
      <c r="M1072" s="14">
        <f t="shared" si="1067"/>
        <v>0.005592615136</v>
      </c>
      <c r="N1072" s="14">
        <f t="shared" si="1067"/>
        <v>0.009238731239</v>
      </c>
      <c r="O1072" s="14">
        <f t="shared" si="1067"/>
        <v>0.01726040693</v>
      </c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</row>
    <row r="1073">
      <c r="A1073" s="1"/>
      <c r="B1073" s="15" t="s">
        <v>655</v>
      </c>
      <c r="C1073" s="12">
        <v>136.7</v>
      </c>
      <c r="D1073" s="12">
        <v>60.37</v>
      </c>
      <c r="E1073" s="12">
        <v>23.91</v>
      </c>
      <c r="F1073" s="12">
        <v>70.8</v>
      </c>
      <c r="G1073" s="12">
        <v>89.49</v>
      </c>
      <c r="H1073" s="12">
        <v>9.38</v>
      </c>
      <c r="I1073" s="13"/>
      <c r="J1073" s="14">
        <f t="shared" ref="J1073:O1073" si="1068">LN(C1073/C1072)</f>
        <v>-0.008232297976</v>
      </c>
      <c r="K1073" s="14">
        <f t="shared" si="1068"/>
        <v>0.002321725753</v>
      </c>
      <c r="L1073" s="14">
        <f t="shared" si="1068"/>
        <v>0.007978207341</v>
      </c>
      <c r="M1073" s="14">
        <f t="shared" si="1068"/>
        <v>0.01236425898</v>
      </c>
      <c r="N1073" s="14">
        <f t="shared" si="1068"/>
        <v>0.01588139478</v>
      </c>
      <c r="O1073" s="14">
        <f t="shared" si="1068"/>
        <v>0.003203419718</v>
      </c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</row>
    <row r="1074">
      <c r="A1074" s="1"/>
      <c r="B1074" s="15" t="s">
        <v>656</v>
      </c>
      <c r="C1074" s="12">
        <v>140.55</v>
      </c>
      <c r="D1074" s="12">
        <v>60.67</v>
      </c>
      <c r="E1074" s="12">
        <v>24.25</v>
      </c>
      <c r="F1074" s="12">
        <v>72.11</v>
      </c>
      <c r="G1074" s="12">
        <v>90.38</v>
      </c>
      <c r="H1074" s="12">
        <v>9.55</v>
      </c>
      <c r="I1074" s="13"/>
      <c r="J1074" s="14">
        <f t="shared" ref="J1074:O1074" si="1069">LN(C1074/C1073)</f>
        <v>0.02777455362</v>
      </c>
      <c r="K1074" s="14">
        <f t="shared" si="1069"/>
        <v>0.004957049146</v>
      </c>
      <c r="L1074" s="14">
        <f t="shared" si="1069"/>
        <v>0.01411983591</v>
      </c>
      <c r="M1074" s="14">
        <f t="shared" si="1069"/>
        <v>0.01833373023</v>
      </c>
      <c r="N1074" s="14">
        <f t="shared" si="1069"/>
        <v>0.009896116788</v>
      </c>
      <c r="O1074" s="14">
        <f t="shared" si="1069"/>
        <v>0.01796139147</v>
      </c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</row>
    <row r="1075">
      <c r="A1075" s="1"/>
      <c r="B1075" s="11">
        <v>44989.0</v>
      </c>
      <c r="C1075" s="12">
        <v>140.58</v>
      </c>
      <c r="D1075" s="12">
        <v>60.47</v>
      </c>
      <c r="E1075" s="12">
        <v>24.12</v>
      </c>
      <c r="F1075" s="12">
        <v>71.23</v>
      </c>
      <c r="G1075" s="12">
        <v>89.89</v>
      </c>
      <c r="H1075" s="12">
        <v>9.72</v>
      </c>
      <c r="I1075" s="13"/>
      <c r="J1075" s="14">
        <f t="shared" ref="J1075:O1075" si="1070">LN(C1075/C1074)</f>
        <v>0.0002134243952</v>
      </c>
      <c r="K1075" s="14">
        <f t="shared" si="1070"/>
        <v>-0.003301967669</v>
      </c>
      <c r="L1075" s="14">
        <f t="shared" si="1070"/>
        <v>-0.005375245525</v>
      </c>
      <c r="M1075" s="14">
        <f t="shared" si="1070"/>
        <v>-0.01227865294</v>
      </c>
      <c r="N1075" s="14">
        <f t="shared" si="1070"/>
        <v>-0.005436303398</v>
      </c>
      <c r="O1075" s="14">
        <f t="shared" si="1070"/>
        <v>0.01764446398</v>
      </c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</row>
    <row r="1076">
      <c r="A1076" s="1"/>
      <c r="B1076" s="11">
        <v>45020.0</v>
      </c>
      <c r="C1076" s="12">
        <v>134.04</v>
      </c>
      <c r="D1076" s="12">
        <v>60.12</v>
      </c>
      <c r="E1076" s="12">
        <v>24.6</v>
      </c>
      <c r="F1076" s="12">
        <v>71.83</v>
      </c>
      <c r="G1076" s="12">
        <v>88.14</v>
      </c>
      <c r="H1076" s="12">
        <v>9.54</v>
      </c>
      <c r="I1076" s="13"/>
      <c r="J1076" s="14">
        <f t="shared" ref="J1076:O1076" si="1071">LN(C1076/C1075)</f>
        <v>-0.04763845888</v>
      </c>
      <c r="K1076" s="14">
        <f t="shared" si="1071"/>
        <v>-0.0058048094</v>
      </c>
      <c r="L1076" s="14">
        <f t="shared" si="1071"/>
        <v>0.01970507108</v>
      </c>
      <c r="M1076" s="14">
        <f t="shared" si="1071"/>
        <v>0.008388138096</v>
      </c>
      <c r="N1076" s="14">
        <f t="shared" si="1071"/>
        <v>-0.01966024117</v>
      </c>
      <c r="O1076" s="14">
        <f t="shared" si="1071"/>
        <v>-0.01869213301</v>
      </c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</row>
    <row r="1077">
      <c r="A1077" s="1"/>
      <c r="B1077" s="11">
        <v>45050.0</v>
      </c>
      <c r="C1077" s="12">
        <v>131.49</v>
      </c>
      <c r="D1077" s="12">
        <v>60.98</v>
      </c>
      <c r="E1077" s="12">
        <v>24.3</v>
      </c>
      <c r="F1077" s="12">
        <v>70.68</v>
      </c>
      <c r="G1077" s="12">
        <v>85.84</v>
      </c>
      <c r="H1077" s="12">
        <v>9.56</v>
      </c>
      <c r="I1077" s="13"/>
      <c r="J1077" s="14">
        <f t="shared" ref="J1077:O1077" si="1072">LN(C1077/C1076)</f>
        <v>-0.01920745977</v>
      </c>
      <c r="K1077" s="14">
        <f t="shared" si="1072"/>
        <v>0.01420337668</v>
      </c>
      <c r="L1077" s="14">
        <f t="shared" si="1072"/>
        <v>-0.01227009259</v>
      </c>
      <c r="M1077" s="14">
        <f t="shared" si="1072"/>
        <v>-0.01613956864</v>
      </c>
      <c r="N1077" s="14">
        <f t="shared" si="1072"/>
        <v>-0.02644136109</v>
      </c>
      <c r="O1077" s="14">
        <f t="shared" si="1072"/>
        <v>0.002094241603</v>
      </c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</row>
    <row r="1078">
      <c r="A1078" s="1"/>
      <c r="B1078" s="11">
        <v>45081.0</v>
      </c>
      <c r="C1078" s="12">
        <v>127.57</v>
      </c>
      <c r="D1078" s="12">
        <v>61.78</v>
      </c>
      <c r="E1078" s="12">
        <v>24.79</v>
      </c>
      <c r="F1078" s="12">
        <v>70.29</v>
      </c>
      <c r="G1078" s="12">
        <v>84.69</v>
      </c>
      <c r="H1078" s="12">
        <v>9.53</v>
      </c>
      <c r="I1078" s="13"/>
      <c r="J1078" s="14">
        <f t="shared" ref="J1078:O1078" si="1073">LN(C1078/C1077)</f>
        <v>-0.03026556955</v>
      </c>
      <c r="K1078" s="14">
        <f t="shared" si="1073"/>
        <v>0.01303374593</v>
      </c>
      <c r="L1078" s="14">
        <f t="shared" si="1073"/>
        <v>0.0199639957</v>
      </c>
      <c r="M1078" s="14">
        <f t="shared" si="1073"/>
        <v>-0.005533106264</v>
      </c>
      <c r="N1078" s="14">
        <f t="shared" si="1073"/>
        <v>-0.01348756739</v>
      </c>
      <c r="O1078" s="14">
        <f t="shared" si="1073"/>
        <v>-0.003143009397</v>
      </c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</row>
    <row r="1079">
      <c r="A1079" s="1"/>
      <c r="B1079" s="11">
        <v>45203.0</v>
      </c>
      <c r="C1079" s="12">
        <v>130.8</v>
      </c>
      <c r="D1079" s="12">
        <v>61.48</v>
      </c>
      <c r="E1079" s="12">
        <v>25.02</v>
      </c>
      <c r="F1079" s="12">
        <v>71.56</v>
      </c>
      <c r="G1079" s="12">
        <v>85.74</v>
      </c>
      <c r="H1079" s="12">
        <v>9.55</v>
      </c>
      <c r="I1079" s="13"/>
      <c r="J1079" s="14">
        <f t="shared" ref="J1079:O1079" si="1074">LN(C1079/C1078)</f>
        <v>0.02500420547</v>
      </c>
      <c r="K1079" s="14">
        <f t="shared" si="1074"/>
        <v>-0.00486776882</v>
      </c>
      <c r="L1079" s="14">
        <f t="shared" si="1074"/>
        <v>0.009235158992</v>
      </c>
      <c r="M1079" s="14">
        <f t="shared" si="1074"/>
        <v>0.01790671745</v>
      </c>
      <c r="N1079" s="14">
        <f t="shared" si="1074"/>
        <v>0.01232193024</v>
      </c>
      <c r="O1079" s="14">
        <f t="shared" si="1074"/>
        <v>0.002096436827</v>
      </c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</row>
    <row r="1080">
      <c r="A1080" s="1"/>
      <c r="B1080" s="11">
        <v>45234.0</v>
      </c>
      <c r="C1080" s="12">
        <v>131.24</v>
      </c>
      <c r="D1080" s="12">
        <v>61.82</v>
      </c>
      <c r="E1080" s="12">
        <v>25.86</v>
      </c>
      <c r="F1080" s="12">
        <v>70.63</v>
      </c>
      <c r="G1080" s="12">
        <v>86.4</v>
      </c>
      <c r="H1080" s="12">
        <v>9.65</v>
      </c>
      <c r="I1080" s="13"/>
      <c r="J1080" s="14">
        <f t="shared" ref="J1080:O1080" si="1075">LN(C1080/C1079)</f>
        <v>0.00335826907</v>
      </c>
      <c r="K1080" s="14">
        <f t="shared" si="1075"/>
        <v>0.005515018034</v>
      </c>
      <c r="L1080" s="14">
        <f t="shared" si="1075"/>
        <v>0.0330218683</v>
      </c>
      <c r="M1080" s="14">
        <f t="shared" si="1075"/>
        <v>-0.01308127522</v>
      </c>
      <c r="N1080" s="14">
        <f t="shared" si="1075"/>
        <v>0.00766821464</v>
      </c>
      <c r="O1080" s="14">
        <f t="shared" si="1075"/>
        <v>0.01041676086</v>
      </c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</row>
    <row r="1081">
      <c r="A1081" s="1"/>
      <c r="B1081" s="11">
        <v>45264.0</v>
      </c>
      <c r="C1081" s="12">
        <v>133.22</v>
      </c>
      <c r="D1081" s="12">
        <v>61.01</v>
      </c>
      <c r="E1081" s="12">
        <v>25.08</v>
      </c>
      <c r="F1081" s="12">
        <v>71.02</v>
      </c>
      <c r="G1081" s="12">
        <v>86.08</v>
      </c>
      <c r="H1081" s="12">
        <v>9.58</v>
      </c>
      <c r="I1081" s="13"/>
      <c r="J1081" s="14">
        <f t="shared" ref="J1081:O1081" si="1076">LN(C1081/C1080)</f>
        <v>0.01497418889</v>
      </c>
      <c r="K1081" s="14">
        <f t="shared" si="1076"/>
        <v>-0.01318915154</v>
      </c>
      <c r="L1081" s="14">
        <f t="shared" si="1076"/>
        <v>-0.03062665758</v>
      </c>
      <c r="M1081" s="14">
        <f t="shared" si="1076"/>
        <v>0.005506544094</v>
      </c>
      <c r="N1081" s="14">
        <f t="shared" si="1076"/>
        <v>-0.003710579397</v>
      </c>
      <c r="O1081" s="14">
        <f t="shared" si="1076"/>
        <v>-0.007280323368</v>
      </c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</row>
    <row r="1082">
      <c r="A1082" s="1"/>
      <c r="B1082" s="15" t="s">
        <v>657</v>
      </c>
      <c r="C1082" s="12">
        <v>132.84</v>
      </c>
      <c r="D1082" s="12">
        <v>60.7</v>
      </c>
      <c r="E1082" s="12">
        <v>25.23</v>
      </c>
      <c r="F1082" s="12">
        <v>71.77</v>
      </c>
      <c r="G1082" s="12">
        <v>86.89</v>
      </c>
      <c r="H1082" s="12">
        <v>9.62</v>
      </c>
      <c r="I1082" s="13"/>
      <c r="J1082" s="14">
        <f t="shared" ref="J1082:O1082" si="1077">LN(C1082/C1081)</f>
        <v>-0.002856500476</v>
      </c>
      <c r="K1082" s="14">
        <f t="shared" si="1077"/>
        <v>-0.005094087098</v>
      </c>
      <c r="L1082" s="14">
        <f t="shared" si="1077"/>
        <v>0.005963046888</v>
      </c>
      <c r="M1082" s="14">
        <f t="shared" si="1077"/>
        <v>0.01050503393</v>
      </c>
      <c r="N1082" s="14">
        <f t="shared" si="1077"/>
        <v>0.009365854438</v>
      </c>
      <c r="O1082" s="14">
        <f t="shared" si="1077"/>
        <v>0.004166672695</v>
      </c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</row>
    <row r="1083">
      <c r="A1083" s="1"/>
      <c r="B1083" s="15" t="s">
        <v>658</v>
      </c>
      <c r="C1083" s="12">
        <v>133.03</v>
      </c>
      <c r="D1083" s="12">
        <v>59.75</v>
      </c>
      <c r="E1083" s="12">
        <v>25.53</v>
      </c>
      <c r="F1083" s="12">
        <v>71.16</v>
      </c>
      <c r="G1083" s="12">
        <v>88.94</v>
      </c>
      <c r="H1083" s="12">
        <v>9.67</v>
      </c>
      <c r="I1083" s="13"/>
      <c r="J1083" s="14">
        <f t="shared" ref="J1083:O1083" si="1078">LN(C1083/C1082)</f>
        <v>0.001429270187</v>
      </c>
      <c r="K1083" s="14">
        <f t="shared" si="1078"/>
        <v>-0.01577450725</v>
      </c>
      <c r="L1083" s="14">
        <f t="shared" si="1078"/>
        <v>0.0118204686</v>
      </c>
      <c r="M1083" s="14">
        <f t="shared" si="1078"/>
        <v>-0.008535698644</v>
      </c>
      <c r="N1083" s="14">
        <f t="shared" si="1078"/>
        <v>0.02331903423</v>
      </c>
      <c r="O1083" s="14">
        <f t="shared" si="1078"/>
        <v>0.005184044788</v>
      </c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</row>
    <row r="1084">
      <c r="A1084" s="1"/>
      <c r="B1084" s="15" t="s">
        <v>659</v>
      </c>
      <c r="C1084" s="12">
        <v>135.14</v>
      </c>
      <c r="D1084" s="12">
        <v>60.54</v>
      </c>
      <c r="E1084" s="12">
        <v>25.77</v>
      </c>
      <c r="F1084" s="12">
        <v>70.32</v>
      </c>
      <c r="G1084" s="12">
        <v>89.06</v>
      </c>
      <c r="H1084" s="12">
        <v>9.6</v>
      </c>
      <c r="I1084" s="13"/>
      <c r="J1084" s="14">
        <f t="shared" ref="J1084:O1084" si="1079">LN(C1084/C1083)</f>
        <v>0.01573661143</v>
      </c>
      <c r="K1084" s="14">
        <f t="shared" si="1079"/>
        <v>0.01313511278</v>
      </c>
      <c r="L1084" s="14">
        <f t="shared" si="1079"/>
        <v>0.009356793411</v>
      </c>
      <c r="M1084" s="14">
        <f t="shared" si="1079"/>
        <v>-0.01187460942</v>
      </c>
      <c r="N1084" s="14">
        <f t="shared" si="1079"/>
        <v>0.001348314811</v>
      </c>
      <c r="O1084" s="14">
        <f t="shared" si="1079"/>
        <v>-0.007265210991</v>
      </c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</row>
    <row r="1085">
      <c r="A1085" s="1"/>
      <c r="B1085" s="15" t="s">
        <v>660</v>
      </c>
      <c r="C1085" s="12">
        <v>135.55</v>
      </c>
      <c r="D1085" s="12">
        <v>60.07</v>
      </c>
      <c r="E1085" s="12">
        <v>25.54</v>
      </c>
      <c r="F1085" s="12">
        <v>70.46</v>
      </c>
      <c r="G1085" s="12">
        <v>89.37</v>
      </c>
      <c r="H1085" s="12">
        <v>9.56</v>
      </c>
      <c r="I1085" s="13"/>
      <c r="J1085" s="14">
        <f t="shared" ref="J1085:O1085" si="1080">LN(C1085/C1084)</f>
        <v>0.003029297821</v>
      </c>
      <c r="K1085" s="14">
        <f t="shared" si="1080"/>
        <v>-0.007793754732</v>
      </c>
      <c r="L1085" s="14">
        <f t="shared" si="1080"/>
        <v>-0.00896517406</v>
      </c>
      <c r="M1085" s="14">
        <f t="shared" si="1080"/>
        <v>0.001988919536</v>
      </c>
      <c r="N1085" s="14">
        <f t="shared" si="1080"/>
        <v>0.0034747555</v>
      </c>
      <c r="O1085" s="14">
        <f t="shared" si="1080"/>
        <v>-0.00417537141</v>
      </c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</row>
    <row r="1086">
      <c r="A1086" s="1"/>
      <c r="B1086" s="15" t="s">
        <v>661</v>
      </c>
      <c r="C1086" s="12">
        <v>135.43</v>
      </c>
      <c r="D1086" s="12">
        <v>60.69</v>
      </c>
      <c r="E1086" s="12">
        <v>26.11</v>
      </c>
      <c r="F1086" s="12">
        <v>70.0</v>
      </c>
      <c r="G1086" s="12">
        <v>89.94</v>
      </c>
      <c r="H1086" s="12">
        <v>9.46</v>
      </c>
      <c r="I1086" s="13"/>
      <c r="J1086" s="14">
        <f t="shared" ref="J1086:O1086" si="1081">LN(C1086/C1085)</f>
        <v>-0.0008856742774</v>
      </c>
      <c r="K1086" s="14">
        <f t="shared" si="1081"/>
        <v>0.01026839099</v>
      </c>
      <c r="L1086" s="14">
        <f t="shared" si="1081"/>
        <v>0.02207253211</v>
      </c>
      <c r="M1086" s="14">
        <f t="shared" si="1081"/>
        <v>-0.006549930864</v>
      </c>
      <c r="N1086" s="14">
        <f t="shared" si="1081"/>
        <v>0.006357725949</v>
      </c>
      <c r="O1086" s="14">
        <f t="shared" si="1081"/>
        <v>-0.010515344</v>
      </c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</row>
    <row r="1087">
      <c r="A1087" s="1"/>
      <c r="B1087" s="15" t="s">
        <v>662</v>
      </c>
      <c r="C1087" s="12">
        <v>136.76</v>
      </c>
      <c r="D1087" s="12">
        <v>60.79</v>
      </c>
      <c r="E1087" s="12">
        <v>25.09</v>
      </c>
      <c r="F1087" s="12">
        <v>70.41</v>
      </c>
      <c r="G1087" s="12">
        <v>88.99</v>
      </c>
      <c r="H1087" s="12">
        <v>9.36</v>
      </c>
      <c r="I1087" s="13"/>
      <c r="J1087" s="14">
        <f t="shared" ref="J1087:O1087" si="1082">LN(C1087/C1086)</f>
        <v>0.009772663104</v>
      </c>
      <c r="K1087" s="14">
        <f t="shared" si="1082"/>
        <v>0.001646361913</v>
      </c>
      <c r="L1087" s="14">
        <f t="shared" si="1082"/>
        <v>-0.03984902233</v>
      </c>
      <c r="M1087" s="14">
        <f t="shared" si="1082"/>
        <v>0.005840056482</v>
      </c>
      <c r="N1087" s="14">
        <f t="shared" si="1082"/>
        <v>-0.01061877747</v>
      </c>
      <c r="O1087" s="14">
        <f t="shared" si="1082"/>
        <v>-0.01062709257</v>
      </c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</row>
    <row r="1088">
      <c r="A1088" s="1"/>
      <c r="B1088" s="15" t="s">
        <v>663</v>
      </c>
      <c r="C1088" s="12">
        <v>137.11</v>
      </c>
      <c r="D1088" s="12">
        <v>60.14</v>
      </c>
      <c r="E1088" s="12">
        <v>24.6</v>
      </c>
      <c r="F1088" s="12">
        <v>70.79</v>
      </c>
      <c r="G1088" s="12">
        <v>84.31</v>
      </c>
      <c r="H1088" s="12">
        <v>9.38</v>
      </c>
      <c r="I1088" s="13"/>
      <c r="J1088" s="14">
        <f t="shared" ref="J1088:O1088" si="1083">LN(C1088/C1087)</f>
        <v>0.002555958597</v>
      </c>
      <c r="K1088" s="14">
        <f t="shared" si="1083"/>
        <v>-0.0107501242</v>
      </c>
      <c r="L1088" s="14">
        <f t="shared" si="1083"/>
        <v>-0.01972291744</v>
      </c>
      <c r="M1088" s="14">
        <f t="shared" si="1083"/>
        <v>0.005382449255</v>
      </c>
      <c r="N1088" s="14">
        <f t="shared" si="1083"/>
        <v>-0.05402352193</v>
      </c>
      <c r="O1088" s="14">
        <f t="shared" si="1083"/>
        <v>0.002134472529</v>
      </c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</row>
    <row r="1089">
      <c r="A1089" s="1"/>
      <c r="B1089" s="15" t="s">
        <v>664</v>
      </c>
      <c r="C1089" s="12">
        <v>135.33</v>
      </c>
      <c r="D1089" s="12">
        <v>60.13</v>
      </c>
      <c r="E1089" s="12">
        <v>24.84</v>
      </c>
      <c r="F1089" s="12">
        <v>71.21</v>
      </c>
      <c r="G1089" s="12">
        <v>83.98</v>
      </c>
      <c r="H1089" s="12">
        <v>9.32</v>
      </c>
      <c r="I1089" s="13"/>
      <c r="J1089" s="14">
        <f t="shared" ref="J1089:O1089" si="1084">LN(C1089/C1088)</f>
        <v>-0.01306728328</v>
      </c>
      <c r="K1089" s="14">
        <f t="shared" si="1084"/>
        <v>-0.0001662925089</v>
      </c>
      <c r="L1089" s="14">
        <f t="shared" si="1084"/>
        <v>0.009708814127</v>
      </c>
      <c r="M1089" s="14">
        <f t="shared" si="1084"/>
        <v>0.005915510208</v>
      </c>
      <c r="N1089" s="14">
        <f t="shared" si="1084"/>
        <v>-0.003921806679</v>
      </c>
      <c r="O1089" s="14">
        <f t="shared" si="1084"/>
        <v>-0.006417134321</v>
      </c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</row>
    <row r="1090">
      <c r="A1090" s="1"/>
      <c r="B1090" s="15" t="s">
        <v>665</v>
      </c>
      <c r="C1090" s="12">
        <v>133.83</v>
      </c>
      <c r="D1090" s="12">
        <v>59.8</v>
      </c>
      <c r="E1090" s="12">
        <v>24.33</v>
      </c>
      <c r="F1090" s="12">
        <v>69.17</v>
      </c>
      <c r="G1090" s="12">
        <v>82.75</v>
      </c>
      <c r="H1090" s="12">
        <v>9.2</v>
      </c>
      <c r="I1090" s="13"/>
      <c r="J1090" s="14">
        <f t="shared" ref="J1090:O1090" si="1085">LN(C1090/C1089)</f>
        <v>-0.01114590228</v>
      </c>
      <c r="K1090" s="14">
        <f t="shared" si="1085"/>
        <v>-0.005503224095</v>
      </c>
      <c r="L1090" s="14">
        <f t="shared" si="1085"/>
        <v>-0.02074510027</v>
      </c>
      <c r="M1090" s="14">
        <f t="shared" si="1085"/>
        <v>-0.02906601538</v>
      </c>
      <c r="N1090" s="14">
        <f t="shared" si="1085"/>
        <v>-0.014754661</v>
      </c>
      <c r="O1090" s="14">
        <f t="shared" si="1085"/>
        <v>-0.01295914464</v>
      </c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</row>
    <row r="1091">
      <c r="A1091" s="1"/>
      <c r="B1091" s="15" t="s">
        <v>666</v>
      </c>
      <c r="C1091" s="12">
        <v>130.12</v>
      </c>
      <c r="D1091" s="12">
        <v>58.72</v>
      </c>
      <c r="E1091" s="12">
        <v>24.58</v>
      </c>
      <c r="F1091" s="12">
        <v>68.84</v>
      </c>
      <c r="G1091" s="12">
        <v>83.07</v>
      </c>
      <c r="H1091" s="12">
        <v>9.12</v>
      </c>
      <c r="I1091" s="13"/>
      <c r="J1091" s="14">
        <f t="shared" ref="J1091:O1091" si="1086">LN(C1091/C1090)</f>
        <v>-0.0281132362</v>
      </c>
      <c r="K1091" s="14">
        <f t="shared" si="1086"/>
        <v>-0.01822527665</v>
      </c>
      <c r="L1091" s="14">
        <f t="shared" si="1086"/>
        <v>0.01022294734</v>
      </c>
      <c r="M1091" s="14">
        <f t="shared" si="1086"/>
        <v>-0.004782271269</v>
      </c>
      <c r="N1091" s="14">
        <f t="shared" si="1086"/>
        <v>0.003859611594</v>
      </c>
      <c r="O1091" s="14">
        <f t="shared" si="1086"/>
        <v>-0.008733679969</v>
      </c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</row>
    <row r="1092">
      <c r="A1092" s="1"/>
      <c r="B1092" s="15" t="s">
        <v>667</v>
      </c>
      <c r="C1092" s="12">
        <v>134.4</v>
      </c>
      <c r="D1092" s="12">
        <v>58.87</v>
      </c>
      <c r="E1092" s="12">
        <v>24.73</v>
      </c>
      <c r="F1092" s="12">
        <v>69.37</v>
      </c>
      <c r="G1092" s="12">
        <v>82.28</v>
      </c>
      <c r="H1092" s="12">
        <v>9.62</v>
      </c>
      <c r="I1092" s="13"/>
      <c r="J1092" s="14">
        <f t="shared" ref="J1092:O1092" si="1087">LN(C1092/C1091)</f>
        <v>0.03236332648</v>
      </c>
      <c r="K1092" s="14">
        <f t="shared" si="1087"/>
        <v>0.002551238734</v>
      </c>
      <c r="L1092" s="14">
        <f t="shared" si="1087"/>
        <v>0.006083977395</v>
      </c>
      <c r="M1092" s="14">
        <f t="shared" si="1087"/>
        <v>0.007669526054</v>
      </c>
      <c r="N1092" s="14">
        <f t="shared" si="1087"/>
        <v>-0.009555561066</v>
      </c>
      <c r="O1092" s="14">
        <f t="shared" si="1087"/>
        <v>0.05337446059</v>
      </c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</row>
    <row r="1093">
      <c r="A1093" s="1"/>
      <c r="B1093" s="15" t="s">
        <v>668</v>
      </c>
      <c r="C1093" s="12">
        <v>134.16</v>
      </c>
      <c r="D1093" s="12">
        <v>58.8</v>
      </c>
      <c r="E1093" s="12">
        <v>25.39</v>
      </c>
      <c r="F1093" s="12">
        <v>69.05</v>
      </c>
      <c r="G1093" s="12">
        <v>83.07</v>
      </c>
      <c r="H1093" s="12">
        <v>10.02</v>
      </c>
      <c r="I1093" s="13"/>
      <c r="J1093" s="14">
        <f t="shared" ref="J1093:O1093" si="1088">LN(C1093/C1092)</f>
        <v>-0.001787310574</v>
      </c>
      <c r="K1093" s="14">
        <f t="shared" si="1088"/>
        <v>-0.001189768136</v>
      </c>
      <c r="L1093" s="14">
        <f t="shared" si="1088"/>
        <v>0.02633831418</v>
      </c>
      <c r="M1093" s="14">
        <f t="shared" si="1088"/>
        <v>-0.004623617542</v>
      </c>
      <c r="N1093" s="14">
        <f t="shared" si="1088"/>
        <v>0.009555561066</v>
      </c>
      <c r="O1093" s="14">
        <f t="shared" si="1088"/>
        <v>0.04073883098</v>
      </c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</row>
    <row r="1094">
      <c r="A1094" s="1"/>
      <c r="B1094" s="11">
        <v>44931.0</v>
      </c>
      <c r="C1094" s="12">
        <v>131.13</v>
      </c>
      <c r="D1094" s="12">
        <v>59.59</v>
      </c>
      <c r="E1094" s="12">
        <v>25.05</v>
      </c>
      <c r="F1094" s="12">
        <v>68.97</v>
      </c>
      <c r="G1094" s="12">
        <v>82.82</v>
      </c>
      <c r="H1094" s="12">
        <v>10.15</v>
      </c>
      <c r="I1094" s="13"/>
      <c r="J1094" s="14">
        <f t="shared" ref="J1094:O1094" si="1089">LN(C1094/C1093)</f>
        <v>-0.02284391997</v>
      </c>
      <c r="K1094" s="14">
        <f t="shared" si="1089"/>
        <v>0.01334591985</v>
      </c>
      <c r="L1094" s="14">
        <f t="shared" si="1089"/>
        <v>-0.01348156819</v>
      </c>
      <c r="M1094" s="14">
        <f t="shared" si="1089"/>
        <v>-0.001159252412</v>
      </c>
      <c r="N1094" s="14">
        <f t="shared" si="1089"/>
        <v>-0.003014047734</v>
      </c>
      <c r="O1094" s="14">
        <f t="shared" si="1089"/>
        <v>0.01289060983</v>
      </c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</row>
    <row r="1095">
      <c r="A1095" s="1"/>
      <c r="B1095" s="11">
        <v>44962.0</v>
      </c>
      <c r="C1095" s="12">
        <v>131.28</v>
      </c>
      <c r="D1095" s="12">
        <v>58.69</v>
      </c>
      <c r="E1095" s="12">
        <v>24.14</v>
      </c>
      <c r="F1095" s="12">
        <v>67.49</v>
      </c>
      <c r="G1095" s="12">
        <v>82.08</v>
      </c>
      <c r="H1095" s="12">
        <v>9.8</v>
      </c>
      <c r="I1095" s="13"/>
      <c r="J1095" s="14">
        <f t="shared" ref="J1095:O1095" si="1090">LN(C1095/C1094)</f>
        <v>0.001143249239</v>
      </c>
      <c r="K1095" s="14">
        <f t="shared" si="1090"/>
        <v>-0.01521842019</v>
      </c>
      <c r="L1095" s="14">
        <f t="shared" si="1090"/>
        <v>-0.03700361186</v>
      </c>
      <c r="M1095" s="14">
        <f t="shared" si="1090"/>
        <v>-0.02169218869</v>
      </c>
      <c r="N1095" s="14">
        <f t="shared" si="1090"/>
        <v>-0.008975196695</v>
      </c>
      <c r="O1095" s="14">
        <f t="shared" si="1090"/>
        <v>-0.03509131981</v>
      </c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</row>
    <row r="1096">
      <c r="A1096" s="1"/>
      <c r="B1096" s="11">
        <v>44990.0</v>
      </c>
      <c r="C1096" s="12">
        <v>131.68</v>
      </c>
      <c r="D1096" s="12">
        <v>58.96</v>
      </c>
      <c r="E1096" s="12">
        <v>23.97</v>
      </c>
      <c r="F1096" s="12">
        <v>67.12</v>
      </c>
      <c r="G1096" s="12">
        <v>81.76</v>
      </c>
      <c r="H1096" s="12">
        <v>9.72</v>
      </c>
      <c r="I1096" s="13"/>
      <c r="J1096" s="14">
        <f t="shared" ref="J1096:O1096" si="1091">LN(C1096/C1095)</f>
        <v>0.003042290147</v>
      </c>
      <c r="K1096" s="14">
        <f t="shared" si="1091"/>
        <v>0.004589893311</v>
      </c>
      <c r="L1096" s="14">
        <f t="shared" si="1091"/>
        <v>-0.007067167223</v>
      </c>
      <c r="M1096" s="14">
        <f t="shared" si="1091"/>
        <v>-0.005497376596</v>
      </c>
      <c r="N1096" s="14">
        <f t="shared" si="1091"/>
        <v>-0.003906254967</v>
      </c>
      <c r="O1096" s="14">
        <f t="shared" si="1091"/>
        <v>-0.008196767204</v>
      </c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</row>
    <row r="1097">
      <c r="A1097" s="1"/>
      <c r="B1097" s="11">
        <v>45021.0</v>
      </c>
      <c r="C1097" s="12">
        <v>126.37</v>
      </c>
      <c r="D1097" s="12">
        <v>60.05</v>
      </c>
      <c r="E1097" s="12">
        <v>23.41</v>
      </c>
      <c r="F1097" s="12">
        <v>66.89</v>
      </c>
      <c r="G1097" s="12">
        <v>79.74</v>
      </c>
      <c r="H1097" s="12">
        <v>9.57</v>
      </c>
      <c r="I1097" s="13"/>
      <c r="J1097" s="14">
        <f t="shared" ref="J1097:O1097" si="1092">LN(C1097/C1096)</f>
        <v>-0.04116062516</v>
      </c>
      <c r="K1097" s="14">
        <f t="shared" si="1092"/>
        <v>0.01831830064</v>
      </c>
      <c r="L1097" s="14">
        <f t="shared" si="1092"/>
        <v>-0.02363976694</v>
      </c>
      <c r="M1097" s="14">
        <f t="shared" si="1092"/>
        <v>-0.003432583029</v>
      </c>
      <c r="N1097" s="14">
        <f t="shared" si="1092"/>
        <v>-0.0250167845</v>
      </c>
      <c r="O1097" s="14">
        <f t="shared" si="1092"/>
        <v>-0.01555241301</v>
      </c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</row>
    <row r="1098">
      <c r="A1098" s="1"/>
      <c r="B1098" s="11">
        <v>45051.0</v>
      </c>
      <c r="C1098" s="12">
        <v>128.23</v>
      </c>
      <c r="D1098" s="12">
        <v>59.0</v>
      </c>
      <c r="E1098" s="12">
        <v>24.37</v>
      </c>
      <c r="F1098" s="12">
        <v>68.23</v>
      </c>
      <c r="G1098" s="12">
        <v>82.85</v>
      </c>
      <c r="H1098" s="12">
        <v>9.73</v>
      </c>
      <c r="I1098" s="13"/>
      <c r="J1098" s="14">
        <f t="shared" ref="J1098:O1098" si="1093">LN(C1098/C1097)</f>
        <v>0.0146114147</v>
      </c>
      <c r="K1098" s="14">
        <f t="shared" si="1093"/>
        <v>-0.01764010462</v>
      </c>
      <c r="L1098" s="14">
        <f t="shared" si="1093"/>
        <v>0.04018958613</v>
      </c>
      <c r="M1098" s="14">
        <f t="shared" si="1093"/>
        <v>0.0198348717</v>
      </c>
      <c r="N1098" s="14">
        <f t="shared" si="1093"/>
        <v>0.03826040192</v>
      </c>
      <c r="O1098" s="14">
        <f t="shared" si="1093"/>
        <v>0.01658069073</v>
      </c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</row>
    <row r="1099">
      <c r="A1099" s="1"/>
      <c r="B1099" s="11">
        <v>45143.0</v>
      </c>
      <c r="C1099" s="12">
        <v>127.86</v>
      </c>
      <c r="D1099" s="12">
        <v>58.91</v>
      </c>
      <c r="E1099" s="12">
        <v>24.12</v>
      </c>
      <c r="F1099" s="12">
        <v>67.65</v>
      </c>
      <c r="G1099" s="12">
        <v>84.57</v>
      </c>
      <c r="H1099" s="12">
        <v>9.63</v>
      </c>
      <c r="I1099" s="13"/>
      <c r="J1099" s="14">
        <f t="shared" ref="J1099:O1099" si="1094">LN(C1099/C1098)</f>
        <v>-0.002889611132</v>
      </c>
      <c r="K1099" s="14">
        <f t="shared" si="1094"/>
        <v>-0.001526588372</v>
      </c>
      <c r="L1099" s="14">
        <f t="shared" si="1094"/>
        <v>-0.01031149578</v>
      </c>
      <c r="M1099" s="14">
        <f t="shared" si="1094"/>
        <v>-0.008536996211</v>
      </c>
      <c r="N1099" s="14">
        <f t="shared" si="1094"/>
        <v>0.02054784992</v>
      </c>
      <c r="O1099" s="14">
        <f t="shared" si="1094"/>
        <v>-0.01033067039</v>
      </c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</row>
    <row r="1100">
      <c r="A1100" s="1"/>
      <c r="B1100" s="11">
        <v>45174.0</v>
      </c>
      <c r="C1100" s="12">
        <v>127.61</v>
      </c>
      <c r="D1100" s="12">
        <v>58.9</v>
      </c>
      <c r="E1100" s="12">
        <v>24.33</v>
      </c>
      <c r="F1100" s="12">
        <v>67.25</v>
      </c>
      <c r="G1100" s="12">
        <v>84.56</v>
      </c>
      <c r="H1100" s="12">
        <v>9.75</v>
      </c>
      <c r="I1100" s="13"/>
      <c r="J1100" s="14">
        <f t="shared" ref="J1100:O1100" si="1095">LN(C1100/C1099)</f>
        <v>-0.001957177593</v>
      </c>
      <c r="K1100" s="14">
        <f t="shared" si="1095"/>
        <v>-0.0001697648761</v>
      </c>
      <c r="L1100" s="14">
        <f t="shared" si="1095"/>
        <v>0.008668784936</v>
      </c>
      <c r="M1100" s="14">
        <f t="shared" si="1095"/>
        <v>-0.005930336135</v>
      </c>
      <c r="N1100" s="14">
        <f t="shared" si="1095"/>
        <v>-0.0001182522321</v>
      </c>
      <c r="O1100" s="14">
        <f t="shared" si="1095"/>
        <v>0.0123840592</v>
      </c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</row>
    <row r="1101">
      <c r="A1101" s="1"/>
      <c r="B1101" s="11">
        <v>45204.0</v>
      </c>
      <c r="C1101" s="12">
        <v>127.29</v>
      </c>
      <c r="D1101" s="12">
        <v>59.27</v>
      </c>
      <c r="E1101" s="12">
        <v>24.36</v>
      </c>
      <c r="F1101" s="12">
        <v>68.54</v>
      </c>
      <c r="G1101" s="12">
        <v>85.09</v>
      </c>
      <c r="H1101" s="12">
        <v>9.86</v>
      </c>
      <c r="I1101" s="13"/>
      <c r="J1101" s="14">
        <f t="shared" ref="J1101:O1101" si="1096">LN(C1101/C1100)</f>
        <v>-0.002510789864</v>
      </c>
      <c r="K1101" s="14">
        <f t="shared" si="1096"/>
        <v>0.006262185142</v>
      </c>
      <c r="L1101" s="14">
        <f t="shared" si="1096"/>
        <v>0.001232286046</v>
      </c>
      <c r="M1101" s="14">
        <f t="shared" si="1096"/>
        <v>0.01900049796</v>
      </c>
      <c r="N1101" s="14">
        <f t="shared" si="1096"/>
        <v>0.006248178299</v>
      </c>
      <c r="O1101" s="14">
        <f t="shared" si="1096"/>
        <v>0.0112188836</v>
      </c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</row>
    <row r="1102">
      <c r="A1102" s="1"/>
      <c r="B1102" s="11">
        <v>45235.0</v>
      </c>
      <c r="C1102" s="12">
        <v>126.29</v>
      </c>
      <c r="D1102" s="12">
        <v>58.71</v>
      </c>
      <c r="E1102" s="12">
        <v>24.34</v>
      </c>
      <c r="F1102" s="12">
        <v>67.52</v>
      </c>
      <c r="G1102" s="12">
        <v>85.99</v>
      </c>
      <c r="H1102" s="12">
        <v>9.77</v>
      </c>
      <c r="I1102" s="13"/>
      <c r="J1102" s="14">
        <f t="shared" ref="J1102:O1102" si="1097">LN(C1102/C1101)</f>
        <v>-0.007887098224</v>
      </c>
      <c r="K1102" s="14">
        <f t="shared" si="1097"/>
        <v>-0.009493205724</v>
      </c>
      <c r="L1102" s="14">
        <f t="shared" si="1097"/>
        <v>-0.0008213552823</v>
      </c>
      <c r="M1102" s="14">
        <f t="shared" si="1097"/>
        <v>-0.01499366616</v>
      </c>
      <c r="N1102" s="14">
        <f t="shared" si="1097"/>
        <v>0.01052149056</v>
      </c>
      <c r="O1102" s="14">
        <f t="shared" si="1097"/>
        <v>-0.00916970256</v>
      </c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</row>
    <row r="1103">
      <c r="A1103" s="1"/>
      <c r="B1103" s="11">
        <v>45265.0</v>
      </c>
      <c r="C1103" s="12">
        <v>128.11</v>
      </c>
      <c r="D1103" s="12">
        <v>59.02</v>
      </c>
      <c r="E1103" s="12">
        <v>24.13</v>
      </c>
      <c r="F1103" s="12">
        <v>67.6</v>
      </c>
      <c r="G1103" s="12">
        <v>85.18</v>
      </c>
      <c r="H1103" s="12">
        <v>9.76</v>
      </c>
      <c r="I1103" s="13"/>
      <c r="J1103" s="14">
        <f t="shared" ref="J1103:O1103" si="1098">LN(C1103/C1102)</f>
        <v>0.01430842021</v>
      </c>
      <c r="K1103" s="14">
        <f t="shared" si="1098"/>
        <v>0.005266299439</v>
      </c>
      <c r="L1103" s="14">
        <f t="shared" si="1098"/>
        <v>-0.008665207922</v>
      </c>
      <c r="M1103" s="14">
        <f t="shared" si="1098"/>
        <v>0.001184132761</v>
      </c>
      <c r="N1103" s="14">
        <f t="shared" si="1098"/>
        <v>-0.009464345928</v>
      </c>
      <c r="O1103" s="14">
        <f t="shared" si="1098"/>
        <v>-0.00102406563</v>
      </c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</row>
    <row r="1104">
      <c r="A1104" s="1"/>
      <c r="B1104" s="15" t="s">
        <v>669</v>
      </c>
      <c r="C1104" s="12">
        <v>128.47</v>
      </c>
      <c r="D1104" s="12">
        <v>58.62</v>
      </c>
      <c r="E1104" s="12">
        <v>24.6</v>
      </c>
      <c r="F1104" s="12">
        <v>68.08</v>
      </c>
      <c r="G1104" s="12">
        <v>84.36</v>
      </c>
      <c r="H1104" s="12">
        <v>9.8</v>
      </c>
      <c r="I1104" s="13"/>
      <c r="J1104" s="14">
        <f t="shared" ref="J1104:O1104" si="1099">LN(C1104/C1103)</f>
        <v>0.002806144175</v>
      </c>
      <c r="K1104" s="14">
        <f t="shared" si="1099"/>
        <v>-0.006800434232</v>
      </c>
      <c r="L1104" s="14">
        <f t="shared" si="1099"/>
        <v>0.0192905633</v>
      </c>
      <c r="M1104" s="14">
        <f t="shared" si="1099"/>
        <v>0.007075501216</v>
      </c>
      <c r="N1104" s="14">
        <f t="shared" si="1099"/>
        <v>-0.009673308884</v>
      </c>
      <c r="O1104" s="14">
        <f t="shared" si="1099"/>
        <v>0.004089985252</v>
      </c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</row>
    <row r="1105">
      <c r="A1105" s="1"/>
      <c r="B1105" s="15" t="s">
        <v>670</v>
      </c>
      <c r="C1105" s="12">
        <v>126.28</v>
      </c>
      <c r="D1105" s="12">
        <v>58.04</v>
      </c>
      <c r="E1105" s="12">
        <v>24.13</v>
      </c>
      <c r="F1105" s="12">
        <v>67.95</v>
      </c>
      <c r="G1105" s="12">
        <v>82.21</v>
      </c>
      <c r="H1105" s="12">
        <v>9.68</v>
      </c>
      <c r="I1105" s="13"/>
      <c r="J1105" s="14">
        <f t="shared" ref="J1105:O1105" si="1100">LN(C1105/C1104)</f>
        <v>-0.01719375035</v>
      </c>
      <c r="K1105" s="14">
        <f t="shared" si="1100"/>
        <v>-0.009943507267</v>
      </c>
      <c r="L1105" s="14">
        <f t="shared" si="1100"/>
        <v>-0.0192905633</v>
      </c>
      <c r="M1105" s="14">
        <f t="shared" si="1100"/>
        <v>-0.001911343668</v>
      </c>
      <c r="N1105" s="14">
        <f t="shared" si="1100"/>
        <v>-0.02581640645</v>
      </c>
      <c r="O1105" s="14">
        <f t="shared" si="1100"/>
        <v>-0.01232048439</v>
      </c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</row>
    <row r="1106">
      <c r="A1106" s="1"/>
      <c r="B1106" s="15" t="s">
        <v>671</v>
      </c>
      <c r="C1106" s="12">
        <v>128.27</v>
      </c>
      <c r="D1106" s="12">
        <v>58.66</v>
      </c>
      <c r="E1106" s="12">
        <v>25.15</v>
      </c>
      <c r="F1106" s="12">
        <v>68.48</v>
      </c>
      <c r="G1106" s="12">
        <v>83.67</v>
      </c>
      <c r="H1106" s="12">
        <v>9.71</v>
      </c>
      <c r="I1106" s="13"/>
      <c r="J1106" s="14">
        <f t="shared" ref="J1106:O1106" si="1101">LN(C1106/C1105)</f>
        <v>0.01563575362</v>
      </c>
      <c r="K1106" s="14">
        <f t="shared" si="1101"/>
        <v>0.01062563553</v>
      </c>
      <c r="L1106" s="14">
        <f t="shared" si="1101"/>
        <v>0.04140201691</v>
      </c>
      <c r="M1106" s="14">
        <f t="shared" si="1101"/>
        <v>0.007769591236</v>
      </c>
      <c r="N1106" s="14">
        <f t="shared" si="1101"/>
        <v>0.01760354114</v>
      </c>
      <c r="O1106" s="14">
        <f t="shared" si="1101"/>
        <v>0.003094381015</v>
      </c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</row>
    <row r="1107">
      <c r="A1107" s="1"/>
      <c r="B1107" s="15" t="s">
        <v>672</v>
      </c>
      <c r="C1107" s="12">
        <v>129.06</v>
      </c>
      <c r="D1107" s="12">
        <v>58.59</v>
      </c>
      <c r="E1107" s="12">
        <v>26.25</v>
      </c>
      <c r="F1107" s="12">
        <v>69.82</v>
      </c>
      <c r="G1107" s="12">
        <v>84.44</v>
      </c>
      <c r="H1107" s="12">
        <v>9.86</v>
      </c>
      <c r="I1107" s="13"/>
      <c r="J1107" s="14">
        <f t="shared" ref="J1107:O1107" si="1102">LN(C1107/C1106)</f>
        <v>0.006139995196</v>
      </c>
      <c r="K1107" s="14">
        <f t="shared" si="1102"/>
        <v>-0.001194029993</v>
      </c>
      <c r="L1107" s="14">
        <f t="shared" si="1102"/>
        <v>0.04280809249</v>
      </c>
      <c r="M1107" s="14">
        <f t="shared" si="1102"/>
        <v>0.01937876984</v>
      </c>
      <c r="N1107" s="14">
        <f t="shared" si="1102"/>
        <v>0.009160732673</v>
      </c>
      <c r="O1107" s="14">
        <f t="shared" si="1102"/>
        <v>0.01532988631</v>
      </c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</row>
    <row r="1108">
      <c r="A1108" s="1"/>
      <c r="B1108" s="15" t="s">
        <v>673</v>
      </c>
      <c r="C1108" s="12">
        <v>128.09</v>
      </c>
      <c r="D1108" s="12">
        <v>58.87</v>
      </c>
      <c r="E1108" s="12">
        <v>25.43</v>
      </c>
      <c r="F1108" s="12">
        <v>69.89</v>
      </c>
      <c r="G1108" s="12">
        <v>84.2</v>
      </c>
      <c r="H1108" s="12">
        <v>9.95</v>
      </c>
      <c r="I1108" s="13"/>
      <c r="J1108" s="14">
        <f t="shared" ref="J1108:O1108" si="1103">LN(C1108/C1107)</f>
        <v>-0.007544270665</v>
      </c>
      <c r="K1108" s="14">
        <f t="shared" si="1103"/>
        <v>0.004767589483</v>
      </c>
      <c r="L1108" s="14">
        <f t="shared" si="1103"/>
        <v>-0.0317364096</v>
      </c>
      <c r="M1108" s="14">
        <f t="shared" si="1103"/>
        <v>0.001002075812</v>
      </c>
      <c r="N1108" s="14">
        <f t="shared" si="1103"/>
        <v>-0.002846301732</v>
      </c>
      <c r="O1108" s="14">
        <f t="shared" si="1103"/>
        <v>0.009086382556</v>
      </c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</row>
    <row r="1109">
      <c r="A1109" s="1"/>
      <c r="B1109" s="15" t="s">
        <v>674</v>
      </c>
      <c r="C1109" s="12">
        <v>128.2</v>
      </c>
      <c r="D1109" s="12">
        <v>59.25</v>
      </c>
      <c r="E1109" s="12">
        <v>25.87</v>
      </c>
      <c r="F1109" s="12">
        <v>71.36</v>
      </c>
      <c r="G1109" s="12">
        <v>83.59</v>
      </c>
      <c r="H1109" s="12">
        <v>10.07</v>
      </c>
      <c r="I1109" s="13"/>
      <c r="J1109" s="14">
        <f t="shared" ref="J1109:O1109" si="1104">LN(C1109/C1108)</f>
        <v>0.0008584026435</v>
      </c>
      <c r="K1109" s="14">
        <f t="shared" si="1104"/>
        <v>0.006434156975</v>
      </c>
      <c r="L1109" s="14">
        <f t="shared" si="1104"/>
        <v>0.01715441676</v>
      </c>
      <c r="M1109" s="14">
        <f t="shared" si="1104"/>
        <v>0.02081491078</v>
      </c>
      <c r="N1109" s="14">
        <f t="shared" si="1104"/>
        <v>-0.007271025537</v>
      </c>
      <c r="O1109" s="14">
        <f t="shared" si="1104"/>
        <v>0.01198815556</v>
      </c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</row>
    <row r="1110">
      <c r="A1110" s="1"/>
      <c r="B1110" s="15" t="s">
        <v>675</v>
      </c>
      <c r="C1110" s="12">
        <v>125.56</v>
      </c>
      <c r="D1110" s="12">
        <v>59.05</v>
      </c>
      <c r="E1110" s="12">
        <v>25.92</v>
      </c>
      <c r="F1110" s="12">
        <v>69.91</v>
      </c>
      <c r="G1110" s="12">
        <v>81.83</v>
      </c>
      <c r="H1110" s="12">
        <v>9.96</v>
      </c>
      <c r="I1110" s="13"/>
      <c r="J1110" s="14">
        <f t="shared" ref="J1110:O1110" si="1105">LN(C1110/C1109)</f>
        <v>-0.02080781251</v>
      </c>
      <c r="K1110" s="14">
        <f t="shared" si="1105"/>
        <v>-0.003381237372</v>
      </c>
      <c r="L1110" s="14">
        <f t="shared" si="1105"/>
        <v>0.001930875286</v>
      </c>
      <c r="M1110" s="14">
        <f t="shared" si="1105"/>
        <v>-0.02052878775</v>
      </c>
      <c r="N1110" s="14">
        <f t="shared" si="1105"/>
        <v>-0.02127997117</v>
      </c>
      <c r="O1110" s="14">
        <f t="shared" si="1105"/>
        <v>-0.01098363513</v>
      </c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</row>
    <row r="1111">
      <c r="A1111" s="1"/>
      <c r="B1111" s="15" t="s">
        <v>676</v>
      </c>
      <c r="C1111" s="12">
        <v>125.01</v>
      </c>
      <c r="D1111" s="12">
        <v>58.17</v>
      </c>
      <c r="E1111" s="12">
        <v>25.49</v>
      </c>
      <c r="F1111" s="12">
        <v>69.63</v>
      </c>
      <c r="G1111" s="12">
        <v>79.04</v>
      </c>
      <c r="H1111" s="12">
        <v>9.9</v>
      </c>
      <c r="I1111" s="13"/>
      <c r="J1111" s="14">
        <f t="shared" ref="J1111:O1111" si="1106">LN(C1111/C1110)</f>
        <v>-0.004389997871</v>
      </c>
      <c r="K1111" s="14">
        <f t="shared" si="1106"/>
        <v>-0.01501478472</v>
      </c>
      <c r="L1111" s="14">
        <f t="shared" si="1106"/>
        <v>-0.0167286531</v>
      </c>
      <c r="M1111" s="14">
        <f t="shared" si="1106"/>
        <v>-0.004013191569</v>
      </c>
      <c r="N1111" s="14">
        <f t="shared" si="1106"/>
        <v>-0.0346898711</v>
      </c>
      <c r="O1111" s="14">
        <f t="shared" si="1106"/>
        <v>-0.006042314456</v>
      </c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</row>
    <row r="1112">
      <c r="A1112" s="1"/>
      <c r="B1112" s="15" t="s">
        <v>677</v>
      </c>
      <c r="C1112" s="12">
        <v>124.35</v>
      </c>
      <c r="D1112" s="12">
        <v>57.24</v>
      </c>
      <c r="E1112" s="12">
        <v>25.31</v>
      </c>
      <c r="F1112" s="12">
        <v>72.26</v>
      </c>
      <c r="G1112" s="12">
        <v>79.7</v>
      </c>
      <c r="H1112" s="12">
        <v>9.73</v>
      </c>
      <c r="I1112" s="13"/>
      <c r="J1112" s="14">
        <f t="shared" ref="J1112:O1112" si="1107">LN(C1112/C1111)</f>
        <v>-0.005293563853</v>
      </c>
      <c r="K1112" s="14">
        <f t="shared" si="1107"/>
        <v>-0.01611680323</v>
      </c>
      <c r="L1112" s="14">
        <f t="shared" si="1107"/>
        <v>-0.007086643831</v>
      </c>
      <c r="M1112" s="14">
        <f t="shared" si="1107"/>
        <v>0.03707521677</v>
      </c>
      <c r="N1112" s="14">
        <f t="shared" si="1107"/>
        <v>0.008315532357</v>
      </c>
      <c r="O1112" s="14">
        <f t="shared" si="1107"/>
        <v>-0.01732086094</v>
      </c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</row>
    <row r="1113">
      <c r="A1113" s="1"/>
      <c r="B1113" s="15" t="s">
        <v>678</v>
      </c>
      <c r="C1113" s="12">
        <v>127.02</v>
      </c>
      <c r="D1113" s="12">
        <v>57.43</v>
      </c>
      <c r="E1113" s="12">
        <v>25.62</v>
      </c>
      <c r="F1113" s="12">
        <v>74.52</v>
      </c>
      <c r="G1113" s="12">
        <v>82.12</v>
      </c>
      <c r="H1113" s="12">
        <v>9.72</v>
      </c>
      <c r="I1113" s="13"/>
      <c r="J1113" s="14">
        <f t="shared" ref="J1113:O1113" si="1108">LN(C1113/C1112)</f>
        <v>0.02124438413</v>
      </c>
      <c r="K1113" s="14">
        <f t="shared" si="1108"/>
        <v>0.003313860188</v>
      </c>
      <c r="L1113" s="14">
        <f t="shared" si="1108"/>
        <v>0.01217372191</v>
      </c>
      <c r="M1113" s="14">
        <f t="shared" si="1108"/>
        <v>0.03079682001</v>
      </c>
      <c r="N1113" s="14">
        <f t="shared" si="1108"/>
        <v>0.02991200635</v>
      </c>
      <c r="O1113" s="14">
        <f t="shared" si="1108"/>
        <v>-0.001028277726</v>
      </c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</row>
    <row r="1114">
      <c r="A1114" s="1"/>
      <c r="B1114" s="15" t="s">
        <v>679</v>
      </c>
      <c r="C1114" s="12">
        <v>126.94</v>
      </c>
      <c r="D1114" s="12">
        <v>57.12</v>
      </c>
      <c r="E1114" s="12">
        <v>26.03</v>
      </c>
      <c r="F1114" s="12">
        <v>75.56</v>
      </c>
      <c r="G1114" s="12">
        <v>80.27</v>
      </c>
      <c r="H1114" s="12">
        <v>9.62</v>
      </c>
      <c r="I1114" s="13"/>
      <c r="J1114" s="14">
        <f t="shared" ref="J1114:O1114" si="1109">LN(C1114/C1113)</f>
        <v>-0.0006300204965</v>
      </c>
      <c r="K1114" s="14">
        <f t="shared" si="1109"/>
        <v>-0.005412496845</v>
      </c>
      <c r="L1114" s="14">
        <f t="shared" si="1109"/>
        <v>0.01587642254</v>
      </c>
      <c r="M1114" s="14">
        <f t="shared" si="1109"/>
        <v>0.0138594969</v>
      </c>
      <c r="N1114" s="14">
        <f t="shared" si="1109"/>
        <v>-0.02278564001</v>
      </c>
      <c r="O1114" s="14">
        <f t="shared" si="1109"/>
        <v>-0.01034135379</v>
      </c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</row>
    <row r="1115">
      <c r="A1115" s="1"/>
      <c r="B1115" s="15" t="s">
        <v>680</v>
      </c>
      <c r="C1115" s="12">
        <v>121.93</v>
      </c>
      <c r="D1115" s="12">
        <v>56.77</v>
      </c>
      <c r="E1115" s="12">
        <v>25.67</v>
      </c>
      <c r="F1115" s="12">
        <v>73.33</v>
      </c>
      <c r="G1115" s="12">
        <v>79.52</v>
      </c>
      <c r="H1115" s="12">
        <v>9.5</v>
      </c>
      <c r="I1115" s="13"/>
      <c r="J1115" s="14">
        <f t="shared" ref="J1115:O1115" si="1110">LN(C1115/C1114)</f>
        <v>-0.04026742431</v>
      </c>
      <c r="K1115" s="14">
        <f t="shared" si="1110"/>
        <v>-0.006146300849</v>
      </c>
      <c r="L1115" s="14">
        <f t="shared" si="1110"/>
        <v>-0.01392672412</v>
      </c>
      <c r="M1115" s="14">
        <f t="shared" si="1110"/>
        <v>-0.02995724053</v>
      </c>
      <c r="N1115" s="14">
        <f t="shared" si="1110"/>
        <v>-0.009387389795</v>
      </c>
      <c r="O1115" s="14">
        <f t="shared" si="1110"/>
        <v>-0.01255246607</v>
      </c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</row>
    <row r="1116">
      <c r="A1116" s="1"/>
      <c r="B1116" s="11">
        <v>44932.0</v>
      </c>
      <c r="C1116" s="12">
        <v>122.91</v>
      </c>
      <c r="D1116" s="12">
        <v>55.2</v>
      </c>
      <c r="E1116" s="12">
        <v>26.1</v>
      </c>
      <c r="F1116" s="12">
        <v>74.99</v>
      </c>
      <c r="G1116" s="12">
        <v>79.94</v>
      </c>
      <c r="H1116" s="12">
        <v>9.6</v>
      </c>
      <c r="I1116" s="13"/>
      <c r="J1116" s="14">
        <f t="shared" ref="J1116:O1116" si="1111">LN(C1116/C1115)</f>
        <v>0.008005270655</v>
      </c>
      <c r="K1116" s="14">
        <f t="shared" si="1111"/>
        <v>-0.0280450639</v>
      </c>
      <c r="L1116" s="14">
        <f t="shared" si="1111"/>
        <v>0.01661231945</v>
      </c>
      <c r="M1116" s="14">
        <f t="shared" si="1111"/>
        <v>0.02238496921</v>
      </c>
      <c r="N1116" s="14">
        <f t="shared" si="1111"/>
        <v>0.005267790935</v>
      </c>
      <c r="O1116" s="14">
        <f t="shared" si="1111"/>
        <v>0.01047129987</v>
      </c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</row>
    <row r="1117">
      <c r="A1117" s="1"/>
      <c r="B1117" s="11">
        <v>44963.0</v>
      </c>
      <c r="C1117" s="12">
        <v>131.59</v>
      </c>
      <c r="D1117" s="12">
        <v>58.25</v>
      </c>
      <c r="E1117" s="12">
        <v>27.16</v>
      </c>
      <c r="F1117" s="12">
        <v>74.61</v>
      </c>
      <c r="G1117" s="12">
        <v>82.82</v>
      </c>
      <c r="H1117" s="12">
        <v>9.97</v>
      </c>
      <c r="I1117" s="13"/>
      <c r="J1117" s="14">
        <f t="shared" ref="J1117:O1117" si="1112">LN(C1117/C1116)</f>
        <v>0.06823864794</v>
      </c>
      <c r="K1117" s="14">
        <f t="shared" si="1112"/>
        <v>0.05378113916</v>
      </c>
      <c r="L1117" s="14">
        <f t="shared" si="1112"/>
        <v>0.03980998836</v>
      </c>
      <c r="M1117" s="14">
        <f t="shared" si="1112"/>
        <v>-0.00508022483</v>
      </c>
      <c r="N1117" s="14">
        <f t="shared" si="1112"/>
        <v>0.03539322483</v>
      </c>
      <c r="O1117" s="14">
        <f t="shared" si="1112"/>
        <v>0.0378174855</v>
      </c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</row>
    <row r="1118">
      <c r="A1118" s="1"/>
      <c r="B1118" s="11">
        <v>45052.0</v>
      </c>
      <c r="C1118" s="12">
        <v>127.59</v>
      </c>
      <c r="D1118" s="12">
        <v>57.11</v>
      </c>
      <c r="E1118" s="12">
        <v>26.6</v>
      </c>
      <c r="F1118" s="12">
        <v>75.24</v>
      </c>
      <c r="G1118" s="12">
        <v>83.09</v>
      </c>
      <c r="H1118" s="12">
        <v>9.98</v>
      </c>
      <c r="I1118" s="13"/>
      <c r="J1118" s="14">
        <f t="shared" ref="J1118:O1118" si="1113">LN(C1118/C1117)</f>
        <v>-0.03086903023</v>
      </c>
      <c r="K1118" s="14">
        <f t="shared" si="1113"/>
        <v>-0.01976485977</v>
      </c>
      <c r="L1118" s="14">
        <f t="shared" si="1113"/>
        <v>-0.0208340869</v>
      </c>
      <c r="M1118" s="14">
        <f t="shared" si="1113"/>
        <v>0.008408457949</v>
      </c>
      <c r="N1118" s="14">
        <f t="shared" si="1113"/>
        <v>0.003254779559</v>
      </c>
      <c r="O1118" s="14">
        <f t="shared" si="1113"/>
        <v>0.00100250635</v>
      </c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</row>
    <row r="1119">
      <c r="A1119" s="1"/>
      <c r="B1119" s="11">
        <v>45083.0</v>
      </c>
      <c r="C1119" s="12">
        <v>130.92</v>
      </c>
      <c r="D1119" s="12">
        <v>58.15</v>
      </c>
      <c r="E1119" s="12">
        <v>27.12</v>
      </c>
      <c r="F1119" s="12">
        <v>74.7</v>
      </c>
      <c r="G1119" s="12">
        <v>84.98</v>
      </c>
      <c r="H1119" s="12">
        <v>10.02</v>
      </c>
      <c r="I1119" s="13"/>
      <c r="J1119" s="14">
        <f t="shared" ref="J1119:O1119" si="1114">LN(C1119/C1118)</f>
        <v>0.0257644517</v>
      </c>
      <c r="K1119" s="14">
        <f t="shared" si="1114"/>
        <v>0.01804664629</v>
      </c>
      <c r="L1119" s="14">
        <f t="shared" si="1114"/>
        <v>0.01936024728</v>
      </c>
      <c r="M1119" s="14">
        <f t="shared" si="1114"/>
        <v>-0.007202912294</v>
      </c>
      <c r="N1119" s="14">
        <f t="shared" si="1114"/>
        <v>0.02249157701</v>
      </c>
      <c r="O1119" s="14">
        <f t="shared" si="1114"/>
        <v>0.004000005333</v>
      </c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</row>
    <row r="1120">
      <c r="A1120" s="1"/>
      <c r="B1120" s="11">
        <v>45113.0</v>
      </c>
      <c r="C1120" s="12">
        <v>134.27</v>
      </c>
      <c r="D1120" s="12">
        <v>59.63</v>
      </c>
      <c r="E1120" s="12">
        <v>27.45</v>
      </c>
      <c r="F1120" s="12">
        <v>74.26</v>
      </c>
      <c r="G1120" s="12">
        <v>85.97</v>
      </c>
      <c r="H1120" s="12">
        <v>10.23</v>
      </c>
      <c r="I1120" s="13"/>
      <c r="J1120" s="14">
        <f t="shared" ref="J1120:O1120" si="1115">LN(C1120/C1119)</f>
        <v>0.02526624845</v>
      </c>
      <c r="K1120" s="14">
        <f t="shared" si="1115"/>
        <v>0.02513292417</v>
      </c>
      <c r="L1120" s="14">
        <f t="shared" si="1115"/>
        <v>0.01209470488</v>
      </c>
      <c r="M1120" s="14">
        <f t="shared" si="1115"/>
        <v>-0.00590764339</v>
      </c>
      <c r="N1120" s="14">
        <f t="shared" si="1115"/>
        <v>0.0115824635</v>
      </c>
      <c r="O1120" s="14">
        <f t="shared" si="1115"/>
        <v>0.02074148431</v>
      </c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</row>
    <row r="1121">
      <c r="A1121" s="1"/>
      <c r="B1121" s="11">
        <v>45144.0</v>
      </c>
      <c r="C1121" s="12">
        <v>134.21</v>
      </c>
      <c r="D1121" s="12">
        <v>59.05</v>
      </c>
      <c r="E1121" s="12">
        <v>27.33</v>
      </c>
      <c r="F1121" s="12">
        <v>74.19</v>
      </c>
      <c r="G1121" s="12">
        <v>86.42</v>
      </c>
      <c r="H1121" s="12">
        <v>10.19</v>
      </c>
      <c r="I1121" s="13"/>
      <c r="J1121" s="14">
        <f t="shared" ref="J1121:O1121" si="1116">LN(C1121/C1120)</f>
        <v>-0.0004469606749</v>
      </c>
      <c r="K1121" s="14">
        <f t="shared" si="1116"/>
        <v>-0.009774260492</v>
      </c>
      <c r="L1121" s="14">
        <f t="shared" si="1116"/>
        <v>-0.004381168016</v>
      </c>
      <c r="M1121" s="14">
        <f t="shared" si="1116"/>
        <v>-0.0009430785475</v>
      </c>
      <c r="N1121" s="14">
        <f t="shared" si="1116"/>
        <v>0.005220732317</v>
      </c>
      <c r="O1121" s="14">
        <f t="shared" si="1116"/>
        <v>-0.003917732729</v>
      </c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</row>
    <row r="1122">
      <c r="A1122" s="1"/>
      <c r="B1122" s="11">
        <v>45175.0</v>
      </c>
      <c r="C1122" s="12">
        <v>133.61</v>
      </c>
      <c r="D1122" s="12">
        <v>58.51</v>
      </c>
      <c r="E1122" s="12">
        <v>26.94</v>
      </c>
      <c r="F1122" s="12">
        <v>75.19</v>
      </c>
      <c r="G1122" s="12">
        <v>85.42</v>
      </c>
      <c r="H1122" s="12">
        <v>10.11</v>
      </c>
      <c r="I1122" s="13"/>
      <c r="J1122" s="14">
        <f t="shared" ref="J1122:O1122" si="1117">LN(C1122/C1121)</f>
        <v>-0.004480628809</v>
      </c>
      <c r="K1122" s="14">
        <f t="shared" si="1117"/>
        <v>-0.009186862843</v>
      </c>
      <c r="L1122" s="14">
        <f t="shared" si="1117"/>
        <v>-0.01437282896</v>
      </c>
      <c r="M1122" s="14">
        <f t="shared" si="1117"/>
        <v>0.01338887319</v>
      </c>
      <c r="N1122" s="14">
        <f t="shared" si="1117"/>
        <v>-0.01163886509</v>
      </c>
      <c r="O1122" s="14">
        <f t="shared" si="1117"/>
        <v>-0.007881814202</v>
      </c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</row>
    <row r="1123">
      <c r="A1123" s="1"/>
      <c r="B1123" s="11">
        <v>45266.0</v>
      </c>
      <c r="C1123" s="12">
        <v>134.62</v>
      </c>
      <c r="D1123" s="12">
        <v>57.83</v>
      </c>
      <c r="E1123" s="12">
        <v>26.91</v>
      </c>
      <c r="F1123" s="12">
        <v>76.4</v>
      </c>
      <c r="G1123" s="12">
        <v>87.08</v>
      </c>
      <c r="H1123" s="12">
        <v>10.32</v>
      </c>
      <c r="I1123" s="13"/>
      <c r="J1123" s="14">
        <f t="shared" ref="J1123:O1123" si="1118">LN(C1123/C1122)</f>
        <v>0.007530885982</v>
      </c>
      <c r="K1123" s="14">
        <f t="shared" si="1118"/>
        <v>-0.01169000763</v>
      </c>
      <c r="L1123" s="14">
        <f t="shared" si="1118"/>
        <v>-0.001114206243</v>
      </c>
      <c r="M1123" s="14">
        <f t="shared" si="1118"/>
        <v>0.01596445278</v>
      </c>
      <c r="N1123" s="14">
        <f t="shared" si="1118"/>
        <v>0.01924697095</v>
      </c>
      <c r="O1123" s="14">
        <f t="shared" si="1118"/>
        <v>0.02055872702</v>
      </c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</row>
    <row r="1124">
      <c r="A1124" s="1"/>
      <c r="B1124" s="15" t="s">
        <v>681</v>
      </c>
      <c r="C1124" s="12">
        <v>136.93</v>
      </c>
      <c r="D1124" s="12">
        <v>58.02</v>
      </c>
      <c r="E1124" s="12">
        <v>27.83</v>
      </c>
      <c r="F1124" s="12">
        <v>77.58</v>
      </c>
      <c r="G1124" s="12">
        <v>87.23</v>
      </c>
      <c r="H1124" s="12">
        <v>10.13</v>
      </c>
      <c r="I1124" s="13"/>
      <c r="J1124" s="14">
        <f t="shared" ref="J1124:O1124" si="1119">LN(C1124/C1123)</f>
        <v>0.01701385176</v>
      </c>
      <c r="K1124" s="14">
        <f t="shared" si="1119"/>
        <v>0.003280106523</v>
      </c>
      <c r="L1124" s="14">
        <f t="shared" si="1119"/>
        <v>0.0336166108</v>
      </c>
      <c r="M1124" s="14">
        <f t="shared" si="1119"/>
        <v>0.01532696584</v>
      </c>
      <c r="N1124" s="14">
        <f t="shared" si="1119"/>
        <v>0.001721072079</v>
      </c>
      <c r="O1124" s="14">
        <f t="shared" si="1119"/>
        <v>-0.01858244179</v>
      </c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</row>
    <row r="1125">
      <c r="A1125" s="1"/>
      <c r="B1125" s="15" t="s">
        <v>682</v>
      </c>
      <c r="C1125" s="12">
        <v>133.82</v>
      </c>
      <c r="D1125" s="12">
        <v>57.31</v>
      </c>
      <c r="E1125" s="12">
        <v>27.3</v>
      </c>
      <c r="F1125" s="12">
        <v>76.44</v>
      </c>
      <c r="G1125" s="12">
        <v>85.14</v>
      </c>
      <c r="H1125" s="12">
        <v>10.07</v>
      </c>
      <c r="I1125" s="13"/>
      <c r="J1125" s="14">
        <f t="shared" ref="J1125:O1125" si="1120">LN(C1125/C1124)</f>
        <v>-0.02297423299</v>
      </c>
      <c r="K1125" s="14">
        <f t="shared" si="1120"/>
        <v>-0.01231265013</v>
      </c>
      <c r="L1125" s="14">
        <f t="shared" si="1120"/>
        <v>-0.01922787335</v>
      </c>
      <c r="M1125" s="14">
        <f t="shared" si="1120"/>
        <v>-0.01480354264</v>
      </c>
      <c r="N1125" s="14">
        <f t="shared" si="1120"/>
        <v>-0.02425134805</v>
      </c>
      <c r="O1125" s="14">
        <f t="shared" si="1120"/>
        <v>-0.00594061153</v>
      </c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</row>
    <row r="1126">
      <c r="A1126" s="1"/>
      <c r="B1126" s="15" t="s">
        <v>683</v>
      </c>
      <c r="C1126" s="12">
        <v>135.43</v>
      </c>
      <c r="D1126" s="12">
        <v>57.46</v>
      </c>
      <c r="E1126" s="12">
        <v>27.6</v>
      </c>
      <c r="F1126" s="12">
        <v>76.4</v>
      </c>
      <c r="G1126" s="12">
        <v>85.93</v>
      </c>
      <c r="H1126" s="12">
        <v>10.21</v>
      </c>
      <c r="I1126" s="13"/>
      <c r="J1126" s="14">
        <f t="shared" ref="J1126:O1126" si="1121">LN(C1126/C1125)</f>
        <v>0.01195928831</v>
      </c>
      <c r="K1126" s="14">
        <f t="shared" si="1121"/>
        <v>0.002613924987</v>
      </c>
      <c r="L1126" s="14">
        <f t="shared" si="1121"/>
        <v>0.01092907053</v>
      </c>
      <c r="M1126" s="14">
        <f t="shared" si="1121"/>
        <v>-0.0005234231996</v>
      </c>
      <c r="N1126" s="14">
        <f t="shared" si="1121"/>
        <v>0.009236050925</v>
      </c>
      <c r="O1126" s="14">
        <f t="shared" si="1121"/>
        <v>0.01380692545</v>
      </c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</row>
    <row r="1127">
      <c r="A1127" s="1"/>
      <c r="B1127" s="15" t="s">
        <v>684</v>
      </c>
      <c r="C1127" s="12">
        <v>135.27</v>
      </c>
      <c r="D1127" s="12">
        <v>57.68</v>
      </c>
      <c r="E1127" s="12">
        <v>27.3</v>
      </c>
      <c r="F1127" s="12">
        <v>74.44</v>
      </c>
      <c r="G1127" s="12">
        <v>85.99</v>
      </c>
      <c r="H1127" s="12">
        <v>10.29</v>
      </c>
      <c r="I1127" s="13"/>
      <c r="J1127" s="14">
        <f t="shared" ref="J1127:O1127" si="1122">LN(C1127/C1126)</f>
        <v>-0.001182120566</v>
      </c>
      <c r="K1127" s="14">
        <f t="shared" si="1122"/>
        <v>0.003821439426</v>
      </c>
      <c r="L1127" s="14">
        <f t="shared" si="1122"/>
        <v>-0.01092907053</v>
      </c>
      <c r="M1127" s="14">
        <f t="shared" si="1122"/>
        <v>-0.0259892644</v>
      </c>
      <c r="N1127" s="14">
        <f t="shared" si="1122"/>
        <v>0.0006979990977</v>
      </c>
      <c r="O1127" s="14">
        <f t="shared" si="1122"/>
        <v>0.007804917669</v>
      </c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</row>
    <row r="1128">
      <c r="A1128" s="1"/>
      <c r="B1128" s="15" t="s">
        <v>685</v>
      </c>
      <c r="C1128" s="12">
        <v>134.08</v>
      </c>
      <c r="D1128" s="12">
        <v>57.08</v>
      </c>
      <c r="E1128" s="12">
        <v>26.75</v>
      </c>
      <c r="F1128" s="12">
        <v>73.98</v>
      </c>
      <c r="G1128" s="12">
        <v>82.92</v>
      </c>
      <c r="H1128" s="12">
        <v>10.26</v>
      </c>
      <c r="I1128" s="13"/>
      <c r="J1128" s="14">
        <f t="shared" ref="J1128:O1128" si="1123">LN(C1128/C1127)</f>
        <v>-0.008836144367</v>
      </c>
      <c r="K1128" s="14">
        <f t="shared" si="1123"/>
        <v>-0.01045670037</v>
      </c>
      <c r="L1128" s="14">
        <f t="shared" si="1123"/>
        <v>-0.02035222885</v>
      </c>
      <c r="M1128" s="14">
        <f t="shared" si="1123"/>
        <v>-0.00619864537</v>
      </c>
      <c r="N1128" s="14">
        <f t="shared" si="1123"/>
        <v>-0.03635472286</v>
      </c>
      <c r="O1128" s="14">
        <f t="shared" si="1123"/>
        <v>-0.002919710103</v>
      </c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</row>
    <row r="1129">
      <c r="A1129" s="1"/>
      <c r="B1129" s="15" t="s">
        <v>686</v>
      </c>
      <c r="C1129" s="12">
        <v>137.2</v>
      </c>
      <c r="D1129" s="12">
        <v>57.16</v>
      </c>
      <c r="E1129" s="12">
        <v>26.41</v>
      </c>
      <c r="F1129" s="12">
        <v>73.24</v>
      </c>
      <c r="G1129" s="12">
        <v>82.11</v>
      </c>
      <c r="H1129" s="12">
        <v>10.28</v>
      </c>
      <c r="I1129" s="13"/>
      <c r="J1129" s="14">
        <f t="shared" ref="J1129:O1129" si="1124">LN(C1129/C1128)</f>
        <v>0.02300307856</v>
      </c>
      <c r="K1129" s="14">
        <f t="shared" si="1124"/>
        <v>0.001400560453</v>
      </c>
      <c r="L1129" s="14">
        <f t="shared" si="1124"/>
        <v>-0.01279174703</v>
      </c>
      <c r="M1129" s="14">
        <f t="shared" si="1124"/>
        <v>-0.0100530666</v>
      </c>
      <c r="N1129" s="14">
        <f t="shared" si="1124"/>
        <v>-0.009816475847</v>
      </c>
      <c r="O1129" s="14">
        <f t="shared" si="1124"/>
        <v>0.001947420284</v>
      </c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</row>
    <row r="1130">
      <c r="A1130" s="1"/>
      <c r="B1130" s="15" t="s">
        <v>687</v>
      </c>
      <c r="C1130" s="12">
        <v>137.1</v>
      </c>
      <c r="D1130" s="12">
        <v>56.42</v>
      </c>
      <c r="E1130" s="12">
        <v>25.87</v>
      </c>
      <c r="F1130" s="12">
        <v>72.52</v>
      </c>
      <c r="G1130" s="12">
        <v>81.8</v>
      </c>
      <c r="H1130" s="12">
        <v>10.12</v>
      </c>
      <c r="I1130" s="13"/>
      <c r="J1130" s="14">
        <f t="shared" ref="J1130:O1130" si="1125">LN(C1130/C1129)</f>
        <v>-0.0007291287235</v>
      </c>
      <c r="K1130" s="14">
        <f t="shared" si="1125"/>
        <v>-0.01303064749</v>
      </c>
      <c r="L1130" s="14">
        <f t="shared" si="1125"/>
        <v>-0.02065873011</v>
      </c>
      <c r="M1130" s="14">
        <f t="shared" si="1125"/>
        <v>-0.00987933392</v>
      </c>
      <c r="N1130" s="14">
        <f t="shared" si="1125"/>
        <v>-0.003782568112</v>
      </c>
      <c r="O1130" s="14">
        <f t="shared" si="1125"/>
        <v>-0.01568659617</v>
      </c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</row>
    <row r="1131">
      <c r="A1131" s="1"/>
      <c r="B1131" s="15" t="s">
        <v>688</v>
      </c>
      <c r="C1131" s="12">
        <v>135.87</v>
      </c>
      <c r="D1131" s="12">
        <v>55.49</v>
      </c>
      <c r="E1131" s="12">
        <v>25.38</v>
      </c>
      <c r="F1131" s="12">
        <v>71.73</v>
      </c>
      <c r="G1131" s="12">
        <v>80.56</v>
      </c>
      <c r="H1131" s="12">
        <v>10.0</v>
      </c>
      <c r="I1131" s="13"/>
      <c r="J1131" s="14">
        <f t="shared" ref="J1131:O1131" si="1126">LN(C1131/C1130)</f>
        <v>-0.009012040332</v>
      </c>
      <c r="K1131" s="14">
        <f t="shared" si="1126"/>
        <v>-0.01662088124</v>
      </c>
      <c r="L1131" s="14">
        <f t="shared" si="1126"/>
        <v>-0.01912253391</v>
      </c>
      <c r="M1131" s="14">
        <f t="shared" si="1126"/>
        <v>-0.01095331575</v>
      </c>
      <c r="N1131" s="14">
        <f t="shared" si="1126"/>
        <v>-0.0152749952</v>
      </c>
      <c r="O1131" s="14">
        <f t="shared" si="1126"/>
        <v>-0.01192857087</v>
      </c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</row>
    <row r="1132">
      <c r="A1132" s="1"/>
      <c r="B1132" s="15" t="s">
        <v>689</v>
      </c>
      <c r="C1132" s="12">
        <v>138.85</v>
      </c>
      <c r="D1132" s="12">
        <v>56.34</v>
      </c>
      <c r="E1132" s="12">
        <v>24.81</v>
      </c>
      <c r="F1132" s="12">
        <v>70.92</v>
      </c>
      <c r="G1132" s="12">
        <v>80.65</v>
      </c>
      <c r="H1132" s="12">
        <v>10.16</v>
      </c>
      <c r="I1132" s="13"/>
      <c r="J1132" s="14">
        <f t="shared" ref="J1132:O1132" si="1127">LN(C1132/C1131)</f>
        <v>0.02169566752</v>
      </c>
      <c r="K1132" s="14">
        <f t="shared" si="1127"/>
        <v>0.01520193811</v>
      </c>
      <c r="L1132" s="14">
        <f t="shared" si="1127"/>
        <v>-0.02271466458</v>
      </c>
      <c r="M1132" s="14">
        <f t="shared" si="1127"/>
        <v>-0.01135658893</v>
      </c>
      <c r="N1132" s="14">
        <f t="shared" si="1127"/>
        <v>0.001116556161</v>
      </c>
      <c r="O1132" s="14">
        <f t="shared" si="1127"/>
        <v>0.01587334916</v>
      </c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</row>
    <row r="1133">
      <c r="A1133" s="1"/>
      <c r="B1133" s="15" t="s">
        <v>690</v>
      </c>
      <c r="C1133" s="12">
        <v>141.38</v>
      </c>
      <c r="D1133" s="12">
        <v>55.13</v>
      </c>
      <c r="E1133" s="12">
        <v>25.58</v>
      </c>
      <c r="F1133" s="12">
        <v>73.59</v>
      </c>
      <c r="G1133" s="12">
        <v>82.67</v>
      </c>
      <c r="H1133" s="12">
        <v>10.23</v>
      </c>
      <c r="I1133" s="13"/>
      <c r="J1133" s="14">
        <f t="shared" ref="J1133:O1133" si="1128">LN(C1133/C1132)</f>
        <v>0.01805708699</v>
      </c>
      <c r="K1133" s="14">
        <f t="shared" si="1128"/>
        <v>-0.02171072985</v>
      </c>
      <c r="L1133" s="14">
        <f t="shared" si="1128"/>
        <v>0.03056399845</v>
      </c>
      <c r="M1133" s="14">
        <f t="shared" si="1128"/>
        <v>0.03695666573</v>
      </c>
      <c r="N1133" s="14">
        <f t="shared" si="1128"/>
        <v>0.02473797469</v>
      </c>
      <c r="O1133" s="14">
        <f t="shared" si="1128"/>
        <v>0.006866137813</v>
      </c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</row>
    <row r="1134">
      <c r="A1134" s="1"/>
      <c r="B1134" s="15" t="s">
        <v>691</v>
      </c>
      <c r="C1134" s="12">
        <v>140.95</v>
      </c>
      <c r="D1134" s="12">
        <v>54.36</v>
      </c>
      <c r="E1134" s="12">
        <v>25.99</v>
      </c>
      <c r="F1134" s="12">
        <v>74.41</v>
      </c>
      <c r="G1134" s="12">
        <v>82.41</v>
      </c>
      <c r="H1134" s="12">
        <v>10.36</v>
      </c>
      <c r="I1134" s="13"/>
      <c r="J1134" s="14">
        <f t="shared" ref="J1134:O1134" si="1129">LN(C1134/C1133)</f>
        <v>-0.003046083183</v>
      </c>
      <c r="K1134" s="14">
        <f t="shared" si="1129"/>
        <v>-0.01406544332</v>
      </c>
      <c r="L1134" s="14">
        <f t="shared" si="1129"/>
        <v>0.0159010525</v>
      </c>
      <c r="M1134" s="14">
        <f t="shared" si="1129"/>
        <v>0.01108119447</v>
      </c>
      <c r="N1134" s="14">
        <f t="shared" si="1129"/>
        <v>-0.003149990489</v>
      </c>
      <c r="O1134" s="14">
        <f t="shared" si="1129"/>
        <v>0.01262765687</v>
      </c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</row>
    <row r="1135">
      <c r="A1135" s="1"/>
      <c r="B1135" s="15" t="s">
        <v>692</v>
      </c>
      <c r="C1135" s="12">
        <v>142.85</v>
      </c>
      <c r="D1135" s="12">
        <v>55.06</v>
      </c>
      <c r="E1135" s="12">
        <v>25.91</v>
      </c>
      <c r="F1135" s="12">
        <v>75.02</v>
      </c>
      <c r="G1135" s="12">
        <v>82.8</v>
      </c>
      <c r="H1135" s="12">
        <v>10.57</v>
      </c>
      <c r="I1135" s="13"/>
      <c r="J1135" s="14">
        <f t="shared" ref="J1135:O1135" si="1130">LN(C1135/C1134)</f>
        <v>0.01338991112</v>
      </c>
      <c r="K1135" s="14">
        <f t="shared" si="1130"/>
        <v>0.01279491043</v>
      </c>
      <c r="L1135" s="14">
        <f t="shared" si="1130"/>
        <v>-0.003082854079</v>
      </c>
      <c r="M1135" s="14">
        <f t="shared" si="1130"/>
        <v>0.008164403245</v>
      </c>
      <c r="N1135" s="14">
        <f t="shared" si="1130"/>
        <v>0.004721272616</v>
      </c>
      <c r="O1135" s="14">
        <f t="shared" si="1130"/>
        <v>0.02006756305</v>
      </c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</row>
    <row r="1136">
      <c r="A1136" s="1"/>
      <c r="B1136" s="15" t="s">
        <v>693</v>
      </c>
      <c r="C1136" s="12">
        <v>143.62</v>
      </c>
      <c r="D1136" s="12">
        <v>55.24</v>
      </c>
      <c r="E1136" s="12">
        <v>25.99</v>
      </c>
      <c r="F1136" s="12">
        <v>75.84</v>
      </c>
      <c r="G1136" s="12">
        <v>82.97</v>
      </c>
      <c r="H1136" s="12">
        <v>10.8</v>
      </c>
      <c r="I1136" s="13"/>
      <c r="J1136" s="14">
        <f t="shared" ref="J1136:O1136" si="1131">LN(C1136/C1135)</f>
        <v>0.005375794005</v>
      </c>
      <c r="K1136" s="14">
        <f t="shared" si="1131"/>
        <v>0.003263828827</v>
      </c>
      <c r="L1136" s="14">
        <f t="shared" si="1131"/>
        <v>0.003082854079</v>
      </c>
      <c r="M1136" s="14">
        <f t="shared" si="1131"/>
        <v>0.01087111329</v>
      </c>
      <c r="N1136" s="14">
        <f t="shared" si="1131"/>
        <v>0.002051035285</v>
      </c>
      <c r="O1136" s="14">
        <f t="shared" si="1131"/>
        <v>0.02152633425</v>
      </c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</row>
    <row r="1137">
      <c r="A1137" s="1"/>
      <c r="B1137" s="11">
        <v>44992.0</v>
      </c>
      <c r="C1137" s="12">
        <v>143.81</v>
      </c>
      <c r="D1137" s="12">
        <v>55.7</v>
      </c>
      <c r="E1137" s="12">
        <v>26.35</v>
      </c>
      <c r="F1137" s="12">
        <v>75.35</v>
      </c>
      <c r="G1137" s="12">
        <v>83.03</v>
      </c>
      <c r="H1137" s="12">
        <v>10.81</v>
      </c>
      <c r="I1137" s="13"/>
      <c r="J1137" s="14">
        <f t="shared" ref="J1137:O1137" si="1132">LN(C1137/C1136)</f>
        <v>0.001322061216</v>
      </c>
      <c r="K1137" s="14">
        <f t="shared" si="1132"/>
        <v>0.008292818392</v>
      </c>
      <c r="L1137" s="14">
        <f t="shared" si="1132"/>
        <v>0.01375642633</v>
      </c>
      <c r="M1137" s="14">
        <f t="shared" si="1132"/>
        <v>-0.006481932874</v>
      </c>
      <c r="N1137" s="14">
        <f t="shared" si="1132"/>
        <v>0.0007228915977</v>
      </c>
      <c r="O1137" s="14">
        <f t="shared" si="1132"/>
        <v>0.0009254975209</v>
      </c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</row>
    <row r="1138">
      <c r="A1138" s="1"/>
      <c r="B1138" s="11">
        <v>45053.0</v>
      </c>
      <c r="C1138" s="12">
        <v>141.75</v>
      </c>
      <c r="D1138" s="12">
        <v>55.52</v>
      </c>
      <c r="E1138" s="12">
        <v>25.88</v>
      </c>
      <c r="F1138" s="12">
        <v>74.52</v>
      </c>
      <c r="G1138" s="12">
        <v>82.83</v>
      </c>
      <c r="H1138" s="12">
        <v>10.78</v>
      </c>
      <c r="I1138" s="13"/>
      <c r="J1138" s="14">
        <f t="shared" ref="J1138:O1138" si="1133">LN(C1138/C1137)</f>
        <v>-0.01442804129</v>
      </c>
      <c r="K1138" s="14">
        <f t="shared" si="1133"/>
        <v>-0.003236830735</v>
      </c>
      <c r="L1138" s="14">
        <f t="shared" si="1133"/>
        <v>-0.01799780535</v>
      </c>
      <c r="M1138" s="14">
        <f t="shared" si="1133"/>
        <v>-0.01107637934</v>
      </c>
      <c r="N1138" s="14">
        <f t="shared" si="1133"/>
        <v>-0.002411673664</v>
      </c>
      <c r="O1138" s="14">
        <f t="shared" si="1133"/>
        <v>-0.00277906617</v>
      </c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</row>
    <row r="1139">
      <c r="A1139" s="1"/>
      <c r="B1139" s="11">
        <v>45084.0</v>
      </c>
      <c r="C1139" s="12">
        <v>141.16</v>
      </c>
      <c r="D1139" s="12">
        <v>54.94</v>
      </c>
      <c r="E1139" s="12">
        <v>25.3</v>
      </c>
      <c r="F1139" s="12">
        <v>72.71</v>
      </c>
      <c r="G1139" s="12">
        <v>83.21</v>
      </c>
      <c r="H1139" s="12">
        <v>10.63</v>
      </c>
      <c r="I1139" s="13"/>
      <c r="J1139" s="14">
        <f t="shared" ref="J1139:O1139" si="1134">LN(C1139/C1138)</f>
        <v>-0.004170943801</v>
      </c>
      <c r="K1139" s="14">
        <f t="shared" si="1134"/>
        <v>-0.01050163553</v>
      </c>
      <c r="L1139" s="14">
        <f t="shared" si="1134"/>
        <v>-0.0226660739</v>
      </c>
      <c r="M1139" s="14">
        <f t="shared" si="1134"/>
        <v>-0.02458861907</v>
      </c>
      <c r="N1139" s="14">
        <f t="shared" si="1134"/>
        <v>0.004577218302</v>
      </c>
      <c r="O1139" s="14">
        <f t="shared" si="1134"/>
        <v>-0.01401237313</v>
      </c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</row>
    <row r="1140">
      <c r="A1140" s="1"/>
      <c r="B1140" s="11">
        <v>45114.0</v>
      </c>
      <c r="C1140" s="12">
        <v>142.34</v>
      </c>
      <c r="D1140" s="12">
        <v>53.93</v>
      </c>
      <c r="E1140" s="12">
        <v>25.63</v>
      </c>
      <c r="F1140" s="12">
        <v>71.79</v>
      </c>
      <c r="G1140" s="12">
        <v>85.37</v>
      </c>
      <c r="H1140" s="12">
        <v>10.7</v>
      </c>
      <c r="I1140" s="13"/>
      <c r="J1140" s="14">
        <f t="shared" ref="J1140:O1140" si="1135">LN(C1140/C1139)</f>
        <v>0.008324563064</v>
      </c>
      <c r="K1140" s="14">
        <f t="shared" si="1135"/>
        <v>-0.01855477132</v>
      </c>
      <c r="L1140" s="14">
        <f t="shared" si="1135"/>
        <v>0.01295914464</v>
      </c>
      <c r="M1140" s="14">
        <f t="shared" si="1135"/>
        <v>-0.01273373607</v>
      </c>
      <c r="N1140" s="14">
        <f t="shared" si="1135"/>
        <v>0.02562721811</v>
      </c>
      <c r="O1140" s="14">
        <f t="shared" si="1135"/>
        <v>0.006563549114</v>
      </c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</row>
    <row r="1141">
      <c r="A1141" s="1"/>
      <c r="B1141" s="11">
        <v>45206.0</v>
      </c>
      <c r="C1141" s="12">
        <v>145.1</v>
      </c>
      <c r="D1141" s="12">
        <v>53.78</v>
      </c>
      <c r="E1141" s="12">
        <v>25.88</v>
      </c>
      <c r="F1141" s="12">
        <v>73.69</v>
      </c>
      <c r="G1141" s="12">
        <v>86.19</v>
      </c>
      <c r="H1141" s="12">
        <v>10.71</v>
      </c>
      <c r="I1141" s="13"/>
      <c r="J1141" s="14">
        <f t="shared" ref="J1141:O1141" si="1136">LN(C1141/C1140)</f>
        <v>0.01920459802</v>
      </c>
      <c r="K1141" s="14">
        <f t="shared" si="1136"/>
        <v>-0.002785258508</v>
      </c>
      <c r="L1141" s="14">
        <f t="shared" si="1136"/>
        <v>0.009706929257</v>
      </c>
      <c r="M1141" s="14">
        <f t="shared" si="1136"/>
        <v>0.02612191419</v>
      </c>
      <c r="N1141" s="14">
        <f t="shared" si="1136"/>
        <v>0.009559410637</v>
      </c>
      <c r="O1141" s="14">
        <f t="shared" si="1136"/>
        <v>0.0009341429918</v>
      </c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</row>
    <row r="1142">
      <c r="A1142" s="1"/>
      <c r="B1142" s="11">
        <v>45237.0</v>
      </c>
      <c r="C1142" s="12">
        <v>146.39</v>
      </c>
      <c r="D1142" s="12">
        <v>54.58</v>
      </c>
      <c r="E1142" s="12">
        <v>26.44</v>
      </c>
      <c r="F1142" s="12">
        <v>73.61</v>
      </c>
      <c r="G1142" s="12">
        <v>87.96</v>
      </c>
      <c r="H1142" s="12">
        <v>10.9</v>
      </c>
      <c r="I1142" s="13"/>
      <c r="J1142" s="14">
        <f t="shared" ref="J1142:O1142" si="1137">LN(C1142/C1141)</f>
        <v>0.008851133293</v>
      </c>
      <c r="K1142" s="14">
        <f t="shared" si="1137"/>
        <v>0.01476586444</v>
      </c>
      <c r="L1142" s="14">
        <f t="shared" si="1137"/>
        <v>0.02140754535</v>
      </c>
      <c r="M1142" s="14">
        <f t="shared" si="1137"/>
        <v>-0.001086218708</v>
      </c>
      <c r="N1142" s="14">
        <f t="shared" si="1137"/>
        <v>0.02032800403</v>
      </c>
      <c r="O1142" s="14">
        <f t="shared" si="1137"/>
        <v>0.01758490478</v>
      </c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</row>
    <row r="1143">
      <c r="A1143" s="1"/>
      <c r="B1143" s="11">
        <v>45267.0</v>
      </c>
      <c r="C1143" s="12">
        <v>145.27</v>
      </c>
      <c r="D1143" s="12">
        <v>54.59</v>
      </c>
      <c r="E1143" s="12">
        <v>27.0</v>
      </c>
      <c r="F1143" s="12">
        <v>74.89</v>
      </c>
      <c r="G1143" s="12">
        <v>90.27</v>
      </c>
      <c r="H1143" s="12">
        <v>11.04</v>
      </c>
      <c r="I1143" s="13"/>
      <c r="J1143" s="14">
        <f t="shared" ref="J1143:O1143" si="1138">LN(C1143/C1142)</f>
        <v>-0.007680213299</v>
      </c>
      <c r="K1143" s="14">
        <f t="shared" si="1138"/>
        <v>0.0001832005135</v>
      </c>
      <c r="L1143" s="14">
        <f t="shared" si="1138"/>
        <v>0.02095885102</v>
      </c>
      <c r="M1143" s="14">
        <f t="shared" si="1138"/>
        <v>0.01723948419</v>
      </c>
      <c r="N1143" s="14">
        <f t="shared" si="1138"/>
        <v>0.02592301362</v>
      </c>
      <c r="O1143" s="14">
        <f t="shared" si="1138"/>
        <v>0.01276225161</v>
      </c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</row>
    <row r="1144">
      <c r="A1144" s="1"/>
      <c r="B1144" s="15" t="s">
        <v>694</v>
      </c>
      <c r="C1144" s="12">
        <v>143.05</v>
      </c>
      <c r="D1144" s="12">
        <v>55.57</v>
      </c>
      <c r="E1144" s="12">
        <v>27.33</v>
      </c>
      <c r="F1144" s="12">
        <v>75.44</v>
      </c>
      <c r="G1144" s="12">
        <v>91.04</v>
      </c>
      <c r="H1144" s="12">
        <v>11.23</v>
      </c>
      <c r="I1144" s="13"/>
      <c r="J1144" s="14">
        <f t="shared" ref="J1144:O1144" si="1139">LN(C1144/C1143)</f>
        <v>-0.01539986039</v>
      </c>
      <c r="K1144" s="14">
        <f t="shared" si="1139"/>
        <v>0.0177927715</v>
      </c>
      <c r="L1144" s="14">
        <f t="shared" si="1139"/>
        <v>0.01214813394</v>
      </c>
      <c r="M1144" s="14">
        <f t="shared" si="1139"/>
        <v>0.007317268064</v>
      </c>
      <c r="N1144" s="14">
        <f t="shared" si="1139"/>
        <v>0.008493791068</v>
      </c>
      <c r="O1144" s="14">
        <f t="shared" si="1139"/>
        <v>0.0170637279</v>
      </c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</row>
    <row r="1145">
      <c r="A1145" s="1"/>
      <c r="B1145" s="15" t="s">
        <v>695</v>
      </c>
      <c r="C1145" s="12">
        <v>143.13</v>
      </c>
      <c r="D1145" s="12">
        <v>55.2</v>
      </c>
      <c r="E1145" s="12">
        <v>26.45</v>
      </c>
      <c r="F1145" s="12">
        <v>74.97</v>
      </c>
      <c r="G1145" s="12">
        <v>90.36</v>
      </c>
      <c r="H1145" s="12">
        <v>10.93</v>
      </c>
      <c r="I1145" s="13"/>
      <c r="J1145" s="14">
        <f t="shared" ref="J1145:O1145" si="1140">LN(C1145/C1144)</f>
        <v>0.0005590887</v>
      </c>
      <c r="K1145" s="14">
        <f t="shared" si="1140"/>
        <v>-0.006680534009</v>
      </c>
      <c r="L1145" s="14">
        <f t="shared" si="1140"/>
        <v>-0.03272884164</v>
      </c>
      <c r="M1145" s="14">
        <f t="shared" si="1140"/>
        <v>-0.00624960481</v>
      </c>
      <c r="N1145" s="14">
        <f t="shared" si="1140"/>
        <v>-0.007497278778</v>
      </c>
      <c r="O1145" s="14">
        <f t="shared" si="1140"/>
        <v>-0.02707746656</v>
      </c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</row>
    <row r="1146">
      <c r="A1146" s="1"/>
      <c r="B1146" s="15" t="s">
        <v>696</v>
      </c>
      <c r="C1146" s="12">
        <v>143.7</v>
      </c>
      <c r="D1146" s="12">
        <v>55.2</v>
      </c>
      <c r="E1146" s="12">
        <v>26.56</v>
      </c>
      <c r="F1146" s="12">
        <v>75.2</v>
      </c>
      <c r="G1146" s="12">
        <v>89.73</v>
      </c>
      <c r="H1146" s="12">
        <v>10.85</v>
      </c>
      <c r="I1146" s="13"/>
      <c r="J1146" s="14">
        <f t="shared" ref="J1146:O1146" si="1141">LN(C1146/C1145)</f>
        <v>0.003974484889</v>
      </c>
      <c r="K1146" s="14">
        <f t="shared" si="1141"/>
        <v>0</v>
      </c>
      <c r="L1146" s="14">
        <f t="shared" si="1141"/>
        <v>0.004150166304</v>
      </c>
      <c r="M1146" s="14">
        <f t="shared" si="1141"/>
        <v>0.003063197441</v>
      </c>
      <c r="N1146" s="14">
        <f t="shared" si="1141"/>
        <v>-0.00699653029</v>
      </c>
      <c r="O1146" s="14">
        <f t="shared" si="1141"/>
        <v>-0.007346222202</v>
      </c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</row>
    <row r="1147">
      <c r="A1147" s="1"/>
      <c r="B1147" s="15" t="s">
        <v>697</v>
      </c>
      <c r="C1147" s="12">
        <v>145.22</v>
      </c>
      <c r="D1147" s="12">
        <v>54.9</v>
      </c>
      <c r="E1147" s="12">
        <v>27.08</v>
      </c>
      <c r="F1147" s="12">
        <v>74.91</v>
      </c>
      <c r="G1147" s="12">
        <v>91.19</v>
      </c>
      <c r="H1147" s="12">
        <v>11.0</v>
      </c>
      <c r="I1147" s="13"/>
      <c r="J1147" s="14">
        <f t="shared" ref="J1147:O1147" si="1142">LN(C1147/C1146)</f>
        <v>0.01052204087</v>
      </c>
      <c r="K1147" s="14">
        <f t="shared" si="1142"/>
        <v>-0.005449604768</v>
      </c>
      <c r="L1147" s="14">
        <f t="shared" si="1142"/>
        <v>0.01938912344</v>
      </c>
      <c r="M1147" s="14">
        <f t="shared" si="1142"/>
        <v>-0.003863837996</v>
      </c>
      <c r="N1147" s="14">
        <f t="shared" si="1142"/>
        <v>0.01614008064</v>
      </c>
      <c r="O1147" s="14">
        <f t="shared" si="1142"/>
        <v>0.01373019281</v>
      </c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</row>
    <row r="1148">
      <c r="A1148" s="1"/>
      <c r="B1148" s="15" t="s">
        <v>698</v>
      </c>
      <c r="C1148" s="12">
        <v>144.91</v>
      </c>
      <c r="D1148" s="12">
        <v>55.14</v>
      </c>
      <c r="E1148" s="12">
        <v>28.54</v>
      </c>
      <c r="F1148" s="12">
        <v>74.22</v>
      </c>
      <c r="G1148" s="12">
        <v>91.0</v>
      </c>
      <c r="H1148" s="12">
        <v>11.04</v>
      </c>
      <c r="I1148" s="13"/>
      <c r="J1148" s="14">
        <f t="shared" ref="J1148:O1148" si="1143">LN(C1148/C1147)</f>
        <v>-0.002136973894</v>
      </c>
      <c r="K1148" s="14">
        <f t="shared" si="1143"/>
        <v>0.00436205708</v>
      </c>
      <c r="L1148" s="14">
        <f t="shared" si="1143"/>
        <v>0.052511164</v>
      </c>
      <c r="M1148" s="14">
        <f t="shared" si="1143"/>
        <v>-0.009253737327</v>
      </c>
      <c r="N1148" s="14">
        <f t="shared" si="1143"/>
        <v>-0.002085735429</v>
      </c>
      <c r="O1148" s="14">
        <f t="shared" si="1143"/>
        <v>0.003629768051</v>
      </c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</row>
    <row r="1149">
      <c r="A1149" s="1"/>
      <c r="B1149" s="15" t="s">
        <v>699</v>
      </c>
      <c r="C1149" s="12">
        <v>143.39</v>
      </c>
      <c r="D1149" s="12">
        <v>56.23</v>
      </c>
      <c r="E1149" s="12">
        <v>27.88</v>
      </c>
      <c r="F1149" s="12">
        <v>72.32</v>
      </c>
      <c r="G1149" s="12">
        <v>91.0</v>
      </c>
      <c r="H1149" s="12">
        <v>11.04</v>
      </c>
      <c r="I1149" s="13"/>
      <c r="J1149" s="14">
        <f t="shared" ref="J1149:O1149" si="1144">LN(C1149/C1148)</f>
        <v>-0.01054466933</v>
      </c>
      <c r="K1149" s="14">
        <f t="shared" si="1144"/>
        <v>0.01957501671</v>
      </c>
      <c r="L1149" s="14">
        <f t="shared" si="1144"/>
        <v>-0.02339702616</v>
      </c>
      <c r="M1149" s="14">
        <f t="shared" si="1144"/>
        <v>-0.02593293955</v>
      </c>
      <c r="N1149" s="14">
        <f t="shared" si="1144"/>
        <v>0</v>
      </c>
      <c r="O1149" s="14">
        <f t="shared" si="1144"/>
        <v>0</v>
      </c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</row>
    <row r="1150">
      <c r="A1150" s="1"/>
      <c r="B1150" s="15" t="s">
        <v>700</v>
      </c>
      <c r="C1150" s="12">
        <v>142.14</v>
      </c>
      <c r="D1150" s="12">
        <v>55.66</v>
      </c>
      <c r="E1150" s="12">
        <v>27.62</v>
      </c>
      <c r="F1150" s="12">
        <v>73.47</v>
      </c>
      <c r="G1150" s="12">
        <v>100.28</v>
      </c>
      <c r="H1150" s="12">
        <v>11.03</v>
      </c>
      <c r="I1150" s="13"/>
      <c r="J1150" s="14">
        <f t="shared" ref="J1150:O1150" si="1145">LN(C1150/C1149)</f>
        <v>-0.008755703328</v>
      </c>
      <c r="K1150" s="14">
        <f t="shared" si="1145"/>
        <v>-0.01018866621</v>
      </c>
      <c r="L1150" s="14">
        <f t="shared" si="1145"/>
        <v>-0.009369437911</v>
      </c>
      <c r="M1150" s="14">
        <f t="shared" si="1145"/>
        <v>0.01577644355</v>
      </c>
      <c r="N1150" s="14">
        <f t="shared" si="1145"/>
        <v>0.09710676677</v>
      </c>
      <c r="O1150" s="14">
        <f t="shared" si="1145"/>
        <v>-0.0009062075835</v>
      </c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</row>
    <row r="1151">
      <c r="A1151" s="1"/>
      <c r="B1151" s="15" t="s">
        <v>701</v>
      </c>
      <c r="C1151" s="12">
        <v>142.33</v>
      </c>
      <c r="D1151" s="12">
        <v>55.78</v>
      </c>
      <c r="E1151" s="12">
        <v>28.49</v>
      </c>
      <c r="F1151" s="12">
        <v>72.6</v>
      </c>
      <c r="G1151" s="12">
        <v>99.32</v>
      </c>
      <c r="H1151" s="12">
        <v>11.2</v>
      </c>
      <c r="I1151" s="13"/>
      <c r="J1151" s="14">
        <f t="shared" ref="J1151:O1151" si="1146">LN(C1151/C1150)</f>
        <v>0.001335817684</v>
      </c>
      <c r="K1151" s="14">
        <f t="shared" si="1146"/>
        <v>0.002153626102</v>
      </c>
      <c r="L1151" s="14">
        <f t="shared" si="1146"/>
        <v>0.03101300053</v>
      </c>
      <c r="M1151" s="14">
        <f t="shared" si="1146"/>
        <v>-0.0119122378</v>
      </c>
      <c r="N1151" s="14">
        <f t="shared" si="1146"/>
        <v>-0.00961931265</v>
      </c>
      <c r="O1151" s="14">
        <f t="shared" si="1146"/>
        <v>0.01529494504</v>
      </c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</row>
    <row r="1152">
      <c r="A1152" s="1"/>
      <c r="B1152" s="15" t="s">
        <v>702</v>
      </c>
      <c r="C1152" s="12">
        <v>143.81</v>
      </c>
      <c r="D1152" s="12">
        <v>55.3</v>
      </c>
      <c r="E1152" s="12">
        <v>27.8</v>
      </c>
      <c r="F1152" s="12">
        <v>73.57</v>
      </c>
      <c r="G1152" s="12">
        <v>97.92</v>
      </c>
      <c r="H1152" s="12">
        <v>11.13</v>
      </c>
      <c r="I1152" s="13"/>
      <c r="J1152" s="14">
        <f t="shared" ref="J1152:O1152" si="1147">LN(C1152/C1151)</f>
        <v>0.01034467882</v>
      </c>
      <c r="K1152" s="14">
        <f t="shared" si="1147"/>
        <v>-0.008642473671</v>
      </c>
      <c r="L1152" s="14">
        <f t="shared" si="1147"/>
        <v>-0.02451712781</v>
      </c>
      <c r="M1152" s="14">
        <f t="shared" si="1147"/>
        <v>0.01327241211</v>
      </c>
      <c r="N1152" s="14">
        <f t="shared" si="1147"/>
        <v>-0.01419614188</v>
      </c>
      <c r="O1152" s="14">
        <f t="shared" si="1147"/>
        <v>-0.006269613014</v>
      </c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</row>
    <row r="1153">
      <c r="A1153" s="1"/>
      <c r="B1153" s="15" t="s">
        <v>703</v>
      </c>
      <c r="C1153" s="12">
        <v>142.8</v>
      </c>
      <c r="D1153" s="12">
        <v>55.67</v>
      </c>
      <c r="E1153" s="12">
        <v>28.12</v>
      </c>
      <c r="F1153" s="12">
        <v>73.17</v>
      </c>
      <c r="G1153" s="12">
        <v>99.14</v>
      </c>
      <c r="H1153" s="12">
        <v>11.15</v>
      </c>
      <c r="I1153" s="13"/>
      <c r="J1153" s="14">
        <f t="shared" ref="J1153:O1153" si="1148">LN(C1153/C1152)</f>
        <v>-0.007047933993</v>
      </c>
      <c r="K1153" s="14">
        <f t="shared" si="1148"/>
        <v>0.006668493667</v>
      </c>
      <c r="L1153" s="14">
        <f t="shared" si="1148"/>
        <v>0.01144504625</v>
      </c>
      <c r="M1153" s="14">
        <f t="shared" si="1148"/>
        <v>-0.005451833048</v>
      </c>
      <c r="N1153" s="14">
        <f t="shared" si="1148"/>
        <v>0.01238217383</v>
      </c>
      <c r="O1153" s="14">
        <f t="shared" si="1148"/>
        <v>0.001795332619</v>
      </c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</row>
    <row r="1154">
      <c r="A1154" s="1"/>
      <c r="B1154" s="15" t="s">
        <v>704</v>
      </c>
      <c r="C1154" s="12">
        <v>141.42</v>
      </c>
      <c r="D1154" s="12">
        <v>54.59</v>
      </c>
      <c r="E1154" s="12">
        <v>28.22</v>
      </c>
      <c r="F1154" s="12">
        <v>73.19</v>
      </c>
      <c r="G1154" s="12">
        <v>96.29</v>
      </c>
      <c r="H1154" s="12">
        <v>11.03</v>
      </c>
      <c r="I1154" s="13"/>
      <c r="J1154" s="14">
        <f t="shared" ref="J1154:O1154" si="1149">LN(C1154/C1153)</f>
        <v>-0.009710863729</v>
      </c>
      <c r="K1154" s="14">
        <f t="shared" si="1149"/>
        <v>-0.0195906864</v>
      </c>
      <c r="L1154" s="14">
        <f t="shared" si="1149"/>
        <v>0.003549879482</v>
      </c>
      <c r="M1154" s="14">
        <f t="shared" si="1149"/>
        <v>0.0002732987172</v>
      </c>
      <c r="N1154" s="14">
        <f t="shared" si="1149"/>
        <v>-0.02916852134</v>
      </c>
      <c r="O1154" s="14">
        <f t="shared" si="1149"/>
        <v>-0.01082066464</v>
      </c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</row>
    <row r="1155">
      <c r="A1155" s="1"/>
      <c r="B1155" s="15" t="s">
        <v>705</v>
      </c>
      <c r="C1155" s="12">
        <v>142.14</v>
      </c>
      <c r="D1155" s="12">
        <v>54.52</v>
      </c>
      <c r="E1155" s="12">
        <v>28.82</v>
      </c>
      <c r="F1155" s="12">
        <v>74.06</v>
      </c>
      <c r="G1155" s="12">
        <v>97.98</v>
      </c>
      <c r="H1155" s="12">
        <v>11.24</v>
      </c>
      <c r="I1155" s="13"/>
      <c r="J1155" s="14">
        <f t="shared" ref="J1155:O1155" si="1150">LN(C1155/C1154)</f>
        <v>0.005078301223</v>
      </c>
      <c r="K1155" s="14">
        <f t="shared" si="1150"/>
        <v>-0.001283108965</v>
      </c>
      <c r="L1155" s="14">
        <f t="shared" si="1150"/>
        <v>0.02103864415</v>
      </c>
      <c r="M1155" s="14">
        <f t="shared" si="1150"/>
        <v>0.01181677587</v>
      </c>
      <c r="N1155" s="14">
        <f t="shared" si="1150"/>
        <v>0.01739890496</v>
      </c>
      <c r="O1155" s="14">
        <f t="shared" si="1150"/>
        <v>0.0188600112</v>
      </c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</row>
    <row r="1156">
      <c r="A1156" s="1"/>
      <c r="B1156" s="15" t="s">
        <v>706</v>
      </c>
      <c r="C1156" s="12">
        <v>143.78</v>
      </c>
      <c r="D1156" s="12">
        <v>54.73</v>
      </c>
      <c r="E1156" s="12">
        <v>29.69</v>
      </c>
      <c r="F1156" s="12">
        <v>74.94</v>
      </c>
      <c r="G1156" s="12">
        <v>98.48</v>
      </c>
      <c r="H1156" s="12">
        <v>11.33</v>
      </c>
      <c r="I1156" s="13"/>
      <c r="J1156" s="14">
        <f t="shared" ref="J1156:O1156" si="1151">LN(C1156/C1155)</f>
        <v>0.01147186616</v>
      </c>
      <c r="K1156" s="14">
        <f t="shared" si="1151"/>
        <v>0.003844398327</v>
      </c>
      <c r="L1156" s="14">
        <f t="shared" si="1151"/>
        <v>0.0297406982</v>
      </c>
      <c r="M1156" s="14">
        <f t="shared" si="1151"/>
        <v>0.01181221788</v>
      </c>
      <c r="N1156" s="14">
        <f t="shared" si="1151"/>
        <v>0.005090105666</v>
      </c>
      <c r="O1156" s="14">
        <f t="shared" si="1151"/>
        <v>0.007975230574</v>
      </c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</row>
    <row r="1157">
      <c r="A1157" s="1"/>
      <c r="B1157" s="11">
        <v>44934.0</v>
      </c>
      <c r="C1157" s="12">
        <v>145.52</v>
      </c>
      <c r="D1157" s="12">
        <v>54.29</v>
      </c>
      <c r="E1157" s="12">
        <v>29.57</v>
      </c>
      <c r="F1157" s="12">
        <v>74.41</v>
      </c>
      <c r="G1157" s="12">
        <v>98.91</v>
      </c>
      <c r="H1157" s="12">
        <v>11.24</v>
      </c>
      <c r="I1157" s="13"/>
      <c r="J1157" s="14">
        <f t="shared" ref="J1157:O1157" si="1152">LN(C1157/C1156)</f>
        <v>0.01202918065</v>
      </c>
      <c r="K1157" s="14">
        <f t="shared" si="1152"/>
        <v>-0.008071957238</v>
      </c>
      <c r="L1157" s="14">
        <f t="shared" si="1152"/>
        <v>-0.004049954911</v>
      </c>
      <c r="M1157" s="14">
        <f t="shared" si="1152"/>
        <v>-0.007097451956</v>
      </c>
      <c r="N1157" s="14">
        <f t="shared" si="1152"/>
        <v>0.004356863876</v>
      </c>
      <c r="O1157" s="14">
        <f t="shared" si="1152"/>
        <v>-0.007975230574</v>
      </c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</row>
    <row r="1158">
      <c r="A1158" s="1"/>
      <c r="B1158" s="11">
        <v>44965.0</v>
      </c>
      <c r="C1158" s="12">
        <v>143.53</v>
      </c>
      <c r="D1158" s="12">
        <v>54.89</v>
      </c>
      <c r="E1158" s="12">
        <v>28.34</v>
      </c>
      <c r="F1158" s="12">
        <v>72.21</v>
      </c>
      <c r="G1158" s="12">
        <v>98.29</v>
      </c>
      <c r="H1158" s="12">
        <v>11.11</v>
      </c>
      <c r="I1158" s="13"/>
      <c r="J1158" s="14">
        <f t="shared" ref="J1158:O1158" si="1153">LN(C1158/C1157)</f>
        <v>-0.01376946163</v>
      </c>
      <c r="K1158" s="14">
        <f t="shared" si="1153"/>
        <v>0.01099113464</v>
      </c>
      <c r="L1158" s="14">
        <f t="shared" si="1153"/>
        <v>-0.0424860996</v>
      </c>
      <c r="M1158" s="14">
        <f t="shared" si="1153"/>
        <v>-0.03001180095</v>
      </c>
      <c r="N1158" s="14">
        <f t="shared" si="1153"/>
        <v>-0.006288053173</v>
      </c>
      <c r="O1158" s="14">
        <f t="shared" si="1153"/>
        <v>-0.01163324081</v>
      </c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</row>
    <row r="1159">
      <c r="A1159" s="1"/>
      <c r="B1159" s="11">
        <v>44993.0</v>
      </c>
      <c r="C1159" s="12">
        <v>142.01</v>
      </c>
      <c r="D1159" s="12">
        <v>53.9</v>
      </c>
      <c r="E1159" s="12">
        <v>27.83</v>
      </c>
      <c r="F1159" s="12">
        <v>70.57</v>
      </c>
      <c r="G1159" s="12">
        <v>98.6</v>
      </c>
      <c r="H1159" s="12">
        <v>11.2</v>
      </c>
      <c r="I1159" s="13"/>
      <c r="J1159" s="14">
        <f t="shared" ref="J1159:O1159" si="1154">LN(C1159/C1158)</f>
        <v>-0.01064659493</v>
      </c>
      <c r="K1159" s="14">
        <f t="shared" si="1154"/>
        <v>-0.01820070465</v>
      </c>
      <c r="L1159" s="14">
        <f t="shared" si="1154"/>
        <v>-0.01815965872</v>
      </c>
      <c r="M1159" s="14">
        <f t="shared" si="1154"/>
        <v>-0.02297341545</v>
      </c>
      <c r="N1159" s="14">
        <f t="shared" si="1154"/>
        <v>0.00314896903</v>
      </c>
      <c r="O1159" s="14">
        <f t="shared" si="1154"/>
        <v>0.00806817465</v>
      </c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</row>
    <row r="1160">
      <c r="A1160" s="1"/>
      <c r="B1160" s="11">
        <v>45024.0</v>
      </c>
      <c r="C1160" s="12">
        <v>140.12</v>
      </c>
      <c r="D1160" s="12">
        <v>53.14</v>
      </c>
      <c r="E1160" s="12">
        <v>28.44</v>
      </c>
      <c r="F1160" s="12">
        <v>63.8</v>
      </c>
      <c r="G1160" s="12">
        <v>97.65</v>
      </c>
      <c r="H1160" s="12">
        <v>11.13</v>
      </c>
      <c r="I1160" s="13"/>
      <c r="J1160" s="14">
        <f t="shared" ref="J1160:O1160" si="1155">LN(C1160/C1159)</f>
        <v>-0.01339827933</v>
      </c>
      <c r="K1160" s="14">
        <f t="shared" si="1155"/>
        <v>-0.01420053758</v>
      </c>
      <c r="L1160" s="14">
        <f t="shared" si="1155"/>
        <v>0.0216820294</v>
      </c>
      <c r="M1160" s="14">
        <f t="shared" si="1155"/>
        <v>-0.1008519347</v>
      </c>
      <c r="N1160" s="14">
        <f t="shared" si="1155"/>
        <v>-0.009681604286</v>
      </c>
      <c r="O1160" s="14">
        <f t="shared" si="1155"/>
        <v>-0.006269613014</v>
      </c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</row>
    <row r="1161">
      <c r="A1161" s="1"/>
      <c r="B1161" s="11">
        <v>45115.0</v>
      </c>
      <c r="C1161" s="12">
        <v>141.35</v>
      </c>
      <c r="D1161" s="12">
        <v>53.26</v>
      </c>
      <c r="E1161" s="12">
        <v>28.48</v>
      </c>
      <c r="F1161" s="12">
        <v>62.67</v>
      </c>
      <c r="G1161" s="12">
        <v>98.99</v>
      </c>
      <c r="H1161" s="12">
        <v>11.35</v>
      </c>
      <c r="I1161" s="13"/>
      <c r="J1161" s="14">
        <f t="shared" ref="J1161:O1161" si="1156">LN(C1161/C1160)</f>
        <v>0.00873988581</v>
      </c>
      <c r="K1161" s="14">
        <f t="shared" si="1156"/>
        <v>0.002255640054</v>
      </c>
      <c r="L1161" s="14">
        <f t="shared" si="1156"/>
        <v>0.001405481609</v>
      </c>
      <c r="M1161" s="14">
        <f t="shared" si="1156"/>
        <v>-0.01787032611</v>
      </c>
      <c r="N1161" s="14">
        <f t="shared" si="1156"/>
        <v>0.01362917761</v>
      </c>
      <c r="O1161" s="14">
        <f t="shared" si="1156"/>
        <v>0.01957357864</v>
      </c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</row>
    <row r="1162">
      <c r="A1162" s="1"/>
      <c r="B1162" s="11">
        <v>45146.0</v>
      </c>
      <c r="C1162" s="12">
        <v>141.72</v>
      </c>
      <c r="D1162" s="12">
        <v>54.79</v>
      </c>
      <c r="E1162" s="12">
        <v>28.7</v>
      </c>
      <c r="F1162" s="12">
        <v>62.07</v>
      </c>
      <c r="G1162" s="12">
        <v>97.35</v>
      </c>
      <c r="H1162" s="12">
        <v>11.34</v>
      </c>
      <c r="I1162" s="13"/>
      <c r="J1162" s="14">
        <f t="shared" ref="J1162:O1162" si="1157">LN(C1162/C1161)</f>
        <v>0.002614195858</v>
      </c>
      <c r="K1162" s="14">
        <f t="shared" si="1157"/>
        <v>0.02832211516</v>
      </c>
      <c r="L1162" s="14">
        <f t="shared" si="1157"/>
        <v>0.007695036222</v>
      </c>
      <c r="M1162" s="14">
        <f t="shared" si="1157"/>
        <v>-0.009620083811</v>
      </c>
      <c r="N1162" s="14">
        <f t="shared" si="1157"/>
        <v>-0.01670610311</v>
      </c>
      <c r="O1162" s="14">
        <f t="shared" si="1157"/>
        <v>-0.0008814456278</v>
      </c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</row>
    <row r="1163">
      <c r="A1163" s="1"/>
      <c r="B1163" s="11">
        <v>45177.0</v>
      </c>
      <c r="C1163" s="12">
        <v>140.77</v>
      </c>
      <c r="D1163" s="12">
        <v>54.49</v>
      </c>
      <c r="E1163" s="12">
        <v>28.09</v>
      </c>
      <c r="F1163" s="12">
        <v>61.24</v>
      </c>
      <c r="G1163" s="12">
        <v>95.75</v>
      </c>
      <c r="H1163" s="12">
        <v>11.36</v>
      </c>
      <c r="I1163" s="13"/>
      <c r="J1163" s="14">
        <f t="shared" ref="J1163:O1163" si="1158">LN(C1163/C1162)</f>
        <v>-0.006725927157</v>
      </c>
      <c r="K1163" s="14">
        <f t="shared" si="1158"/>
        <v>-0.005490496955</v>
      </c>
      <c r="L1163" s="14">
        <f t="shared" si="1158"/>
        <v>-0.02148348165</v>
      </c>
      <c r="M1163" s="14">
        <f t="shared" si="1158"/>
        <v>-0.01346220964</v>
      </c>
      <c r="N1163" s="14">
        <f t="shared" si="1158"/>
        <v>-0.01657210376</v>
      </c>
      <c r="O1163" s="14">
        <f t="shared" si="1158"/>
        <v>0.001762114993</v>
      </c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</row>
    <row r="1164">
      <c r="A1164" s="1"/>
      <c r="B1164" s="11">
        <v>45207.0</v>
      </c>
      <c r="C1164" s="12">
        <v>150.25</v>
      </c>
      <c r="D1164" s="12">
        <v>54.43</v>
      </c>
      <c r="E1164" s="12">
        <v>27.93</v>
      </c>
      <c r="F1164" s="12">
        <v>61.6</v>
      </c>
      <c r="G1164" s="12">
        <v>94.37</v>
      </c>
      <c r="H1164" s="12">
        <v>11.31</v>
      </c>
      <c r="I1164" s="13"/>
      <c r="J1164" s="14">
        <f t="shared" ref="J1164:O1164" si="1159">LN(C1164/C1163)</f>
        <v>0.06517322058</v>
      </c>
      <c r="K1164" s="14">
        <f t="shared" si="1159"/>
        <v>-0.001101726149</v>
      </c>
      <c r="L1164" s="14">
        <f t="shared" si="1159"/>
        <v>-0.005712261159</v>
      </c>
      <c r="M1164" s="14">
        <f t="shared" si="1159"/>
        <v>0.00586129975</v>
      </c>
      <c r="N1164" s="14">
        <f t="shared" si="1159"/>
        <v>-0.01451740203</v>
      </c>
      <c r="O1164" s="14">
        <f t="shared" si="1159"/>
        <v>-0.004411123165</v>
      </c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</row>
    <row r="1165">
      <c r="A1165" s="1"/>
      <c r="B1165" s="11">
        <v>45238.0</v>
      </c>
      <c r="C1165" s="12">
        <v>151.32</v>
      </c>
      <c r="D1165" s="12">
        <v>54.89</v>
      </c>
      <c r="E1165" s="12">
        <v>28.01</v>
      </c>
      <c r="F1165" s="12">
        <v>62.63</v>
      </c>
      <c r="G1165" s="12">
        <v>90.88</v>
      </c>
      <c r="H1165" s="12">
        <v>11.38</v>
      </c>
      <c r="I1165" s="13"/>
      <c r="J1165" s="14">
        <f t="shared" ref="J1165:O1165" si="1160">LN(C1165/C1164)</f>
        <v>0.00709622635</v>
      </c>
      <c r="K1165" s="14">
        <f t="shared" si="1160"/>
        <v>0.008415710116</v>
      </c>
      <c r="L1165" s="14">
        <f t="shared" si="1160"/>
        <v>0.002860209315</v>
      </c>
      <c r="M1165" s="14">
        <f t="shared" si="1160"/>
        <v>0.016582526</v>
      </c>
      <c r="N1165" s="14">
        <f t="shared" si="1160"/>
        <v>-0.03768327106</v>
      </c>
      <c r="O1165" s="14">
        <f t="shared" si="1160"/>
        <v>0.00617013857</v>
      </c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</row>
    <row r="1166">
      <c r="A1166" s="1"/>
      <c r="B1166" s="15" t="s">
        <v>707</v>
      </c>
      <c r="C1166" s="12">
        <v>153.86</v>
      </c>
      <c r="D1166" s="12">
        <v>53.73</v>
      </c>
      <c r="E1166" s="12">
        <v>27.51</v>
      </c>
      <c r="F1166" s="12">
        <v>63.06</v>
      </c>
      <c r="G1166" s="12">
        <v>92.21</v>
      </c>
      <c r="H1166" s="12">
        <v>11.3</v>
      </c>
      <c r="I1166" s="13"/>
      <c r="J1166" s="14">
        <f t="shared" ref="J1166:O1166" si="1161">LN(C1166/C1165)</f>
        <v>0.01664629827</v>
      </c>
      <c r="K1166" s="14">
        <f t="shared" si="1161"/>
        <v>-0.02135967782</v>
      </c>
      <c r="L1166" s="14">
        <f t="shared" si="1161"/>
        <v>-0.01801201434</v>
      </c>
      <c r="M1166" s="14">
        <f t="shared" si="1161"/>
        <v>0.00684225758</v>
      </c>
      <c r="N1166" s="14">
        <f t="shared" si="1161"/>
        <v>0.01452862958</v>
      </c>
      <c r="O1166" s="14">
        <f t="shared" si="1161"/>
        <v>-0.00705470298</v>
      </c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</row>
    <row r="1167">
      <c r="A1167" s="1"/>
      <c r="B1167" s="15" t="s">
        <v>708</v>
      </c>
      <c r="C1167" s="12">
        <v>151.55</v>
      </c>
      <c r="D1167" s="12">
        <v>52.99</v>
      </c>
      <c r="E1167" s="12">
        <v>26.61</v>
      </c>
      <c r="F1167" s="12">
        <v>62.6</v>
      </c>
      <c r="G1167" s="12">
        <v>90.91</v>
      </c>
      <c r="H1167" s="12">
        <v>11.22</v>
      </c>
      <c r="I1167" s="13"/>
      <c r="J1167" s="14">
        <f t="shared" ref="J1167:O1167" si="1162">LN(C1167/C1166)</f>
        <v>-0.01512749453</v>
      </c>
      <c r="K1167" s="14">
        <f t="shared" si="1162"/>
        <v>-0.01386828824</v>
      </c>
      <c r="L1167" s="14">
        <f t="shared" si="1162"/>
        <v>-0.03326248995</v>
      </c>
      <c r="M1167" s="14">
        <f t="shared" si="1162"/>
        <v>-0.007321376011</v>
      </c>
      <c r="N1167" s="14">
        <f t="shared" si="1162"/>
        <v>-0.01419857842</v>
      </c>
      <c r="O1167" s="14">
        <f t="shared" si="1162"/>
        <v>-0.007104825624</v>
      </c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</row>
    <row r="1168">
      <c r="A1168" s="1"/>
      <c r="B1168" s="15" t="s">
        <v>709</v>
      </c>
      <c r="C1168" s="12">
        <v>147.36</v>
      </c>
      <c r="D1168" s="12">
        <v>53.32</v>
      </c>
      <c r="E1168" s="12">
        <v>26.18</v>
      </c>
      <c r="F1168" s="12">
        <v>62.06</v>
      </c>
      <c r="G1168" s="12">
        <v>89.45</v>
      </c>
      <c r="H1168" s="12">
        <v>11.08</v>
      </c>
      <c r="I1168" s="13"/>
      <c r="J1168" s="14">
        <f t="shared" ref="J1168:O1168" si="1163">LN(C1168/C1167)</f>
        <v>-0.028037031</v>
      </c>
      <c r="K1168" s="14">
        <f t="shared" si="1163"/>
        <v>0.006208278806</v>
      </c>
      <c r="L1168" s="14">
        <f t="shared" si="1163"/>
        <v>-0.01629132451</v>
      </c>
      <c r="M1168" s="14">
        <f t="shared" si="1163"/>
        <v>-0.008663619086</v>
      </c>
      <c r="N1168" s="14">
        <f t="shared" si="1163"/>
        <v>-0.01619019618</v>
      </c>
      <c r="O1168" s="14">
        <f t="shared" si="1163"/>
        <v>-0.01255621878</v>
      </c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</row>
    <row r="1169">
      <c r="A1169" s="1"/>
      <c r="B1169" s="15" t="s">
        <v>710</v>
      </c>
      <c r="C1169" s="12">
        <v>142.98</v>
      </c>
      <c r="D1169" s="12">
        <v>53.76</v>
      </c>
      <c r="E1169" s="12">
        <v>26.16</v>
      </c>
      <c r="F1169" s="12">
        <v>60.84</v>
      </c>
      <c r="G1169" s="12">
        <v>89.73</v>
      </c>
      <c r="H1169" s="12">
        <v>11.2</v>
      </c>
      <c r="I1169" s="13"/>
      <c r="J1169" s="14">
        <f t="shared" ref="J1169:O1169" si="1164">LN(C1169/C1168)</f>
        <v>-0.03017381217</v>
      </c>
      <c r="K1169" s="14">
        <f t="shared" si="1164"/>
        <v>0.008218200904</v>
      </c>
      <c r="L1169" s="14">
        <f t="shared" si="1164"/>
        <v>-0.0007642338928</v>
      </c>
      <c r="M1169" s="14">
        <f t="shared" si="1164"/>
        <v>-0.01985419163</v>
      </c>
      <c r="N1169" s="14">
        <f t="shared" si="1164"/>
        <v>0.003125351355</v>
      </c>
      <c r="O1169" s="14">
        <f t="shared" si="1164"/>
        <v>0.01077209698</v>
      </c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</row>
    <row r="1170">
      <c r="A1170" s="1"/>
      <c r="B1170" s="15" t="s">
        <v>711</v>
      </c>
      <c r="C1170" s="12">
        <v>146.5</v>
      </c>
      <c r="D1170" s="12">
        <v>54.2</v>
      </c>
      <c r="E1170" s="12">
        <v>26.47</v>
      </c>
      <c r="F1170" s="12">
        <v>61.03</v>
      </c>
      <c r="G1170" s="12">
        <v>90.71</v>
      </c>
      <c r="H1170" s="12">
        <v>11.25</v>
      </c>
      <c r="I1170" s="13"/>
      <c r="J1170" s="14">
        <f t="shared" ref="J1170:O1170" si="1165">LN(C1170/C1169)</f>
        <v>0.02432066812</v>
      </c>
      <c r="K1170" s="14">
        <f t="shared" si="1165"/>
        <v>0.008151212231</v>
      </c>
      <c r="L1170" s="14">
        <f t="shared" si="1165"/>
        <v>0.01178048965</v>
      </c>
      <c r="M1170" s="14">
        <f t="shared" si="1165"/>
        <v>0.003118079165</v>
      </c>
      <c r="N1170" s="14">
        <f t="shared" si="1165"/>
        <v>0.01086244332</v>
      </c>
      <c r="O1170" s="14">
        <f t="shared" si="1165"/>
        <v>0.004454350349</v>
      </c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</row>
    <row r="1171">
      <c r="A1171" s="1"/>
      <c r="B1171" s="15" t="s">
        <v>712</v>
      </c>
      <c r="C1171" s="12">
        <v>145.69</v>
      </c>
      <c r="D1171" s="12">
        <v>53.61</v>
      </c>
      <c r="E1171" s="12">
        <v>26.39</v>
      </c>
      <c r="F1171" s="12">
        <v>61.3</v>
      </c>
      <c r="G1171" s="12">
        <v>91.71</v>
      </c>
      <c r="H1171" s="12">
        <v>11.32</v>
      </c>
      <c r="I1171" s="13"/>
      <c r="J1171" s="14">
        <f t="shared" ref="J1171:O1171" si="1166">LN(C1171/C1170)</f>
        <v>-0.005544351791</v>
      </c>
      <c r="K1171" s="14">
        <f t="shared" si="1166"/>
        <v>-0.01094529061</v>
      </c>
      <c r="L1171" s="14">
        <f t="shared" si="1166"/>
        <v>-0.003026865724</v>
      </c>
      <c r="M1171" s="14">
        <f t="shared" si="1166"/>
        <v>0.004414296386</v>
      </c>
      <c r="N1171" s="14">
        <f t="shared" si="1166"/>
        <v>0.01096381994</v>
      </c>
      <c r="O1171" s="14">
        <f t="shared" si="1166"/>
        <v>0.006202944125</v>
      </c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</row>
    <row r="1172">
      <c r="A1172" s="1"/>
      <c r="B1172" s="15" t="s">
        <v>713</v>
      </c>
      <c r="C1172" s="12">
        <v>148.01</v>
      </c>
      <c r="D1172" s="12">
        <v>54.02</v>
      </c>
      <c r="E1172" s="12">
        <v>25.28</v>
      </c>
      <c r="F1172" s="12">
        <v>61.53</v>
      </c>
      <c r="G1172" s="12">
        <v>91.7</v>
      </c>
      <c r="H1172" s="12">
        <v>11.2</v>
      </c>
      <c r="I1172" s="13"/>
      <c r="J1172" s="14">
        <f t="shared" ref="J1172:O1172" si="1167">LN(C1172/C1171)</f>
        <v>0.01579876238</v>
      </c>
      <c r="K1172" s="14">
        <f t="shared" si="1167"/>
        <v>0.007618730525</v>
      </c>
      <c r="L1172" s="14">
        <f t="shared" si="1167"/>
        <v>-0.04297158124</v>
      </c>
      <c r="M1172" s="14">
        <f t="shared" si="1167"/>
        <v>0.00374501781</v>
      </c>
      <c r="N1172" s="14">
        <f t="shared" si="1167"/>
        <v>-0.0001090453084</v>
      </c>
      <c r="O1172" s="14">
        <f t="shared" si="1167"/>
        <v>-0.01065729447</v>
      </c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</row>
    <row r="1173">
      <c r="A1173" s="1"/>
      <c r="B1173" s="15" t="s">
        <v>714</v>
      </c>
      <c r="C1173" s="12">
        <v>151.08</v>
      </c>
      <c r="D1173" s="12">
        <v>54.05</v>
      </c>
      <c r="E1173" s="12">
        <v>25.55</v>
      </c>
      <c r="F1173" s="12">
        <v>63.9</v>
      </c>
      <c r="G1173" s="12">
        <v>92.44</v>
      </c>
      <c r="H1173" s="12">
        <v>11.32</v>
      </c>
      <c r="I1173" s="13"/>
      <c r="J1173" s="14">
        <f t="shared" ref="J1173:O1173" si="1168">LN(C1173/C1172)</f>
        <v>0.0205296588</v>
      </c>
      <c r="K1173" s="14">
        <f t="shared" si="1168"/>
        <v>0.0005551957207</v>
      </c>
      <c r="L1173" s="14">
        <f t="shared" si="1168"/>
        <v>0.01062374737</v>
      </c>
      <c r="M1173" s="14">
        <f t="shared" si="1168"/>
        <v>0.03779450063</v>
      </c>
      <c r="N1173" s="14">
        <f t="shared" si="1168"/>
        <v>0.008037406144</v>
      </c>
      <c r="O1173" s="14">
        <f t="shared" si="1168"/>
        <v>0.01065729447</v>
      </c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</row>
    <row r="1174">
      <c r="A1174" s="1"/>
      <c r="B1174" s="15" t="s">
        <v>715</v>
      </c>
      <c r="C1174" s="12">
        <v>152.09</v>
      </c>
      <c r="D1174" s="12">
        <v>53.38</v>
      </c>
      <c r="E1174" s="12">
        <v>25.72</v>
      </c>
      <c r="F1174" s="12">
        <v>62.91</v>
      </c>
      <c r="G1174" s="12">
        <v>90.93</v>
      </c>
      <c r="H1174" s="12">
        <v>11.19</v>
      </c>
      <c r="I1174" s="13"/>
      <c r="J1174" s="14">
        <f t="shared" ref="J1174:O1174" si="1169">LN(C1174/C1173)</f>
        <v>0.00666295304</v>
      </c>
      <c r="K1174" s="14">
        <f t="shared" si="1169"/>
        <v>-0.01247340011</v>
      </c>
      <c r="L1174" s="14">
        <f t="shared" si="1169"/>
        <v>0.00663158272</v>
      </c>
      <c r="M1174" s="14">
        <f t="shared" si="1169"/>
        <v>-0.0156142278</v>
      </c>
      <c r="N1174" s="14">
        <f t="shared" si="1169"/>
        <v>-0.01646980567</v>
      </c>
      <c r="O1174" s="14">
        <f t="shared" si="1169"/>
        <v>-0.01155055045</v>
      </c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</row>
    <row r="1175">
      <c r="A1175" s="1"/>
      <c r="B1175" s="15" t="s">
        <v>716</v>
      </c>
      <c r="C1175" s="12">
        <v>153.04</v>
      </c>
      <c r="D1175" s="12">
        <v>53.78</v>
      </c>
      <c r="E1175" s="12">
        <v>25.2</v>
      </c>
      <c r="F1175" s="12">
        <v>64.18</v>
      </c>
      <c r="G1175" s="12">
        <v>91.69</v>
      </c>
      <c r="H1175" s="12">
        <v>11.33</v>
      </c>
      <c r="I1175" s="13"/>
      <c r="J1175" s="14">
        <f t="shared" ref="J1175:O1175" si="1170">LN(C1175/C1174)</f>
        <v>0.006226874248</v>
      </c>
      <c r="K1175" s="14">
        <f t="shared" si="1170"/>
        <v>0.007465506864</v>
      </c>
      <c r="L1175" s="14">
        <f t="shared" si="1170"/>
        <v>-0.02042490485</v>
      </c>
      <c r="M1175" s="14">
        <f t="shared" si="1170"/>
        <v>0.0199865021</v>
      </c>
      <c r="N1175" s="14">
        <f t="shared" si="1170"/>
        <v>0.008323342324</v>
      </c>
      <c r="O1175" s="14">
        <f t="shared" si="1170"/>
        <v>0.01243355272</v>
      </c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</row>
    <row r="1176">
      <c r="A1176" s="1"/>
      <c r="B1176" s="15" t="s">
        <v>717</v>
      </c>
      <c r="C1176" s="12">
        <v>153.0</v>
      </c>
      <c r="D1176" s="12">
        <v>53.87</v>
      </c>
      <c r="E1176" s="12">
        <v>25.27</v>
      </c>
      <c r="F1176" s="12">
        <v>64.21</v>
      </c>
      <c r="G1176" s="12">
        <v>92.77</v>
      </c>
      <c r="H1176" s="12">
        <v>11.45</v>
      </c>
      <c r="I1176" s="13"/>
      <c r="J1176" s="14">
        <f t="shared" ref="J1176:O1176" si="1171">LN(C1176/C1175)</f>
        <v>-0.0002614037396</v>
      </c>
      <c r="K1176" s="14">
        <f t="shared" si="1171"/>
        <v>0.001672085852</v>
      </c>
      <c r="L1176" s="14">
        <f t="shared" si="1171"/>
        <v>0.002773926883</v>
      </c>
      <c r="M1176" s="14">
        <f t="shared" si="1171"/>
        <v>0.0004673261242</v>
      </c>
      <c r="N1176" s="14">
        <f t="shared" si="1171"/>
        <v>0.0117099896</v>
      </c>
      <c r="O1176" s="14">
        <f t="shared" si="1171"/>
        <v>0.01053565496</v>
      </c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</row>
    <row r="1177">
      <c r="A1177" s="1"/>
      <c r="B1177" s="15" t="s">
        <v>718</v>
      </c>
      <c r="C1177" s="12">
        <v>153.44</v>
      </c>
      <c r="D1177" s="12">
        <v>53.79</v>
      </c>
      <c r="E1177" s="12">
        <v>25.54</v>
      </c>
      <c r="F1177" s="12">
        <v>65.52</v>
      </c>
      <c r="G1177" s="12">
        <v>94.84</v>
      </c>
      <c r="H1177" s="12">
        <v>11.65</v>
      </c>
      <c r="I1177" s="13"/>
      <c r="J1177" s="14">
        <f t="shared" ref="J1177:O1177" si="1172">LN(C1177/C1176)</f>
        <v>0.002871689743</v>
      </c>
      <c r="K1177" s="14">
        <f t="shared" si="1172"/>
        <v>-0.001486160407</v>
      </c>
      <c r="L1177" s="14">
        <f t="shared" si="1172"/>
        <v>0.0106279292</v>
      </c>
      <c r="M1177" s="14">
        <f t="shared" si="1172"/>
        <v>0.02019647774</v>
      </c>
      <c r="N1177" s="14">
        <f t="shared" si="1172"/>
        <v>0.02206794953</v>
      </c>
      <c r="O1177" s="14">
        <f t="shared" si="1172"/>
        <v>0.01731645001</v>
      </c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</row>
    <row r="1178">
      <c r="A1178" s="1"/>
      <c r="B1178" s="15" t="s">
        <v>719</v>
      </c>
      <c r="C1178" s="12">
        <v>153.64</v>
      </c>
      <c r="D1178" s="12">
        <v>53.49</v>
      </c>
      <c r="E1178" s="12">
        <v>26.2</v>
      </c>
      <c r="F1178" s="12">
        <v>66.63</v>
      </c>
      <c r="G1178" s="12">
        <v>95.19</v>
      </c>
      <c r="H1178" s="12">
        <v>11.55</v>
      </c>
      <c r="I1178" s="13"/>
      <c r="J1178" s="14">
        <f t="shared" ref="J1178:O1178" si="1173">LN(C1178/C1177)</f>
        <v>0.001302592343</v>
      </c>
      <c r="K1178" s="14">
        <f t="shared" si="1173"/>
        <v>-0.005592855742</v>
      </c>
      <c r="L1178" s="14">
        <f t="shared" si="1173"/>
        <v>0.02551356016</v>
      </c>
      <c r="M1178" s="14">
        <f t="shared" si="1173"/>
        <v>0.01679948703</v>
      </c>
      <c r="N1178" s="14">
        <f t="shared" si="1173"/>
        <v>0.003683633066</v>
      </c>
      <c r="O1178" s="14">
        <f t="shared" si="1173"/>
        <v>-0.008620743044</v>
      </c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</row>
    <row r="1179">
      <c r="A1179" s="1"/>
      <c r="B1179" s="15" t="s">
        <v>720</v>
      </c>
      <c r="C1179" s="12">
        <v>153.43</v>
      </c>
      <c r="D1179" s="12">
        <v>52.94</v>
      </c>
      <c r="E1179" s="12">
        <v>26.92</v>
      </c>
      <c r="F1179" s="12">
        <v>66.48</v>
      </c>
      <c r="G1179" s="12">
        <v>95.23</v>
      </c>
      <c r="H1179" s="12">
        <v>11.5</v>
      </c>
      <c r="I1179" s="13"/>
      <c r="J1179" s="14">
        <f t="shared" ref="J1179:O1179" si="1174">LN(C1179/C1178)</f>
        <v>-0.001367766521</v>
      </c>
      <c r="K1179" s="14">
        <f t="shared" si="1174"/>
        <v>-0.01033552374</v>
      </c>
      <c r="L1179" s="14">
        <f t="shared" si="1174"/>
        <v>0.02711009401</v>
      </c>
      <c r="M1179" s="14">
        <f t="shared" si="1174"/>
        <v>-0.002253776027</v>
      </c>
      <c r="N1179" s="14">
        <f t="shared" si="1174"/>
        <v>0.0004201239427</v>
      </c>
      <c r="O1179" s="14">
        <f t="shared" si="1174"/>
        <v>-0.004338401599</v>
      </c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</row>
    <row r="1180">
      <c r="A1180" s="1"/>
      <c r="B1180" s="11">
        <v>44935.0</v>
      </c>
      <c r="C1180" s="12">
        <v>156.12</v>
      </c>
      <c r="D1180" s="12">
        <v>53.22</v>
      </c>
      <c r="E1180" s="12">
        <v>28.13</v>
      </c>
      <c r="F1180" s="12">
        <v>67.07</v>
      </c>
      <c r="G1180" s="12">
        <v>96.3</v>
      </c>
      <c r="H1180" s="12">
        <v>11.57</v>
      </c>
      <c r="I1180" s="13"/>
      <c r="J1180" s="14">
        <f t="shared" ref="J1180:O1180" si="1175">LN(C1180/C1179)</f>
        <v>0.01738050536</v>
      </c>
      <c r="K1180" s="14">
        <f t="shared" si="1175"/>
        <v>0.005275068751</v>
      </c>
      <c r="L1180" s="14">
        <f t="shared" si="1175"/>
        <v>0.04396711773</v>
      </c>
      <c r="M1180" s="14">
        <f t="shared" si="1175"/>
        <v>0.008835699564</v>
      </c>
      <c r="N1180" s="14">
        <f t="shared" si="1175"/>
        <v>0.0111733006</v>
      </c>
      <c r="O1180" s="14">
        <f t="shared" si="1175"/>
        <v>0.006068505836</v>
      </c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</row>
    <row r="1181">
      <c r="A1181" s="1"/>
      <c r="B1181" s="11">
        <v>45055.0</v>
      </c>
      <c r="C1181" s="12">
        <v>154.35</v>
      </c>
      <c r="D1181" s="12">
        <v>51.86</v>
      </c>
      <c r="E1181" s="12">
        <v>27.65</v>
      </c>
      <c r="F1181" s="12">
        <v>65.91</v>
      </c>
      <c r="G1181" s="12">
        <v>95.96</v>
      </c>
      <c r="H1181" s="12">
        <v>11.4</v>
      </c>
      <c r="I1181" s="13"/>
      <c r="J1181" s="14">
        <f t="shared" ref="J1181:O1181" si="1176">LN(C1181/C1180)</f>
        <v>-0.01140219136</v>
      </c>
      <c r="K1181" s="14">
        <f t="shared" si="1176"/>
        <v>-0.02588648544</v>
      </c>
      <c r="L1181" s="14">
        <f t="shared" si="1176"/>
        <v>-0.01721089453</v>
      </c>
      <c r="M1181" s="14">
        <f t="shared" si="1176"/>
        <v>-0.01744667505</v>
      </c>
      <c r="N1181" s="14">
        <f t="shared" si="1176"/>
        <v>-0.003536880833</v>
      </c>
      <c r="O1181" s="14">
        <f t="shared" si="1176"/>
        <v>-0.01480218581</v>
      </c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</row>
    <row r="1182">
      <c r="A1182" s="1"/>
      <c r="B1182" s="11">
        <v>45086.0</v>
      </c>
      <c r="C1182" s="12">
        <v>156.52</v>
      </c>
      <c r="D1182" s="12">
        <v>52.63</v>
      </c>
      <c r="E1182" s="12">
        <v>27.22</v>
      </c>
      <c r="F1182" s="12">
        <v>65.97</v>
      </c>
      <c r="G1182" s="12">
        <v>97.01</v>
      </c>
      <c r="H1182" s="12">
        <v>11.06</v>
      </c>
      <c r="I1182" s="13"/>
      <c r="J1182" s="14">
        <f t="shared" ref="J1182:O1182" si="1177">LN(C1182/C1181)</f>
        <v>0.01396104639</v>
      </c>
      <c r="K1182" s="14">
        <f t="shared" si="1177"/>
        <v>0.01473851926</v>
      </c>
      <c r="L1182" s="14">
        <f t="shared" si="1177"/>
        <v>-0.01567373075</v>
      </c>
      <c r="M1182" s="14">
        <f t="shared" si="1177"/>
        <v>0.0009099181702</v>
      </c>
      <c r="N1182" s="14">
        <f t="shared" si="1177"/>
        <v>0.010882628</v>
      </c>
      <c r="O1182" s="14">
        <f t="shared" si="1177"/>
        <v>-0.03027835931</v>
      </c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</row>
    <row r="1183">
      <c r="A1183" s="1"/>
      <c r="B1183" s="11">
        <v>45116.0</v>
      </c>
      <c r="C1183" s="12">
        <v>158.23</v>
      </c>
      <c r="D1183" s="12">
        <v>52.74</v>
      </c>
      <c r="E1183" s="12">
        <v>26.57</v>
      </c>
      <c r="F1183" s="12">
        <v>65.56</v>
      </c>
      <c r="G1183" s="12">
        <v>96.89</v>
      </c>
      <c r="H1183" s="12">
        <v>11.18</v>
      </c>
      <c r="I1183" s="13"/>
      <c r="J1183" s="14">
        <f t="shared" ref="J1183:O1183" si="1178">LN(C1183/C1182)</f>
        <v>0.01086587339</v>
      </c>
      <c r="K1183" s="14">
        <f t="shared" si="1178"/>
        <v>0.002087881559</v>
      </c>
      <c r="L1183" s="14">
        <f t="shared" si="1178"/>
        <v>-0.02416923745</v>
      </c>
      <c r="M1183" s="14">
        <f t="shared" si="1178"/>
        <v>-0.006234339359</v>
      </c>
      <c r="N1183" s="14">
        <f t="shared" si="1178"/>
        <v>-0.001237751576</v>
      </c>
      <c r="O1183" s="14">
        <f t="shared" si="1178"/>
        <v>0.01079147163</v>
      </c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</row>
    <row r="1184">
      <c r="A1184" s="1"/>
      <c r="B1184" s="11">
        <v>45147.0</v>
      </c>
      <c r="C1184" s="12">
        <v>156.46</v>
      </c>
      <c r="D1184" s="12">
        <v>52.85</v>
      </c>
      <c r="E1184" s="12">
        <v>27.2</v>
      </c>
      <c r="F1184" s="12">
        <v>65.5</v>
      </c>
      <c r="G1184" s="12">
        <v>97.44</v>
      </c>
      <c r="H1184" s="12">
        <v>11.24</v>
      </c>
      <c r="I1184" s="13"/>
      <c r="J1184" s="14">
        <f t="shared" ref="J1184:O1184" si="1179">LN(C1184/C1183)</f>
        <v>-0.01124928447</v>
      </c>
      <c r="K1184" s="14">
        <f t="shared" si="1179"/>
        <v>0.002083531391</v>
      </c>
      <c r="L1184" s="14">
        <f t="shared" si="1179"/>
        <v>0.02343421353</v>
      </c>
      <c r="M1184" s="14">
        <f t="shared" si="1179"/>
        <v>-0.0009156112344</v>
      </c>
      <c r="N1184" s="14">
        <f t="shared" si="1179"/>
        <v>0.005660489565</v>
      </c>
      <c r="O1184" s="14">
        <f t="shared" si="1179"/>
        <v>0.005352376739</v>
      </c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</row>
    <row r="1185">
      <c r="A1185" s="1"/>
      <c r="B1185" s="11">
        <v>45239.0</v>
      </c>
      <c r="C1185" s="12">
        <v>160.52</v>
      </c>
      <c r="D1185" s="12">
        <v>53.58</v>
      </c>
      <c r="E1185" s="12">
        <v>27.57</v>
      </c>
      <c r="F1185" s="12">
        <v>66.41</v>
      </c>
      <c r="G1185" s="12">
        <v>97.55</v>
      </c>
      <c r="H1185" s="12">
        <v>10.98</v>
      </c>
      <c r="I1185" s="13"/>
      <c r="J1185" s="14">
        <f t="shared" ref="J1185:O1185" si="1180">LN(C1185/C1184)</f>
        <v>0.02561815914</v>
      </c>
      <c r="K1185" s="14">
        <f t="shared" si="1180"/>
        <v>0.0137181518</v>
      </c>
      <c r="L1185" s="14">
        <f t="shared" si="1180"/>
        <v>0.01351125173</v>
      </c>
      <c r="M1185" s="14">
        <f t="shared" si="1180"/>
        <v>0.01379750491</v>
      </c>
      <c r="N1185" s="14">
        <f t="shared" si="1180"/>
        <v>0.001128263108</v>
      </c>
      <c r="O1185" s="14">
        <f t="shared" si="1180"/>
        <v>-0.02340340838</v>
      </c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</row>
    <row r="1186">
      <c r="A1186" s="1"/>
      <c r="B1186" s="11">
        <v>45269.0</v>
      </c>
      <c r="C1186" s="12">
        <v>158.7</v>
      </c>
      <c r="D1186" s="12">
        <v>53.45</v>
      </c>
      <c r="E1186" s="12">
        <v>27.91</v>
      </c>
      <c r="F1186" s="12">
        <v>64.15</v>
      </c>
      <c r="G1186" s="12">
        <v>97.11</v>
      </c>
      <c r="H1186" s="12">
        <v>11.28</v>
      </c>
      <c r="I1186" s="13"/>
      <c r="J1186" s="14">
        <f t="shared" ref="J1186:O1186" si="1181">LN(C1186/C1185)</f>
        <v>-0.01140291787</v>
      </c>
      <c r="K1186" s="14">
        <f t="shared" si="1181"/>
        <v>-0.002429226645</v>
      </c>
      <c r="L1186" s="14">
        <f t="shared" si="1181"/>
        <v>0.01225682251</v>
      </c>
      <c r="M1186" s="14">
        <f t="shared" si="1181"/>
        <v>-0.03462355649</v>
      </c>
      <c r="N1186" s="14">
        <f t="shared" si="1181"/>
        <v>-0.004520710463</v>
      </c>
      <c r="O1186" s="14">
        <f t="shared" si="1181"/>
        <v>0.02695580999</v>
      </c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</row>
    <row r="1187">
      <c r="A1187" s="1"/>
      <c r="B1187" s="15" t="s">
        <v>721</v>
      </c>
      <c r="C1187" s="12">
        <v>155.35</v>
      </c>
      <c r="D1187" s="12">
        <v>53.7</v>
      </c>
      <c r="E1187" s="12">
        <v>27.56</v>
      </c>
      <c r="F1187" s="12">
        <v>64.38</v>
      </c>
      <c r="G1187" s="12">
        <v>95.64</v>
      </c>
      <c r="H1187" s="12">
        <v>11.25</v>
      </c>
      <c r="I1187" s="13"/>
      <c r="J1187" s="14">
        <f t="shared" ref="J1187:O1187" si="1182">LN(C1187/C1186)</f>
        <v>-0.02133499169</v>
      </c>
      <c r="K1187" s="14">
        <f t="shared" si="1182"/>
        <v>0.004666364044</v>
      </c>
      <c r="L1187" s="14">
        <f t="shared" si="1182"/>
        <v>-0.0126196014</v>
      </c>
      <c r="M1187" s="14">
        <f t="shared" si="1182"/>
        <v>0.003578934809</v>
      </c>
      <c r="N1187" s="14">
        <f t="shared" si="1182"/>
        <v>-0.01525321402</v>
      </c>
      <c r="O1187" s="14">
        <f t="shared" si="1182"/>
        <v>-0.002663117419</v>
      </c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</row>
    <row r="1188">
      <c r="A1188" s="1"/>
      <c r="B1188" s="15" t="s">
        <v>722</v>
      </c>
      <c r="C1188" s="12">
        <v>156.57</v>
      </c>
      <c r="D1188" s="12">
        <v>54.69</v>
      </c>
      <c r="E1188" s="12">
        <v>27.7</v>
      </c>
      <c r="F1188" s="12">
        <v>65.51</v>
      </c>
      <c r="G1188" s="12">
        <v>94.38</v>
      </c>
      <c r="H1188" s="12">
        <v>11.2</v>
      </c>
      <c r="I1188" s="13"/>
      <c r="J1188" s="14">
        <f t="shared" ref="J1188:O1188" si="1183">LN(C1188/C1187)</f>
        <v>0.007822558484</v>
      </c>
      <c r="K1188" s="14">
        <f t="shared" si="1183"/>
        <v>0.01826787584</v>
      </c>
      <c r="L1188" s="14">
        <f t="shared" si="1183"/>
        <v>0.005066967048</v>
      </c>
      <c r="M1188" s="14">
        <f t="shared" si="1183"/>
        <v>0.01739977687</v>
      </c>
      <c r="N1188" s="14">
        <f t="shared" si="1183"/>
        <v>-0.01326195629</v>
      </c>
      <c r="O1188" s="14">
        <f t="shared" si="1183"/>
        <v>-0.004454350349</v>
      </c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</row>
    <row r="1189">
      <c r="A1189" s="1"/>
      <c r="B1189" s="15" t="s">
        <v>723</v>
      </c>
      <c r="C1189" s="12">
        <v>156.01</v>
      </c>
      <c r="D1189" s="12">
        <v>54.54</v>
      </c>
      <c r="E1189" s="12">
        <v>28.29</v>
      </c>
      <c r="F1189" s="12">
        <v>65.42</v>
      </c>
      <c r="G1189" s="12">
        <v>95.34</v>
      </c>
      <c r="H1189" s="12">
        <v>11.14</v>
      </c>
      <c r="I1189" s="13"/>
      <c r="J1189" s="14">
        <f t="shared" ref="J1189:O1189" si="1184">LN(C1189/C1188)</f>
        <v>-0.003583086564</v>
      </c>
      <c r="K1189" s="14">
        <f t="shared" si="1184"/>
        <v>-0.002746499941</v>
      </c>
      <c r="L1189" s="14">
        <f t="shared" si="1184"/>
        <v>0.02107597212</v>
      </c>
      <c r="M1189" s="14">
        <f t="shared" si="1184"/>
        <v>-0.001374780634</v>
      </c>
      <c r="N1189" s="14">
        <f t="shared" si="1184"/>
        <v>0.01012026348</v>
      </c>
      <c r="O1189" s="14">
        <f t="shared" si="1184"/>
        <v>-0.005371543802</v>
      </c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</row>
    <row r="1190">
      <c r="A1190" s="1"/>
      <c r="B1190" s="15" t="s">
        <v>724</v>
      </c>
      <c r="C1190" s="12">
        <v>154.89</v>
      </c>
      <c r="D1190" s="12">
        <v>54.17</v>
      </c>
      <c r="E1190" s="12">
        <v>27.77</v>
      </c>
      <c r="F1190" s="12">
        <v>65.58</v>
      </c>
      <c r="G1190" s="12">
        <v>93.38</v>
      </c>
      <c r="H1190" s="12">
        <v>11.21</v>
      </c>
      <c r="I1190" s="13"/>
      <c r="J1190" s="14">
        <f t="shared" ref="J1190:O1190" si="1185">LN(C1190/C1189)</f>
        <v>-0.007204920199</v>
      </c>
      <c r="K1190" s="14">
        <f t="shared" si="1185"/>
        <v>-0.006807127748</v>
      </c>
      <c r="L1190" s="14">
        <f t="shared" si="1185"/>
        <v>-0.01855208399</v>
      </c>
      <c r="M1190" s="14">
        <f t="shared" si="1185"/>
        <v>0.002442749306</v>
      </c>
      <c r="N1190" s="14">
        <f t="shared" si="1185"/>
        <v>-0.02077226023</v>
      </c>
      <c r="O1190" s="14">
        <f t="shared" si="1185"/>
        <v>0.006264002585</v>
      </c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</row>
    <row r="1191">
      <c r="A1191" s="1"/>
      <c r="B1191" s="15" t="s">
        <v>725</v>
      </c>
      <c r="C1191" s="12">
        <v>153.62</v>
      </c>
      <c r="D1191" s="12">
        <v>53.48</v>
      </c>
      <c r="E1191" s="12">
        <v>27.6</v>
      </c>
      <c r="F1191" s="12">
        <v>63.94</v>
      </c>
      <c r="G1191" s="12">
        <v>93.45</v>
      </c>
      <c r="H1191" s="12">
        <v>11.07</v>
      </c>
      <c r="I1191" s="13"/>
      <c r="J1191" s="14">
        <f t="shared" ref="J1191:O1191" si="1186">LN(C1191/C1190)</f>
        <v>-0.008233166989</v>
      </c>
      <c r="K1191" s="14">
        <f t="shared" si="1186"/>
        <v>-0.01281949744</v>
      </c>
      <c r="L1191" s="14">
        <f t="shared" si="1186"/>
        <v>-0.006140528596</v>
      </c>
      <c r="M1191" s="14">
        <f t="shared" si="1186"/>
        <v>-0.02532562778</v>
      </c>
      <c r="N1191" s="14">
        <f t="shared" si="1186"/>
        <v>0.0007493443588</v>
      </c>
      <c r="O1191" s="14">
        <f t="shared" si="1186"/>
        <v>-0.01256749036</v>
      </c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</row>
    <row r="1192">
      <c r="A1192" s="1"/>
      <c r="B1192" s="15" t="s">
        <v>726</v>
      </c>
      <c r="C1192" s="12">
        <v>152.58</v>
      </c>
      <c r="D1192" s="12">
        <v>53.62</v>
      </c>
      <c r="E1192" s="12">
        <v>26.84</v>
      </c>
      <c r="F1192" s="12">
        <v>63.4</v>
      </c>
      <c r="G1192" s="12">
        <v>94.15</v>
      </c>
      <c r="H1192" s="12">
        <v>11.18</v>
      </c>
      <c r="I1192" s="13"/>
      <c r="J1192" s="14">
        <f t="shared" ref="J1192:O1192" si="1187">LN(C1192/C1191)</f>
        <v>-0.006792971908</v>
      </c>
      <c r="K1192" s="14">
        <f t="shared" si="1187"/>
        <v>0.002614380574</v>
      </c>
      <c r="L1192" s="14">
        <f t="shared" si="1187"/>
        <v>-0.02792246062</v>
      </c>
      <c r="M1192" s="14">
        <f t="shared" si="1187"/>
        <v>-0.008481282189</v>
      </c>
      <c r="N1192" s="14">
        <f t="shared" si="1187"/>
        <v>0.007462721202</v>
      </c>
      <c r="O1192" s="14">
        <f t="shared" si="1187"/>
        <v>0.009887721006</v>
      </c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</row>
    <row r="1193">
      <c r="A1193" s="1"/>
      <c r="B1193" s="15" t="s">
        <v>727</v>
      </c>
      <c r="C1193" s="12">
        <v>152.96</v>
      </c>
      <c r="D1193" s="12">
        <v>53.42</v>
      </c>
      <c r="E1193" s="12">
        <v>26.29</v>
      </c>
      <c r="F1193" s="12">
        <v>61.64</v>
      </c>
      <c r="G1193" s="12">
        <v>93.71</v>
      </c>
      <c r="H1193" s="12">
        <v>10.99</v>
      </c>
      <c r="I1193" s="13"/>
      <c r="J1193" s="14">
        <f t="shared" ref="J1193:O1193" si="1188">LN(C1193/C1192)</f>
        <v>0.002487400641</v>
      </c>
      <c r="K1193" s="14">
        <f t="shared" si="1188"/>
        <v>-0.003736925126</v>
      </c>
      <c r="L1193" s="14">
        <f t="shared" si="1188"/>
        <v>-0.02070467336</v>
      </c>
      <c r="M1193" s="14">
        <f t="shared" si="1188"/>
        <v>-0.02815285099</v>
      </c>
      <c r="N1193" s="14">
        <f t="shared" si="1188"/>
        <v>-0.004684347967</v>
      </c>
      <c r="O1193" s="14">
        <f t="shared" si="1188"/>
        <v>-0.01714069931</v>
      </c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</row>
    <row r="1194">
      <c r="A1194" s="1"/>
      <c r="B1194" s="15" t="s">
        <v>728</v>
      </c>
      <c r="C1194" s="12">
        <v>153.95</v>
      </c>
      <c r="D1194" s="12">
        <v>53.59</v>
      </c>
      <c r="E1194" s="12">
        <v>26.11</v>
      </c>
      <c r="F1194" s="12">
        <v>62.27</v>
      </c>
      <c r="G1194" s="12">
        <v>93.96</v>
      </c>
      <c r="H1194" s="12">
        <v>11.29</v>
      </c>
      <c r="I1194" s="13"/>
      <c r="J1194" s="14">
        <f t="shared" ref="J1194:O1194" si="1189">LN(C1194/C1193)</f>
        <v>0.006451425067</v>
      </c>
      <c r="K1194" s="14">
        <f t="shared" si="1189"/>
        <v>0.003177275825</v>
      </c>
      <c r="L1194" s="14">
        <f t="shared" si="1189"/>
        <v>-0.006870256031</v>
      </c>
      <c r="M1194" s="14">
        <f t="shared" si="1189"/>
        <v>0.01016875843</v>
      </c>
      <c r="N1194" s="14">
        <f t="shared" si="1189"/>
        <v>0.002664252655</v>
      </c>
      <c r="O1194" s="14">
        <f t="shared" si="1189"/>
        <v>0.02693160975</v>
      </c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</row>
    <row r="1195">
      <c r="A1195" s="1"/>
      <c r="B1195" s="15" t="s">
        <v>729</v>
      </c>
      <c r="C1195" s="12">
        <v>154.74</v>
      </c>
      <c r="D1195" s="12">
        <v>53.67</v>
      </c>
      <c r="E1195" s="12">
        <v>25.96</v>
      </c>
      <c r="F1195" s="12">
        <v>60.9</v>
      </c>
      <c r="G1195" s="12">
        <v>95.76</v>
      </c>
      <c r="H1195" s="12">
        <v>11.28</v>
      </c>
      <c r="I1195" s="13"/>
      <c r="J1195" s="14">
        <f t="shared" ref="J1195:O1195" si="1190">LN(C1195/C1194)</f>
        <v>0.005118414751</v>
      </c>
      <c r="K1195" s="14">
        <f t="shared" si="1190"/>
        <v>0.001491702682</v>
      </c>
      <c r="L1195" s="14">
        <f t="shared" si="1190"/>
        <v>-0.005761490875</v>
      </c>
      <c r="M1195" s="14">
        <f t="shared" si="1190"/>
        <v>-0.02224659417</v>
      </c>
      <c r="N1195" s="14">
        <f t="shared" si="1190"/>
        <v>0.01897590146</v>
      </c>
      <c r="O1195" s="14">
        <f t="shared" si="1190"/>
        <v>-0.0008861320917</v>
      </c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</row>
    <row r="1196">
      <c r="A1196" s="1"/>
      <c r="B1196" s="15" t="s">
        <v>730</v>
      </c>
      <c r="C1196" s="12">
        <v>154.16</v>
      </c>
      <c r="D1196" s="12">
        <v>51.95</v>
      </c>
      <c r="E1196" s="12">
        <v>25.51</v>
      </c>
      <c r="F1196" s="12">
        <v>60.72</v>
      </c>
      <c r="G1196" s="12">
        <v>93.47</v>
      </c>
      <c r="H1196" s="12">
        <v>11.21</v>
      </c>
      <c r="I1196" s="13"/>
      <c r="J1196" s="14">
        <f t="shared" ref="J1196:O1196" si="1191">LN(C1196/C1195)</f>
        <v>-0.003755265015</v>
      </c>
      <c r="K1196" s="14">
        <f t="shared" si="1191"/>
        <v>-0.03257246864</v>
      </c>
      <c r="L1196" s="14">
        <f t="shared" si="1191"/>
        <v>-0.01748635968</v>
      </c>
      <c r="M1196" s="14">
        <f t="shared" si="1191"/>
        <v>-0.002960041628</v>
      </c>
      <c r="N1196" s="14">
        <f t="shared" si="1191"/>
        <v>-0.02420453206</v>
      </c>
      <c r="O1196" s="14">
        <f t="shared" si="1191"/>
        <v>-0.006225008986</v>
      </c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</row>
    <row r="1197">
      <c r="A1197" s="1"/>
      <c r="B1197" s="15" t="s">
        <v>731</v>
      </c>
      <c r="C1197" s="12">
        <v>155.15</v>
      </c>
      <c r="D1197" s="12">
        <v>51.87</v>
      </c>
      <c r="E1197" s="12">
        <v>25.7</v>
      </c>
      <c r="F1197" s="12">
        <v>60.99</v>
      </c>
      <c r="G1197" s="12">
        <v>94.03</v>
      </c>
      <c r="H1197" s="12">
        <v>11.39</v>
      </c>
      <c r="I1197" s="13"/>
      <c r="J1197" s="14">
        <f t="shared" ref="J1197:O1197" si="1192">LN(C1197/C1196)</f>
        <v>0.006401366788</v>
      </c>
      <c r="K1197" s="14">
        <f t="shared" si="1192"/>
        <v>-0.001541129182</v>
      </c>
      <c r="L1197" s="14">
        <f t="shared" si="1192"/>
        <v>0.007420459747</v>
      </c>
      <c r="M1197" s="14">
        <f t="shared" si="1192"/>
        <v>0.004436783221</v>
      </c>
      <c r="N1197" s="14">
        <f t="shared" si="1192"/>
        <v>0.005973351094</v>
      </c>
      <c r="O1197" s="14">
        <f t="shared" si="1192"/>
        <v>0.01592954038</v>
      </c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</row>
    <row r="1198">
      <c r="A1198" s="1"/>
      <c r="B1198" s="15" t="s">
        <v>732</v>
      </c>
      <c r="C1198" s="12">
        <v>156.73</v>
      </c>
      <c r="D1198" s="12">
        <v>50.69</v>
      </c>
      <c r="E1198" s="12">
        <v>25.89</v>
      </c>
      <c r="F1198" s="12">
        <v>61.8</v>
      </c>
      <c r="G1198" s="12">
        <v>95.6</v>
      </c>
      <c r="H1198" s="12">
        <v>11.59</v>
      </c>
      <c r="I1198" s="13"/>
      <c r="J1198" s="14">
        <f t="shared" ref="J1198:O1198" si="1193">LN(C1198/C1197)</f>
        <v>0.01013218877</v>
      </c>
      <c r="K1198" s="14">
        <f t="shared" si="1193"/>
        <v>-0.02301193588</v>
      </c>
      <c r="L1198" s="14">
        <f t="shared" si="1193"/>
        <v>0.007365801862</v>
      </c>
      <c r="M1198" s="14">
        <f t="shared" si="1193"/>
        <v>0.01319344816</v>
      </c>
      <c r="N1198" s="14">
        <f t="shared" si="1193"/>
        <v>0.01655893977</v>
      </c>
      <c r="O1198" s="14">
        <f t="shared" si="1193"/>
        <v>0.01740687989</v>
      </c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</row>
    <row r="1199">
      <c r="A1199" s="1"/>
      <c r="B1199" s="15" t="s">
        <v>733</v>
      </c>
      <c r="C1199" s="12">
        <v>153.67</v>
      </c>
      <c r="D1199" s="12">
        <v>50.92</v>
      </c>
      <c r="E1199" s="12">
        <v>25.93</v>
      </c>
      <c r="F1199" s="12">
        <v>62.56</v>
      </c>
      <c r="G1199" s="12">
        <v>94.77</v>
      </c>
      <c r="H1199" s="12">
        <v>11.36</v>
      </c>
      <c r="I1199" s="13"/>
      <c r="J1199" s="14">
        <f t="shared" ref="J1199:O1199" si="1194">LN(C1199/C1198)</f>
        <v>-0.0197171336</v>
      </c>
      <c r="K1199" s="14">
        <f t="shared" si="1194"/>
        <v>0.004527121205</v>
      </c>
      <c r="L1199" s="14">
        <f t="shared" si="1194"/>
        <v>0.001543805787</v>
      </c>
      <c r="M1199" s="14">
        <f t="shared" si="1194"/>
        <v>0.01222273177</v>
      </c>
      <c r="N1199" s="14">
        <f t="shared" si="1194"/>
        <v>-0.008719916575</v>
      </c>
      <c r="O1199" s="14">
        <f t="shared" si="1194"/>
        <v>-0.02004424406</v>
      </c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</row>
    <row r="1200">
      <c r="A1200" s="1"/>
      <c r="B1200" s="11">
        <v>44967.0</v>
      </c>
      <c r="C1200" s="12">
        <v>153.64</v>
      </c>
      <c r="D1200" s="12">
        <v>48.6</v>
      </c>
      <c r="E1200" s="12">
        <v>24.94</v>
      </c>
      <c r="F1200" s="12">
        <v>62.8</v>
      </c>
      <c r="G1200" s="12">
        <v>93.62</v>
      </c>
      <c r="H1200" s="12">
        <v>11.09</v>
      </c>
      <c r="I1200" s="13"/>
      <c r="J1200" s="14">
        <f t="shared" ref="J1200:O1200" si="1195">LN(C1200/C1199)</f>
        <v>-0.0001952425895</v>
      </c>
      <c r="K1200" s="14">
        <f t="shared" si="1195"/>
        <v>-0.04663224278</v>
      </c>
      <c r="L1200" s="14">
        <f t="shared" si="1195"/>
        <v>-0.0389276593</v>
      </c>
      <c r="M1200" s="14">
        <f t="shared" si="1195"/>
        <v>0.003828977237</v>
      </c>
      <c r="N1200" s="14">
        <f t="shared" si="1195"/>
        <v>-0.01220886761</v>
      </c>
      <c r="O1200" s="14">
        <f t="shared" si="1195"/>
        <v>-0.02405461193</v>
      </c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</row>
    <row r="1201">
      <c r="A1201" s="1"/>
      <c r="B1201" s="11">
        <v>44995.0</v>
      </c>
      <c r="C1201" s="12">
        <v>153.29</v>
      </c>
      <c r="D1201" s="12">
        <v>48.68</v>
      </c>
      <c r="E1201" s="12">
        <v>24.15</v>
      </c>
      <c r="F1201" s="12">
        <v>62.95</v>
      </c>
      <c r="G1201" s="12">
        <v>91.13</v>
      </c>
      <c r="H1201" s="12">
        <v>11.07</v>
      </c>
      <c r="I1201" s="13"/>
      <c r="J1201" s="14">
        <f t="shared" ref="J1201:O1201" si="1196">LN(C1201/C1200)</f>
        <v>-0.0022806513</v>
      </c>
      <c r="K1201" s="14">
        <f t="shared" si="1196"/>
        <v>0.001644737213</v>
      </c>
      <c r="L1201" s="14">
        <f t="shared" si="1196"/>
        <v>-0.03218856015</v>
      </c>
      <c r="M1201" s="14">
        <f t="shared" si="1196"/>
        <v>0.002385687016</v>
      </c>
      <c r="N1201" s="14">
        <f t="shared" si="1196"/>
        <v>-0.02695697736</v>
      </c>
      <c r="O1201" s="14">
        <f t="shared" si="1196"/>
        <v>-0.001805054642</v>
      </c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</row>
    <row r="1202">
      <c r="A1202" s="1"/>
      <c r="B1202" s="11">
        <v>45026.0</v>
      </c>
      <c r="C1202" s="12">
        <v>153.67</v>
      </c>
      <c r="D1202" s="12">
        <v>49.94</v>
      </c>
      <c r="E1202" s="12">
        <v>24.17</v>
      </c>
      <c r="F1202" s="12">
        <v>64.55</v>
      </c>
      <c r="G1202" s="12">
        <v>92.12</v>
      </c>
      <c r="H1202" s="12">
        <v>11.07</v>
      </c>
      <c r="I1202" s="13"/>
      <c r="J1202" s="14">
        <f t="shared" ref="J1202:O1202" si="1197">LN(C1202/C1201)</f>
        <v>0.002475893889</v>
      </c>
      <c r="K1202" s="14">
        <f t="shared" si="1197"/>
        <v>0.02555401673</v>
      </c>
      <c r="L1202" s="14">
        <f t="shared" si="1197"/>
        <v>0.0008278146168</v>
      </c>
      <c r="M1202" s="14">
        <f t="shared" si="1197"/>
        <v>0.0250993568</v>
      </c>
      <c r="N1202" s="14">
        <f t="shared" si="1197"/>
        <v>0.01080501644</v>
      </c>
      <c r="O1202" s="14">
        <f t="shared" si="1197"/>
        <v>0</v>
      </c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</row>
    <row r="1203">
      <c r="A1203" s="1"/>
      <c r="B1203" s="11">
        <v>45056.0</v>
      </c>
      <c r="C1203" s="12">
        <v>153.59</v>
      </c>
      <c r="D1203" s="12">
        <v>50.44</v>
      </c>
      <c r="E1203" s="12">
        <v>24.43</v>
      </c>
      <c r="F1203" s="12">
        <v>65.99</v>
      </c>
      <c r="G1203" s="12">
        <v>91.18</v>
      </c>
      <c r="H1203" s="12">
        <v>11.23</v>
      </c>
      <c r="I1203" s="13"/>
      <c r="J1203" s="14">
        <f t="shared" ref="J1203:O1203" si="1198">LN(C1203/C1202)</f>
        <v>-0.0005207316397</v>
      </c>
      <c r="K1203" s="14">
        <f t="shared" si="1198"/>
        <v>0.009962226245</v>
      </c>
      <c r="L1203" s="14">
        <f t="shared" si="1198"/>
        <v>0.01069969055</v>
      </c>
      <c r="M1203" s="14">
        <f t="shared" si="1198"/>
        <v>0.0220630981</v>
      </c>
      <c r="N1203" s="14">
        <f t="shared" si="1198"/>
        <v>-0.01025650017</v>
      </c>
      <c r="O1203" s="14">
        <f t="shared" si="1198"/>
        <v>0.01435002203</v>
      </c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</row>
    <row r="1204">
      <c r="A1204" s="1"/>
      <c r="B1204" s="11">
        <v>45087.0</v>
      </c>
      <c r="C1204" s="12">
        <v>155.38</v>
      </c>
      <c r="D1204" s="12">
        <v>51.38</v>
      </c>
      <c r="E1204" s="12">
        <v>24.53</v>
      </c>
      <c r="F1204" s="12">
        <v>65.0</v>
      </c>
      <c r="G1204" s="12">
        <v>94.11</v>
      </c>
      <c r="H1204" s="12">
        <v>11.27</v>
      </c>
      <c r="I1204" s="13"/>
      <c r="J1204" s="14">
        <f t="shared" ref="J1204:O1204" si="1199">LN(C1204/C1203)</f>
        <v>0.01158701509</v>
      </c>
      <c r="K1204" s="14">
        <f t="shared" si="1199"/>
        <v>0.01846448059</v>
      </c>
      <c r="L1204" s="14">
        <f t="shared" si="1199"/>
        <v>0.004084973001</v>
      </c>
      <c r="M1204" s="14">
        <f t="shared" si="1199"/>
        <v>-0.0151159455</v>
      </c>
      <c r="N1204" s="14">
        <f t="shared" si="1199"/>
        <v>0.03162873609</v>
      </c>
      <c r="O1204" s="14">
        <f t="shared" si="1199"/>
        <v>0.003555559301</v>
      </c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</row>
    <row r="1205">
      <c r="A1205" s="1"/>
      <c r="B1205" s="11">
        <v>45179.0</v>
      </c>
      <c r="C1205" s="12">
        <v>157.26</v>
      </c>
      <c r="D1205" s="12">
        <v>51.24</v>
      </c>
      <c r="E1205" s="12">
        <v>24.75</v>
      </c>
      <c r="F1205" s="12">
        <v>65.93</v>
      </c>
      <c r="G1205" s="12">
        <v>93.04</v>
      </c>
      <c r="H1205" s="12">
        <v>11.52</v>
      </c>
      <c r="I1205" s="13"/>
      <c r="J1205" s="14">
        <f t="shared" ref="J1205:O1205" si="1200">LN(C1205/C1204)</f>
        <v>0.01202675704</v>
      </c>
      <c r="K1205" s="14">
        <f t="shared" si="1200"/>
        <v>-0.002728514653</v>
      </c>
      <c r="L1205" s="14">
        <f t="shared" si="1200"/>
        <v>0.008928630744</v>
      </c>
      <c r="M1205" s="14">
        <f t="shared" si="1200"/>
        <v>0.01420630323</v>
      </c>
      <c r="N1205" s="14">
        <f t="shared" si="1200"/>
        <v>-0.01143480266</v>
      </c>
      <c r="O1205" s="14">
        <f t="shared" si="1200"/>
        <v>0.02194032722</v>
      </c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</row>
    <row r="1206">
      <c r="A1206" s="1"/>
      <c r="B1206" s="16">
        <v>45209.0</v>
      </c>
      <c r="C1206" s="12">
        <v>157.07</v>
      </c>
      <c r="D1206" s="12">
        <v>51.18</v>
      </c>
      <c r="E1206" s="12">
        <v>25.23</v>
      </c>
      <c r="F1206" s="12">
        <v>67.0</v>
      </c>
      <c r="G1206" s="12">
        <v>95.05</v>
      </c>
      <c r="H1206" s="12">
        <v>11.59</v>
      </c>
      <c r="I1206" s="13"/>
      <c r="J1206" s="14">
        <f t="shared" ref="J1206:O1206" si="1201">LN(C1206/C1205)</f>
        <v>-0.001208920708</v>
      </c>
      <c r="K1206" s="14">
        <f t="shared" si="1201"/>
        <v>-0.001171646297</v>
      </c>
      <c r="L1206" s="14">
        <f t="shared" si="1201"/>
        <v>0.01920827364</v>
      </c>
      <c r="M1206" s="14">
        <f t="shared" si="1201"/>
        <v>0.01609904627</v>
      </c>
      <c r="N1206" s="14">
        <f t="shared" si="1201"/>
        <v>0.02137356072</v>
      </c>
      <c r="O1206" s="14">
        <f t="shared" si="1201"/>
        <v>0.006058002084</v>
      </c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</row>
    <row r="1207">
      <c r="A1207" s="1"/>
      <c r="B1207" s="16">
        <v>45240.0</v>
      </c>
      <c r="C1207" s="12">
        <v>160.09</v>
      </c>
      <c r="D1207" s="12">
        <v>52.33</v>
      </c>
      <c r="E1207" s="12">
        <v>24.7</v>
      </c>
      <c r="F1207" s="12">
        <v>67.87</v>
      </c>
      <c r="G1207" s="12">
        <v>95.51</v>
      </c>
      <c r="H1207" s="12">
        <v>11.67</v>
      </c>
      <c r="I1207" s="13"/>
      <c r="J1207" s="14">
        <f t="shared" ref="J1207:O1207" si="1202">LN(C1207/C1206)</f>
        <v>0.01904459124</v>
      </c>
      <c r="K1207" s="14">
        <f t="shared" si="1202"/>
        <v>0.02222098965</v>
      </c>
      <c r="L1207" s="14">
        <f t="shared" si="1202"/>
        <v>-0.02123051902</v>
      </c>
      <c r="M1207" s="14">
        <f t="shared" si="1202"/>
        <v>0.01290149132</v>
      </c>
      <c r="N1207" s="14">
        <f t="shared" si="1202"/>
        <v>0.004827885112</v>
      </c>
      <c r="O1207" s="14">
        <f t="shared" si="1202"/>
        <v>0.006878788947</v>
      </c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</row>
    <row r="1208">
      <c r="A1208" s="1"/>
      <c r="B1208" s="16">
        <v>45270.0</v>
      </c>
      <c r="C1208" s="12">
        <v>160.67</v>
      </c>
      <c r="D1208" s="12">
        <v>51.63</v>
      </c>
      <c r="E1208" s="12">
        <v>23.99</v>
      </c>
      <c r="F1208" s="12">
        <v>66.97</v>
      </c>
      <c r="G1208" s="12">
        <v>94.08</v>
      </c>
      <c r="H1208" s="12">
        <v>11.66</v>
      </c>
      <c r="I1208" s="13"/>
      <c r="J1208" s="14">
        <f t="shared" ref="J1208:O1208" si="1203">LN(C1208/C1207)</f>
        <v>0.003616414965</v>
      </c>
      <c r="K1208" s="14">
        <f t="shared" si="1203"/>
        <v>-0.01346692149</v>
      </c>
      <c r="L1208" s="14">
        <f t="shared" si="1203"/>
        <v>-0.02916616678</v>
      </c>
      <c r="M1208" s="14">
        <f t="shared" si="1203"/>
        <v>-0.01334935279</v>
      </c>
      <c r="N1208" s="14">
        <f t="shared" si="1203"/>
        <v>-0.0150854699</v>
      </c>
      <c r="O1208" s="14">
        <f t="shared" si="1203"/>
        <v>-0.0008572653761</v>
      </c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</row>
    <row r="1209">
      <c r="A1209" s="1"/>
      <c r="B1209" s="15" t="s">
        <v>734</v>
      </c>
      <c r="C1209" s="12">
        <v>158.46</v>
      </c>
      <c r="D1209" s="12">
        <v>51.89</v>
      </c>
      <c r="E1209" s="12">
        <v>23.89</v>
      </c>
      <c r="F1209" s="12">
        <v>65.57</v>
      </c>
      <c r="G1209" s="12">
        <v>92.66</v>
      </c>
      <c r="H1209" s="12">
        <v>11.83</v>
      </c>
      <c r="I1209" s="13"/>
      <c r="J1209" s="14">
        <f t="shared" ref="J1209:O1209" si="1204">LN(C1209/C1208)</f>
        <v>-0.01385037652</v>
      </c>
      <c r="K1209" s="14">
        <f t="shared" si="1204"/>
        <v>0.005023194488</v>
      </c>
      <c r="L1209" s="14">
        <f t="shared" si="1204"/>
        <v>-0.004177115514</v>
      </c>
      <c r="M1209" s="14">
        <f t="shared" si="1204"/>
        <v>-0.02112648365</v>
      </c>
      <c r="N1209" s="14">
        <f t="shared" si="1204"/>
        <v>-0.01520860416</v>
      </c>
      <c r="O1209" s="14">
        <f t="shared" si="1204"/>
        <v>0.01447449707</v>
      </c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</row>
    <row r="1210">
      <c r="A1210" s="1"/>
      <c r="B1210" s="15" t="s">
        <v>735</v>
      </c>
      <c r="C1210" s="12">
        <v>160.04</v>
      </c>
      <c r="D1210" s="12">
        <v>52.24</v>
      </c>
      <c r="E1210" s="12">
        <v>24.43</v>
      </c>
      <c r="F1210" s="12">
        <v>65.37</v>
      </c>
      <c r="G1210" s="12">
        <v>93.37</v>
      </c>
      <c r="H1210" s="12">
        <v>11.9</v>
      </c>
      <c r="I1210" s="13"/>
      <c r="J1210" s="14">
        <f t="shared" ref="J1210:O1210" si="1205">LN(C1210/C1209)</f>
        <v>0.009921588452</v>
      </c>
      <c r="K1210" s="14">
        <f t="shared" si="1205"/>
        <v>0.006722391589</v>
      </c>
      <c r="L1210" s="14">
        <f t="shared" si="1205"/>
        <v>0.02235192393</v>
      </c>
      <c r="M1210" s="14">
        <f t="shared" si="1205"/>
        <v>-0.003054836651</v>
      </c>
      <c r="N1210" s="14">
        <f t="shared" si="1205"/>
        <v>0.007633214507</v>
      </c>
      <c r="O1210" s="14">
        <f t="shared" si="1205"/>
        <v>0.005899722127</v>
      </c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</row>
    <row r="1211">
      <c r="A1211" s="1"/>
      <c r="B1211" s="15" t="s">
        <v>736</v>
      </c>
      <c r="C1211" s="12">
        <v>162.48</v>
      </c>
      <c r="D1211" s="12">
        <v>52.3</v>
      </c>
      <c r="E1211" s="12">
        <v>24.69</v>
      </c>
      <c r="F1211" s="12">
        <v>64.32</v>
      </c>
      <c r="G1211" s="12">
        <v>93.29</v>
      </c>
      <c r="H1211" s="12">
        <v>12.02</v>
      </c>
      <c r="I1211" s="13"/>
      <c r="J1211" s="14">
        <f t="shared" ref="J1211:O1211" si="1206">LN(C1211/C1210)</f>
        <v>0.01513113328</v>
      </c>
      <c r="K1211" s="14">
        <f t="shared" si="1206"/>
        <v>0.001147886103</v>
      </c>
      <c r="L1211" s="14">
        <f t="shared" si="1206"/>
        <v>0.01058641809</v>
      </c>
      <c r="M1211" s="14">
        <f t="shared" si="1206"/>
        <v>-0.01619281275</v>
      </c>
      <c r="N1211" s="14">
        <f t="shared" si="1206"/>
        <v>-0.000857173523</v>
      </c>
      <c r="O1211" s="14">
        <f t="shared" si="1206"/>
        <v>0.01003352899</v>
      </c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</row>
    <row r="1212">
      <c r="A1212" s="1"/>
      <c r="B1212" s="15" t="s">
        <v>737</v>
      </c>
      <c r="C1212" s="12">
        <v>158.77</v>
      </c>
      <c r="D1212" s="12">
        <v>52.0</v>
      </c>
      <c r="E1212" s="12">
        <v>24.9</v>
      </c>
      <c r="F1212" s="12">
        <v>63.63</v>
      </c>
      <c r="G1212" s="12">
        <v>91.45</v>
      </c>
      <c r="H1212" s="12">
        <v>11.98</v>
      </c>
      <c r="I1212" s="13"/>
      <c r="J1212" s="14">
        <f t="shared" ref="J1212:O1212" si="1207">LN(C1212/C1211)</f>
        <v>-0.02309830318</v>
      </c>
      <c r="K1212" s="14">
        <f t="shared" si="1207"/>
        <v>-0.005752652489</v>
      </c>
      <c r="L1212" s="14">
        <f t="shared" si="1207"/>
        <v>0.008469500114</v>
      </c>
      <c r="M1212" s="14">
        <f t="shared" si="1207"/>
        <v>-0.01078556763</v>
      </c>
      <c r="N1212" s="14">
        <f t="shared" si="1207"/>
        <v>-0.01992054614</v>
      </c>
      <c r="O1212" s="14">
        <f t="shared" si="1207"/>
        <v>-0.00333333642</v>
      </c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</row>
    <row r="1213">
      <c r="A1213" s="1"/>
      <c r="B1213" s="15" t="s">
        <v>738</v>
      </c>
      <c r="C1213" s="12">
        <v>155.21</v>
      </c>
      <c r="D1213" s="12">
        <v>51.43</v>
      </c>
      <c r="E1213" s="12">
        <v>23.93</v>
      </c>
      <c r="F1213" s="12">
        <v>62.54</v>
      </c>
      <c r="G1213" s="12">
        <v>88.57</v>
      </c>
      <c r="H1213" s="12">
        <v>11.87</v>
      </c>
      <c r="I1213" s="13"/>
      <c r="J1213" s="14">
        <f t="shared" ref="J1213:O1213" si="1208">LN(C1213/C1212)</f>
        <v>-0.02267757543</v>
      </c>
      <c r="K1213" s="14">
        <f t="shared" si="1208"/>
        <v>-0.01102205879</v>
      </c>
      <c r="L1213" s="14">
        <f t="shared" si="1208"/>
        <v>-0.03973490155</v>
      </c>
      <c r="M1213" s="14">
        <f t="shared" si="1208"/>
        <v>-0.01727870522</v>
      </c>
      <c r="N1213" s="14">
        <f t="shared" si="1208"/>
        <v>-0.03199917502</v>
      </c>
      <c r="O1213" s="14">
        <f t="shared" si="1208"/>
        <v>-0.009224384066</v>
      </c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</row>
    <row r="1214">
      <c r="A1214" s="1"/>
      <c r="B1214" s="15" t="s">
        <v>739</v>
      </c>
      <c r="C1214" s="12">
        <v>152.92</v>
      </c>
      <c r="D1214" s="12">
        <v>50.93</v>
      </c>
      <c r="E1214" s="12">
        <v>23.38</v>
      </c>
      <c r="F1214" s="12">
        <v>61.14</v>
      </c>
      <c r="G1214" s="12">
        <v>94.78</v>
      </c>
      <c r="H1214" s="12">
        <v>11.85</v>
      </c>
      <c r="I1214" s="13"/>
      <c r="J1214" s="14">
        <f t="shared" ref="J1214:O1214" si="1209">LN(C1214/C1213)</f>
        <v>-0.01486412983</v>
      </c>
      <c r="K1214" s="14">
        <f t="shared" si="1209"/>
        <v>-0.00976951889</v>
      </c>
      <c r="L1214" s="14">
        <f t="shared" si="1209"/>
        <v>-0.02325194588</v>
      </c>
      <c r="M1214" s="14">
        <f t="shared" si="1209"/>
        <v>-0.02264003557</v>
      </c>
      <c r="N1214" s="14">
        <f t="shared" si="1209"/>
        <v>0.06776521672</v>
      </c>
      <c r="O1214" s="14">
        <f t="shared" si="1209"/>
        <v>-0.00168634104</v>
      </c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</row>
    <row r="1215">
      <c r="A1215" s="1"/>
      <c r="B1215" s="15" t="s">
        <v>740</v>
      </c>
      <c r="C1215" s="12">
        <v>152.69</v>
      </c>
      <c r="D1215" s="12">
        <v>50.53</v>
      </c>
      <c r="E1215" s="12">
        <v>22.65</v>
      </c>
      <c r="F1215" s="12">
        <v>60.52</v>
      </c>
      <c r="G1215" s="12">
        <v>94.33</v>
      </c>
      <c r="H1215" s="12">
        <v>11.79</v>
      </c>
      <c r="I1215" s="13"/>
      <c r="J1215" s="14">
        <f t="shared" ref="J1215:O1215" si="1210">LN(C1215/C1214)</f>
        <v>-0.001505186633</v>
      </c>
      <c r="K1215" s="14">
        <f t="shared" si="1210"/>
        <v>-0.007884921593</v>
      </c>
      <c r="L1215" s="14">
        <f t="shared" si="1210"/>
        <v>-0.03172110411</v>
      </c>
      <c r="M1215" s="14">
        <f t="shared" si="1210"/>
        <v>-0.01019242754</v>
      </c>
      <c r="N1215" s="14">
        <f t="shared" si="1210"/>
        <v>-0.004759143878</v>
      </c>
      <c r="O1215" s="14">
        <f t="shared" si="1210"/>
        <v>-0.005076153032</v>
      </c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</row>
    <row r="1216">
      <c r="A1216" s="1"/>
      <c r="B1216" s="15" t="s">
        <v>741</v>
      </c>
      <c r="C1216" s="12">
        <v>152.74</v>
      </c>
      <c r="D1216" s="12">
        <v>51.35</v>
      </c>
      <c r="E1216" s="12">
        <v>22.12</v>
      </c>
      <c r="F1216" s="12">
        <v>61.0</v>
      </c>
      <c r="G1216" s="12">
        <v>94.3</v>
      </c>
      <c r="H1216" s="12">
        <v>11.74</v>
      </c>
      <c r="I1216" s="13"/>
      <c r="J1216" s="14">
        <f t="shared" ref="J1216:O1216" si="1211">LN(C1216/C1215)</f>
        <v>0.0003274072648</v>
      </c>
      <c r="K1216" s="14">
        <f t="shared" si="1211"/>
        <v>0.01609771707</v>
      </c>
      <c r="L1216" s="14">
        <f t="shared" si="1211"/>
        <v>-0.02367767527</v>
      </c>
      <c r="M1216" s="14">
        <f t="shared" si="1211"/>
        <v>0.007899975253</v>
      </c>
      <c r="N1216" s="14">
        <f t="shared" si="1211"/>
        <v>-0.0003180830224</v>
      </c>
      <c r="O1216" s="14">
        <f t="shared" si="1211"/>
        <v>-0.004249900149</v>
      </c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</row>
    <row r="1217">
      <c r="A1217" s="1"/>
      <c r="B1217" s="15" t="s">
        <v>742</v>
      </c>
      <c r="C1217" s="12">
        <v>151.31</v>
      </c>
      <c r="D1217" s="12">
        <v>51.55</v>
      </c>
      <c r="E1217" s="12">
        <v>22.78</v>
      </c>
      <c r="F1217" s="12">
        <v>59.7</v>
      </c>
      <c r="G1217" s="12">
        <v>95.37</v>
      </c>
      <c r="H1217" s="12">
        <v>11.75</v>
      </c>
      <c r="I1217" s="13"/>
      <c r="J1217" s="14">
        <f t="shared" ref="J1217:O1217" si="1212">LN(C1217/C1216)</f>
        <v>-0.009406416997</v>
      </c>
      <c r="K1217" s="14">
        <f t="shared" si="1212"/>
        <v>0.003887274088</v>
      </c>
      <c r="L1217" s="14">
        <f t="shared" si="1212"/>
        <v>0.02940078136</v>
      </c>
      <c r="M1217" s="14">
        <f t="shared" si="1212"/>
        <v>-0.02154184377</v>
      </c>
      <c r="N1217" s="14">
        <f t="shared" si="1212"/>
        <v>0.01128287395</v>
      </c>
      <c r="O1217" s="14">
        <f t="shared" si="1212"/>
        <v>0.0008514261902</v>
      </c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</row>
    <row r="1218">
      <c r="A1218" s="1"/>
      <c r="B1218" s="15" t="s">
        <v>743</v>
      </c>
      <c r="C1218" s="12">
        <v>154.03</v>
      </c>
      <c r="D1218" s="12">
        <v>51.86</v>
      </c>
      <c r="E1218" s="12">
        <v>22.89</v>
      </c>
      <c r="F1218" s="12">
        <v>59.64</v>
      </c>
      <c r="G1218" s="12">
        <v>93.59</v>
      </c>
      <c r="H1218" s="12">
        <v>11.94</v>
      </c>
      <c r="I1218" s="13"/>
      <c r="J1218" s="14">
        <f t="shared" ref="J1218:O1218" si="1213">LN(C1218/C1217)</f>
        <v>0.01781667617</v>
      </c>
      <c r="K1218" s="14">
        <f t="shared" si="1213"/>
        <v>0.005995569648</v>
      </c>
      <c r="L1218" s="14">
        <f t="shared" si="1213"/>
        <v>0.004817175945</v>
      </c>
      <c r="M1218" s="14">
        <f t="shared" si="1213"/>
        <v>-0.001005530502</v>
      </c>
      <c r="N1218" s="14">
        <f t="shared" si="1213"/>
        <v>-0.01884052342</v>
      </c>
      <c r="O1218" s="14">
        <f t="shared" si="1213"/>
        <v>0.01604086737</v>
      </c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</row>
    <row r="1219">
      <c r="A1219" s="1"/>
      <c r="B1219" s="15" t="s">
        <v>744</v>
      </c>
      <c r="C1219" s="12">
        <v>149.83</v>
      </c>
      <c r="D1219" s="12">
        <v>50.71</v>
      </c>
      <c r="E1219" s="12">
        <v>22.87</v>
      </c>
      <c r="F1219" s="12">
        <v>59.49</v>
      </c>
      <c r="G1219" s="12">
        <v>90.77</v>
      </c>
      <c r="H1219" s="12">
        <v>11.73</v>
      </c>
      <c r="I1219" s="13"/>
      <c r="J1219" s="14">
        <f t="shared" ref="J1219:O1219" si="1214">LN(C1219/C1218)</f>
        <v>-0.02764607058</v>
      </c>
      <c r="K1219" s="14">
        <f t="shared" si="1214"/>
        <v>-0.0224246503</v>
      </c>
      <c r="L1219" s="14">
        <f t="shared" si="1214"/>
        <v>-0.0008741259298</v>
      </c>
      <c r="M1219" s="14">
        <f t="shared" si="1214"/>
        <v>-0.002518258697</v>
      </c>
      <c r="N1219" s="14">
        <f t="shared" si="1214"/>
        <v>-0.03059470563</v>
      </c>
      <c r="O1219" s="14">
        <f t="shared" si="1214"/>
        <v>-0.0177444453</v>
      </c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</row>
    <row r="1220">
      <c r="A1220" s="1"/>
      <c r="B1220" s="15" t="s">
        <v>745</v>
      </c>
      <c r="C1220" s="12">
        <v>150.54</v>
      </c>
      <c r="D1220" s="12">
        <v>51.18</v>
      </c>
      <c r="E1220" s="12">
        <v>23.22</v>
      </c>
      <c r="F1220" s="12">
        <v>59.94</v>
      </c>
      <c r="G1220" s="12">
        <v>89.61</v>
      </c>
      <c r="H1220" s="12">
        <v>11.79</v>
      </c>
      <c r="I1220" s="13"/>
      <c r="J1220" s="14">
        <f t="shared" ref="J1220:O1220" si="1215">LN(C1220/C1219)</f>
        <v>0.004727511551</v>
      </c>
      <c r="K1220" s="14">
        <f t="shared" si="1215"/>
        <v>0.009225700925</v>
      </c>
      <c r="L1220" s="14">
        <f t="shared" si="1215"/>
        <v>0.01518796824</v>
      </c>
      <c r="M1220" s="14">
        <f t="shared" si="1215"/>
        <v>0.007535830689</v>
      </c>
      <c r="N1220" s="14">
        <f t="shared" si="1215"/>
        <v>-0.01286191364</v>
      </c>
      <c r="O1220" s="14">
        <f t="shared" si="1215"/>
        <v>0.005102051884</v>
      </c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</row>
    <row r="1221">
      <c r="A1221" s="1"/>
      <c r="B1221" s="15" t="s">
        <v>746</v>
      </c>
      <c r="C1221" s="12">
        <v>152.58</v>
      </c>
      <c r="D1221" s="12">
        <v>51.63</v>
      </c>
      <c r="E1221" s="12">
        <v>23.81</v>
      </c>
      <c r="F1221" s="12">
        <v>62.12</v>
      </c>
      <c r="G1221" s="12">
        <v>90.03</v>
      </c>
      <c r="H1221" s="12">
        <v>11.92</v>
      </c>
      <c r="I1221" s="13"/>
      <c r="J1221" s="14">
        <f t="shared" ref="J1221:O1221" si="1216">LN(C1221/C1220)</f>
        <v>0.01346021906</v>
      </c>
      <c r="K1221" s="14">
        <f t="shared" si="1216"/>
        <v>0.00875406816</v>
      </c>
      <c r="L1221" s="14">
        <f t="shared" si="1216"/>
        <v>0.02509168423</v>
      </c>
      <c r="M1221" s="14">
        <f t="shared" si="1216"/>
        <v>0.03572393639</v>
      </c>
      <c r="N1221" s="14">
        <f t="shared" si="1216"/>
        <v>0.004676027224</v>
      </c>
      <c r="O1221" s="14">
        <f t="shared" si="1216"/>
        <v>0.01096594709</v>
      </c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</row>
    <row r="1222">
      <c r="A1222" s="1"/>
      <c r="B1222" s="11">
        <v>44937.0</v>
      </c>
      <c r="C1222" s="12">
        <v>154.33</v>
      </c>
      <c r="D1222" s="12">
        <v>51.99</v>
      </c>
      <c r="E1222" s="12">
        <v>23.92</v>
      </c>
      <c r="F1222" s="12">
        <v>62.1</v>
      </c>
      <c r="G1222" s="12">
        <v>91.27</v>
      </c>
      <c r="H1222" s="12">
        <v>12.21</v>
      </c>
      <c r="I1222" s="13"/>
      <c r="J1222" s="14">
        <f t="shared" ref="J1222:O1222" si="1217">LN(C1222/C1221)</f>
        <v>0.01140411825</v>
      </c>
      <c r="K1222" s="14">
        <f t="shared" si="1217"/>
        <v>0.006948493504</v>
      </c>
      <c r="L1222" s="14">
        <f t="shared" si="1217"/>
        <v>0.004609268584</v>
      </c>
      <c r="M1222" s="14">
        <f t="shared" si="1217"/>
        <v>-0.0003220093411</v>
      </c>
      <c r="N1222" s="14">
        <f t="shared" si="1217"/>
        <v>0.01367919841</v>
      </c>
      <c r="O1222" s="14">
        <f t="shared" si="1217"/>
        <v>0.02403762649</v>
      </c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</row>
    <row r="1223">
      <c r="A1223" s="1"/>
      <c r="B1223" s="11">
        <v>44968.0</v>
      </c>
      <c r="C1223" s="12">
        <v>153.93</v>
      </c>
      <c r="D1223" s="12">
        <v>54.43</v>
      </c>
      <c r="E1223" s="12">
        <v>25.56</v>
      </c>
      <c r="F1223" s="12">
        <v>59.11</v>
      </c>
      <c r="G1223" s="12">
        <v>91.48</v>
      </c>
      <c r="H1223" s="12">
        <v>12.51</v>
      </c>
      <c r="I1223" s="13"/>
      <c r="J1223" s="14">
        <f t="shared" ref="J1223:O1223" si="1218">LN(C1223/C1222)</f>
        <v>-0.002595213291</v>
      </c>
      <c r="K1223" s="14">
        <f t="shared" si="1218"/>
        <v>0.04586408005</v>
      </c>
      <c r="L1223" s="14">
        <f t="shared" si="1218"/>
        <v>0.06631370043</v>
      </c>
      <c r="M1223" s="14">
        <f t="shared" si="1218"/>
        <v>-0.0493458741</v>
      </c>
      <c r="N1223" s="14">
        <f t="shared" si="1218"/>
        <v>0.002298222626</v>
      </c>
      <c r="O1223" s="14">
        <f t="shared" si="1218"/>
        <v>0.02427303636</v>
      </c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</row>
    <row r="1224">
      <c r="A1224" s="1"/>
      <c r="B1224" s="11">
        <v>44996.0</v>
      </c>
      <c r="C1224" s="12">
        <v>156.14</v>
      </c>
      <c r="D1224" s="12">
        <v>53.98</v>
      </c>
      <c r="E1224" s="12">
        <v>26.72</v>
      </c>
      <c r="F1224" s="12">
        <v>65.74</v>
      </c>
      <c r="G1224" s="12">
        <v>94.79</v>
      </c>
      <c r="H1224" s="12">
        <v>12.48</v>
      </c>
      <c r="I1224" s="13"/>
      <c r="J1224" s="14">
        <f t="shared" ref="J1224:O1224" si="1219">LN(C1224/C1223)</f>
        <v>0.01425508707</v>
      </c>
      <c r="K1224" s="14">
        <f t="shared" si="1219"/>
        <v>-0.008301864856</v>
      </c>
      <c r="L1224" s="14">
        <f t="shared" si="1219"/>
        <v>0.04438371916</v>
      </c>
      <c r="M1224" s="14">
        <f t="shared" si="1219"/>
        <v>0.1063074534</v>
      </c>
      <c r="N1224" s="14">
        <f t="shared" si="1219"/>
        <v>0.03554354931</v>
      </c>
      <c r="O1224" s="14">
        <f t="shared" si="1219"/>
        <v>-0.002400961538</v>
      </c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</row>
    <row r="1225">
      <c r="A1225" s="1"/>
      <c r="B1225" s="11">
        <v>45088.0</v>
      </c>
      <c r="C1225" s="12">
        <v>156.68</v>
      </c>
      <c r="D1225" s="12">
        <v>54.41</v>
      </c>
      <c r="E1225" s="12">
        <v>26.12</v>
      </c>
      <c r="F1225" s="12">
        <v>66.9</v>
      </c>
      <c r="G1225" s="12">
        <v>95.38</v>
      </c>
      <c r="H1225" s="12">
        <v>12.43</v>
      </c>
      <c r="I1225" s="13"/>
      <c r="J1225" s="14">
        <f t="shared" ref="J1225:O1225" si="1220">LN(C1225/C1224)</f>
        <v>0.003452468105</v>
      </c>
      <c r="K1225" s="14">
        <f t="shared" si="1220"/>
        <v>0.007934352908</v>
      </c>
      <c r="L1225" s="14">
        <f t="shared" si="1220"/>
        <v>-0.02271104426</v>
      </c>
      <c r="M1225" s="14">
        <f t="shared" si="1220"/>
        <v>0.0174913989</v>
      </c>
      <c r="N1225" s="14">
        <f t="shared" si="1220"/>
        <v>0.006204994405</v>
      </c>
      <c r="O1225" s="14">
        <f t="shared" si="1220"/>
        <v>-0.004014457419</v>
      </c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</row>
    <row r="1226">
      <c r="A1226" s="1"/>
      <c r="B1226" s="11">
        <v>45118.0</v>
      </c>
      <c r="C1226" s="12">
        <v>157.03</v>
      </c>
      <c r="D1226" s="12">
        <v>53.51</v>
      </c>
      <c r="E1226" s="12">
        <v>25.93</v>
      </c>
      <c r="F1226" s="12">
        <v>68.45</v>
      </c>
      <c r="G1226" s="12">
        <v>95.59</v>
      </c>
      <c r="H1226" s="12">
        <v>12.37</v>
      </c>
      <c r="I1226" s="13"/>
      <c r="J1226" s="14">
        <f t="shared" ref="J1226:O1226" si="1221">LN(C1226/C1225)</f>
        <v>0.002231361099</v>
      </c>
      <c r="K1226" s="14">
        <f t="shared" si="1221"/>
        <v>-0.01667940817</v>
      </c>
      <c r="L1226" s="14">
        <f t="shared" si="1221"/>
        <v>-0.007300704858</v>
      </c>
      <c r="M1226" s="14">
        <f t="shared" si="1221"/>
        <v>0.0229045846</v>
      </c>
      <c r="N1226" s="14">
        <f t="shared" si="1221"/>
        <v>0.002199299206</v>
      </c>
      <c r="O1226" s="14">
        <f t="shared" si="1221"/>
        <v>-0.004838719118</v>
      </c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</row>
    <row r="1227">
      <c r="A1227" s="1"/>
      <c r="B1227" s="11">
        <v>45149.0</v>
      </c>
      <c r="C1227" s="12">
        <v>158.07</v>
      </c>
      <c r="D1227" s="12">
        <v>52.5</v>
      </c>
      <c r="E1227" s="12">
        <v>25.75</v>
      </c>
      <c r="F1227" s="12">
        <v>69.35</v>
      </c>
      <c r="G1227" s="12">
        <v>95.2</v>
      </c>
      <c r="H1227" s="12">
        <v>12.03</v>
      </c>
      <c r="I1227" s="13"/>
      <c r="J1227" s="14">
        <f t="shared" ref="J1227:O1227" si="1222">LN(C1227/C1226)</f>
        <v>0.006601102992</v>
      </c>
      <c r="K1227" s="14">
        <f t="shared" si="1222"/>
        <v>-0.01905538273</v>
      </c>
      <c r="L1227" s="14">
        <f t="shared" si="1222"/>
        <v>-0.006965972441</v>
      </c>
      <c r="M1227" s="14">
        <f t="shared" si="1222"/>
        <v>0.01306259503</v>
      </c>
      <c r="N1227" s="14">
        <f t="shared" si="1222"/>
        <v>-0.004088270278</v>
      </c>
      <c r="O1227" s="14">
        <f t="shared" si="1222"/>
        <v>-0.02787065642</v>
      </c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</row>
    <row r="1228">
      <c r="A1228" s="1"/>
      <c r="B1228" s="11">
        <v>45180.0</v>
      </c>
      <c r="C1228" s="12">
        <v>156.51</v>
      </c>
      <c r="D1228" s="12">
        <v>52.08</v>
      </c>
      <c r="E1228" s="12">
        <v>25.27</v>
      </c>
      <c r="F1228" s="12">
        <v>69.43</v>
      </c>
      <c r="G1228" s="12">
        <v>92.96</v>
      </c>
      <c r="H1228" s="12">
        <v>12.05</v>
      </c>
      <c r="I1228" s="13"/>
      <c r="J1228" s="14">
        <f t="shared" ref="J1228:O1228" si="1223">LN(C1228/C1227)</f>
        <v>-0.009918067187</v>
      </c>
      <c r="K1228" s="14">
        <f t="shared" si="1223"/>
        <v>-0.008032171697</v>
      </c>
      <c r="L1228" s="14">
        <f t="shared" si="1223"/>
        <v>-0.01881670571</v>
      </c>
      <c r="M1228" s="14">
        <f t="shared" si="1223"/>
        <v>0.001152904004</v>
      </c>
      <c r="N1228" s="14">
        <f t="shared" si="1223"/>
        <v>-0.02381064869</v>
      </c>
      <c r="O1228" s="14">
        <f t="shared" si="1223"/>
        <v>0.00166112995</v>
      </c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</row>
    <row r="1229">
      <c r="A1229" s="1"/>
      <c r="B1229" s="16">
        <v>45210.0</v>
      </c>
      <c r="C1229" s="12">
        <v>161.2</v>
      </c>
      <c r="D1229" s="12">
        <v>51.96</v>
      </c>
      <c r="E1229" s="12">
        <v>25.13</v>
      </c>
      <c r="F1229" s="12">
        <v>70.03</v>
      </c>
      <c r="G1229" s="12">
        <v>94.95</v>
      </c>
      <c r="H1229" s="12">
        <v>12.08</v>
      </c>
      <c r="I1229" s="13"/>
      <c r="J1229" s="14">
        <f t="shared" ref="J1229:O1229" si="1224">LN(C1229/C1228)</f>
        <v>0.02952592437</v>
      </c>
      <c r="K1229" s="14">
        <f t="shared" si="1224"/>
        <v>-0.002306806098</v>
      </c>
      <c r="L1229" s="14">
        <f t="shared" si="1224"/>
        <v>-0.005555569845</v>
      </c>
      <c r="M1229" s="14">
        <f t="shared" si="1224"/>
        <v>0.008604670902</v>
      </c>
      <c r="N1229" s="14">
        <f t="shared" si="1224"/>
        <v>0.02118114415</v>
      </c>
      <c r="O1229" s="14">
        <f t="shared" si="1224"/>
        <v>0.00248653257</v>
      </c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</row>
    <row r="1230">
      <c r="A1230" s="1"/>
      <c r="B1230" s="15" t="s">
        <v>747</v>
      </c>
      <c r="C1230" s="12">
        <v>160.38</v>
      </c>
      <c r="D1230" s="12">
        <v>51.56</v>
      </c>
      <c r="E1230" s="12">
        <v>25.06</v>
      </c>
      <c r="F1230" s="12">
        <v>70.35</v>
      </c>
      <c r="G1230" s="12">
        <v>95.38</v>
      </c>
      <c r="H1230" s="12">
        <v>12.17</v>
      </c>
      <c r="I1230" s="13"/>
      <c r="J1230" s="14">
        <f t="shared" ref="J1230:O1230" si="1225">LN(C1230/C1229)</f>
        <v>-0.005099830694</v>
      </c>
      <c r="K1230" s="14">
        <f t="shared" si="1225"/>
        <v>-0.007728013731</v>
      </c>
      <c r="L1230" s="14">
        <f t="shared" si="1225"/>
        <v>-0.002789402088</v>
      </c>
      <c r="M1230" s="14">
        <f t="shared" si="1225"/>
        <v>0.004559061893</v>
      </c>
      <c r="N1230" s="14">
        <f t="shared" si="1225"/>
        <v>0.004518475612</v>
      </c>
      <c r="O1230" s="14">
        <f t="shared" si="1225"/>
        <v>0.007422714493</v>
      </c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</row>
    <row r="1231">
      <c r="A1231" s="1"/>
      <c r="B1231" s="15" t="s">
        <v>748</v>
      </c>
      <c r="C1231" s="12">
        <v>166.42</v>
      </c>
      <c r="D1231" s="12">
        <v>54.3</v>
      </c>
      <c r="E1231" s="12">
        <v>26.62</v>
      </c>
      <c r="F1231" s="12">
        <v>74.36</v>
      </c>
      <c r="G1231" s="12">
        <v>98.85</v>
      </c>
      <c r="H1231" s="12">
        <v>12.37</v>
      </c>
      <c r="I1231" s="13"/>
      <c r="J1231" s="14">
        <f t="shared" ref="J1231:O1231" si="1226">LN(C1231/C1230)</f>
        <v>0.03696871409</v>
      </c>
      <c r="K1231" s="14">
        <f t="shared" si="1226"/>
        <v>0.05177804887</v>
      </c>
      <c r="L1231" s="14">
        <f t="shared" si="1226"/>
        <v>0.0603898635</v>
      </c>
      <c r="M1231" s="14">
        <f t="shared" si="1226"/>
        <v>0.05543537929</v>
      </c>
      <c r="N1231" s="14">
        <f t="shared" si="1226"/>
        <v>0.03573463675</v>
      </c>
      <c r="O1231" s="14">
        <f t="shared" si="1226"/>
        <v>0.0163002794</v>
      </c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</row>
    <row r="1232">
      <c r="A1232" s="1"/>
      <c r="B1232" s="15" t="s">
        <v>749</v>
      </c>
      <c r="C1232" s="12">
        <v>162.43</v>
      </c>
      <c r="D1232" s="12">
        <v>54.3</v>
      </c>
      <c r="E1232" s="12">
        <v>27.26</v>
      </c>
      <c r="F1232" s="12">
        <v>73.96</v>
      </c>
      <c r="G1232" s="12">
        <v>100.33</v>
      </c>
      <c r="H1232" s="12">
        <v>12.45</v>
      </c>
      <c r="I1232" s="13"/>
      <c r="J1232" s="14">
        <f t="shared" ref="J1232:O1232" si="1227">LN(C1232/C1231)</f>
        <v>-0.02426757374</v>
      </c>
      <c r="K1232" s="14">
        <f t="shared" si="1227"/>
        <v>0</v>
      </c>
      <c r="L1232" s="14">
        <f t="shared" si="1227"/>
        <v>0.0237576133</v>
      </c>
      <c r="M1232" s="14">
        <f t="shared" si="1227"/>
        <v>-0.005393756334</v>
      </c>
      <c r="N1232" s="14">
        <f t="shared" si="1227"/>
        <v>0.01486120332</v>
      </c>
      <c r="O1232" s="14">
        <f t="shared" si="1227"/>
        <v>0.006446436506</v>
      </c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</row>
    <row r="1233">
      <c r="A1233" s="1"/>
      <c r="B1233" s="15" t="s">
        <v>750</v>
      </c>
      <c r="C1233" s="12">
        <v>160.87</v>
      </c>
      <c r="D1233" s="12">
        <v>54.52</v>
      </c>
      <c r="E1233" s="12">
        <v>26.74</v>
      </c>
      <c r="F1233" s="12">
        <v>72.39</v>
      </c>
      <c r="G1233" s="12">
        <v>98.08</v>
      </c>
      <c r="H1233" s="12">
        <v>12.35</v>
      </c>
      <c r="I1233" s="13"/>
      <c r="J1233" s="14">
        <f t="shared" ref="J1233:O1233" si="1228">LN(C1233/C1232)</f>
        <v>-0.009650554329</v>
      </c>
      <c r="K1233" s="14">
        <f t="shared" si="1228"/>
        <v>0.004043379888</v>
      </c>
      <c r="L1233" s="14">
        <f t="shared" si="1228"/>
        <v>-0.01925985459</v>
      </c>
      <c r="M1233" s="14">
        <f t="shared" si="1228"/>
        <v>-0.02145623821</v>
      </c>
      <c r="N1233" s="14">
        <f t="shared" si="1228"/>
        <v>-0.02268128075</v>
      </c>
      <c r="O1233" s="14">
        <f t="shared" si="1228"/>
        <v>-0.008064559837</v>
      </c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</row>
    <row r="1234">
      <c r="A1234" s="1"/>
      <c r="B1234" s="15" t="s">
        <v>751</v>
      </c>
      <c r="C1234" s="12">
        <v>162.48</v>
      </c>
      <c r="D1234" s="12">
        <v>54.44</v>
      </c>
      <c r="E1234" s="12">
        <v>27.08</v>
      </c>
      <c r="F1234" s="12">
        <v>74.0</v>
      </c>
      <c r="G1234" s="12">
        <v>100.6</v>
      </c>
      <c r="H1234" s="12">
        <v>12.57</v>
      </c>
      <c r="I1234" s="13"/>
      <c r="J1234" s="14">
        <f t="shared" ref="J1234:O1234" si="1229">LN(C1234/C1233)</f>
        <v>0.00995833187</v>
      </c>
      <c r="K1234" s="14">
        <f t="shared" si="1229"/>
        <v>-0.001468429045</v>
      </c>
      <c r="L1234" s="14">
        <f t="shared" si="1229"/>
        <v>0.01263487637</v>
      </c>
      <c r="M1234" s="14">
        <f t="shared" si="1229"/>
        <v>0.0219969249</v>
      </c>
      <c r="N1234" s="14">
        <f t="shared" si="1229"/>
        <v>0.02536878548</v>
      </c>
      <c r="O1234" s="14">
        <f t="shared" si="1229"/>
        <v>0.01765695953</v>
      </c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</row>
    <row r="1235">
      <c r="A1235" s="1"/>
      <c r="B1235" s="15" t="s">
        <v>752</v>
      </c>
      <c r="C1235" s="12">
        <v>162.04</v>
      </c>
      <c r="D1235" s="12">
        <v>54.41</v>
      </c>
      <c r="E1235" s="12">
        <v>27.19</v>
      </c>
      <c r="F1235" s="12">
        <v>74.16</v>
      </c>
      <c r="G1235" s="12">
        <v>100.96</v>
      </c>
      <c r="H1235" s="12">
        <v>12.54</v>
      </c>
      <c r="I1235" s="13"/>
      <c r="J1235" s="14">
        <f t="shared" ref="J1235:O1235" si="1230">LN(C1235/C1234)</f>
        <v>-0.002711698938</v>
      </c>
      <c r="K1235" s="14">
        <f t="shared" si="1230"/>
        <v>-0.0005512172854</v>
      </c>
      <c r="L1235" s="14">
        <f t="shared" si="1230"/>
        <v>0.0040538106</v>
      </c>
      <c r="M1235" s="14">
        <f t="shared" si="1230"/>
        <v>0.002159828053</v>
      </c>
      <c r="N1235" s="14">
        <f t="shared" si="1230"/>
        <v>0.003572141127</v>
      </c>
      <c r="O1235" s="14">
        <f t="shared" si="1230"/>
        <v>-0.002389487397</v>
      </c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</row>
    <row r="1236">
      <c r="A1236" s="1"/>
      <c r="B1236" s="15" t="s">
        <v>753</v>
      </c>
      <c r="C1236" s="12">
        <v>160.07</v>
      </c>
      <c r="D1236" s="12">
        <v>53.68</v>
      </c>
      <c r="E1236" s="12">
        <v>26.51</v>
      </c>
      <c r="F1236" s="12">
        <v>72.43</v>
      </c>
      <c r="G1236" s="12">
        <v>99.77</v>
      </c>
      <c r="H1236" s="12">
        <v>12.61</v>
      </c>
      <c r="I1236" s="13"/>
      <c r="J1236" s="14">
        <f t="shared" ref="J1236:O1236" si="1231">LN(C1236/C1235)</f>
        <v>-0.01223199878</v>
      </c>
      <c r="K1236" s="14">
        <f t="shared" si="1231"/>
        <v>-0.01350746783</v>
      </c>
      <c r="L1236" s="14">
        <f t="shared" si="1231"/>
        <v>-0.02532723834</v>
      </c>
      <c r="M1236" s="14">
        <f t="shared" si="1231"/>
        <v>-0.02360434305</v>
      </c>
      <c r="N1236" s="14">
        <f t="shared" si="1231"/>
        <v>-0.01185686187</v>
      </c>
      <c r="O1236" s="14">
        <f t="shared" si="1231"/>
        <v>0.005566614772</v>
      </c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</row>
    <row r="1237">
      <c r="A1237" s="1"/>
      <c r="B1237" s="15" t="s">
        <v>754</v>
      </c>
      <c r="C1237" s="12">
        <v>161.24</v>
      </c>
      <c r="D1237" s="12">
        <v>53.82</v>
      </c>
      <c r="E1237" s="12">
        <v>26.68</v>
      </c>
      <c r="F1237" s="12">
        <v>71.74</v>
      </c>
      <c r="G1237" s="12">
        <v>99.87</v>
      </c>
      <c r="H1237" s="12">
        <v>12.66</v>
      </c>
      <c r="I1237" s="13"/>
      <c r="J1237" s="14">
        <f t="shared" ref="J1237:O1237" si="1232">LN(C1237/C1236)</f>
        <v>0.00728271869</v>
      </c>
      <c r="K1237" s="14">
        <f t="shared" si="1232"/>
        <v>0.002604652635</v>
      </c>
      <c r="L1237" s="14">
        <f t="shared" si="1232"/>
        <v>0.006392200746</v>
      </c>
      <c r="M1237" s="14">
        <f t="shared" si="1232"/>
        <v>-0.009572106103</v>
      </c>
      <c r="N1237" s="14">
        <f t="shared" si="1232"/>
        <v>0.00100180333</v>
      </c>
      <c r="O1237" s="14">
        <f t="shared" si="1232"/>
        <v>0.003957266739</v>
      </c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</row>
    <row r="1238">
      <c r="A1238" s="1"/>
      <c r="B1238" s="15" t="s">
        <v>755</v>
      </c>
      <c r="C1238" s="12">
        <v>162.94</v>
      </c>
      <c r="D1238" s="12">
        <v>54.02</v>
      </c>
      <c r="E1238" s="12">
        <v>26.79</v>
      </c>
      <c r="F1238" s="12">
        <v>72.29</v>
      </c>
      <c r="G1238" s="12">
        <v>100.65</v>
      </c>
      <c r="H1238" s="12">
        <v>12.81</v>
      </c>
      <c r="I1238" s="13"/>
      <c r="J1238" s="14">
        <f t="shared" ref="J1238:O1238" si="1233">LN(C1238/C1237)</f>
        <v>0.01048809663</v>
      </c>
      <c r="K1238" s="14">
        <f t="shared" si="1233"/>
        <v>0.003709203066</v>
      </c>
      <c r="L1238" s="14">
        <f t="shared" si="1233"/>
        <v>0.004114462509</v>
      </c>
      <c r="M1238" s="14">
        <f t="shared" si="1233"/>
        <v>0.007637334908</v>
      </c>
      <c r="N1238" s="14">
        <f t="shared" si="1233"/>
        <v>0.007779811831</v>
      </c>
      <c r="O1238" s="14">
        <f t="shared" si="1233"/>
        <v>0.01177869919</v>
      </c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</row>
    <row r="1239">
      <c r="A1239" s="1"/>
      <c r="B1239" s="15" t="s">
        <v>756</v>
      </c>
      <c r="C1239" s="12">
        <v>163.01</v>
      </c>
      <c r="D1239" s="12">
        <v>54.14</v>
      </c>
      <c r="E1239" s="12">
        <v>26.34</v>
      </c>
      <c r="F1239" s="12">
        <v>71.66</v>
      </c>
      <c r="G1239" s="12">
        <v>100.43</v>
      </c>
      <c r="H1239" s="12">
        <v>12.69</v>
      </c>
      <c r="I1239" s="13"/>
      <c r="J1239" s="14">
        <f t="shared" ref="J1239:O1239" si="1234">LN(C1239/C1238)</f>
        <v>0.0004295137357</v>
      </c>
      <c r="K1239" s="14">
        <f t="shared" si="1234"/>
        <v>0.002218935822</v>
      </c>
      <c r="L1239" s="14">
        <f t="shared" si="1234"/>
        <v>-0.01693998724</v>
      </c>
      <c r="M1239" s="14">
        <f t="shared" si="1234"/>
        <v>-0.008753095135</v>
      </c>
      <c r="N1239" s="14">
        <f t="shared" si="1234"/>
        <v>-0.002188184681</v>
      </c>
      <c r="O1239" s="14">
        <f t="shared" si="1234"/>
        <v>-0.009411834182</v>
      </c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</row>
    <row r="1240">
      <c r="A1240" s="1"/>
      <c r="B1240" s="15" t="s">
        <v>757</v>
      </c>
      <c r="C1240" s="12">
        <v>157.19</v>
      </c>
      <c r="D1240" s="12">
        <v>54.38</v>
      </c>
      <c r="E1240" s="12">
        <v>27.47</v>
      </c>
      <c r="F1240" s="12">
        <v>71.57</v>
      </c>
      <c r="G1240" s="12">
        <v>99.79</v>
      </c>
      <c r="H1240" s="12">
        <v>12.53</v>
      </c>
      <c r="I1240" s="13"/>
      <c r="J1240" s="14">
        <f t="shared" ref="J1240:O1240" si="1235">LN(C1240/C1239)</f>
        <v>-0.03635628388</v>
      </c>
      <c r="K1240" s="14">
        <f t="shared" si="1235"/>
        <v>0.004423155018</v>
      </c>
      <c r="L1240" s="14">
        <f t="shared" si="1235"/>
        <v>0.04200580379</v>
      </c>
      <c r="M1240" s="14">
        <f t="shared" si="1235"/>
        <v>-0.001256720126</v>
      </c>
      <c r="N1240" s="14">
        <f t="shared" si="1235"/>
        <v>-0.006392989509</v>
      </c>
      <c r="O1240" s="14">
        <f t="shared" si="1235"/>
        <v>-0.01268851282</v>
      </c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</row>
    <row r="1241">
      <c r="A1241" s="1"/>
      <c r="B1241" s="15" t="s">
        <v>758</v>
      </c>
      <c r="C1241" s="12">
        <v>155.56</v>
      </c>
      <c r="D1241" s="12">
        <v>53.83</v>
      </c>
      <c r="E1241" s="12">
        <v>28.19</v>
      </c>
      <c r="F1241" s="12">
        <v>71.97</v>
      </c>
      <c r="G1241" s="12">
        <v>102.15</v>
      </c>
      <c r="H1241" s="12">
        <v>12.68</v>
      </c>
      <c r="I1241" s="13"/>
      <c r="J1241" s="14">
        <f t="shared" ref="J1241:O1241" si="1236">LN(C1241/C1240)</f>
        <v>-0.01042375545</v>
      </c>
      <c r="K1241" s="14">
        <f t="shared" si="1236"/>
        <v>-0.01016550663</v>
      </c>
      <c r="L1241" s="14">
        <f t="shared" si="1236"/>
        <v>0.02587280502</v>
      </c>
      <c r="M1241" s="14">
        <f t="shared" si="1236"/>
        <v>0.005573373769</v>
      </c>
      <c r="N1241" s="14">
        <f t="shared" si="1236"/>
        <v>0.02337434337</v>
      </c>
      <c r="O1241" s="14">
        <f t="shared" si="1236"/>
        <v>0.0119001801</v>
      </c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</row>
    <row r="1242">
      <c r="A1242" s="1"/>
      <c r="B1242" s="15" t="s">
        <v>759</v>
      </c>
      <c r="C1242" s="12">
        <v>159.44</v>
      </c>
      <c r="D1242" s="12">
        <v>54.19</v>
      </c>
      <c r="E1242" s="12">
        <v>28.76</v>
      </c>
      <c r="F1242" s="12">
        <v>72.46</v>
      </c>
      <c r="G1242" s="12">
        <v>102.46</v>
      </c>
      <c r="H1242" s="12">
        <v>12.87</v>
      </c>
      <c r="I1242" s="13"/>
      <c r="J1242" s="14">
        <f t="shared" ref="J1242:O1242" si="1237">LN(C1242/C1241)</f>
        <v>0.02463616662</v>
      </c>
      <c r="K1242" s="14">
        <f t="shared" si="1237"/>
        <v>0.006665457005</v>
      </c>
      <c r="L1242" s="14">
        <f t="shared" si="1237"/>
        <v>0.02001822773</v>
      </c>
      <c r="M1242" s="14">
        <f t="shared" si="1237"/>
        <v>0.006785319947</v>
      </c>
      <c r="N1242" s="14">
        <f t="shared" si="1237"/>
        <v>0.003030157247</v>
      </c>
      <c r="O1242" s="14">
        <f t="shared" si="1237"/>
        <v>0.0148730726</v>
      </c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</row>
    <row r="1243">
      <c r="A1243" s="1"/>
      <c r="B1243" s="11">
        <v>44938.0</v>
      </c>
      <c r="C1243" s="12">
        <v>165.07</v>
      </c>
      <c r="D1243" s="12">
        <v>54.74</v>
      </c>
      <c r="E1243" s="12">
        <v>30.38</v>
      </c>
      <c r="F1243" s="12">
        <v>72.3</v>
      </c>
      <c r="G1243" s="12">
        <v>103.87</v>
      </c>
      <c r="H1243" s="12">
        <v>12.93</v>
      </c>
      <c r="I1243" s="13"/>
      <c r="J1243" s="14">
        <f t="shared" ref="J1243:O1243" si="1238">LN(C1243/C1242)</f>
        <v>0.03470195045</v>
      </c>
      <c r="K1243" s="14">
        <f t="shared" si="1238"/>
        <v>0.01009831403</v>
      </c>
      <c r="L1243" s="14">
        <f t="shared" si="1238"/>
        <v>0.05479896431</v>
      </c>
      <c r="M1243" s="14">
        <f t="shared" si="1238"/>
        <v>-0.002210556302</v>
      </c>
      <c r="N1243" s="14">
        <f t="shared" si="1238"/>
        <v>0.01366763873</v>
      </c>
      <c r="O1243" s="14">
        <f t="shared" si="1238"/>
        <v>0.004651171176</v>
      </c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</row>
    <row r="1244">
      <c r="A1244" s="1"/>
      <c r="B1244" s="11">
        <v>45028.0</v>
      </c>
      <c r="C1244" s="12">
        <v>167.72</v>
      </c>
      <c r="D1244" s="12">
        <v>54.94</v>
      </c>
      <c r="E1244" s="12">
        <v>30.3</v>
      </c>
      <c r="F1244" s="12">
        <v>71.84</v>
      </c>
      <c r="G1244" s="12">
        <v>104.14</v>
      </c>
      <c r="H1244" s="12">
        <v>12.92</v>
      </c>
      <c r="I1244" s="13"/>
      <c r="J1244" s="14">
        <f t="shared" ref="J1244:O1244" si="1239">LN(C1244/C1243)</f>
        <v>0.01592629594</v>
      </c>
      <c r="K1244" s="14">
        <f t="shared" si="1239"/>
        <v>0.003646977055</v>
      </c>
      <c r="L1244" s="14">
        <f t="shared" si="1239"/>
        <v>-0.002636784652</v>
      </c>
      <c r="M1244" s="14">
        <f t="shared" si="1239"/>
        <v>-0.006382705171</v>
      </c>
      <c r="N1244" s="14">
        <f t="shared" si="1239"/>
        <v>0.002596030495</v>
      </c>
      <c r="O1244" s="14">
        <f t="shared" si="1239"/>
        <v>-0.0007736944293</v>
      </c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</row>
    <row r="1245">
      <c r="A1245" s="1"/>
      <c r="B1245" s="11">
        <v>45058.0</v>
      </c>
      <c r="C1245" s="12">
        <v>164.09</v>
      </c>
      <c r="D1245" s="12">
        <v>59.34</v>
      </c>
      <c r="E1245" s="12">
        <v>30.33</v>
      </c>
      <c r="F1245" s="12">
        <v>71.0</v>
      </c>
      <c r="G1245" s="12">
        <v>101.17</v>
      </c>
      <c r="H1245" s="12">
        <v>12.66</v>
      </c>
      <c r="I1245" s="13"/>
      <c r="J1245" s="14">
        <f t="shared" ref="J1245:O1245" si="1240">LN(C1245/C1244)</f>
        <v>-0.02188086452</v>
      </c>
      <c r="K1245" s="14">
        <f t="shared" si="1240"/>
        <v>0.0770419342</v>
      </c>
      <c r="L1245" s="14">
        <f t="shared" si="1240"/>
        <v>0.0009896091852</v>
      </c>
      <c r="M1245" s="14">
        <f t="shared" si="1240"/>
        <v>-0.01176154695</v>
      </c>
      <c r="N1245" s="14">
        <f t="shared" si="1240"/>
        <v>-0.02893387752</v>
      </c>
      <c r="O1245" s="14">
        <f t="shared" si="1240"/>
        <v>-0.02032908164</v>
      </c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</row>
    <row r="1246">
      <c r="A1246" s="1"/>
      <c r="B1246" s="11">
        <v>45089.0</v>
      </c>
      <c r="C1246" s="12">
        <v>163.28</v>
      </c>
      <c r="D1246" s="12">
        <v>60.18</v>
      </c>
      <c r="E1246" s="12">
        <v>29.09</v>
      </c>
      <c r="F1246" s="12">
        <v>70.68</v>
      </c>
      <c r="G1246" s="12">
        <v>100.97</v>
      </c>
      <c r="H1246" s="12">
        <v>12.44</v>
      </c>
      <c r="I1246" s="13"/>
      <c r="J1246" s="14">
        <f t="shared" ref="J1246:O1246" si="1241">LN(C1246/C1245)</f>
        <v>-0.004948539285</v>
      </c>
      <c r="K1246" s="14">
        <f t="shared" si="1241"/>
        <v>0.01405645634</v>
      </c>
      <c r="L1246" s="14">
        <f t="shared" si="1241"/>
        <v>-0.04174284919</v>
      </c>
      <c r="M1246" s="14">
        <f t="shared" si="1241"/>
        <v>-0.00451722959</v>
      </c>
      <c r="N1246" s="14">
        <f t="shared" si="1241"/>
        <v>-0.001978827202</v>
      </c>
      <c r="O1246" s="14">
        <f t="shared" si="1241"/>
        <v>-0.0175303294</v>
      </c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</row>
    <row r="1247">
      <c r="A1247" s="1"/>
      <c r="B1247" s="11">
        <v>45119.0</v>
      </c>
      <c r="C1247" s="12">
        <v>163.54</v>
      </c>
      <c r="D1247" s="12">
        <v>60.29</v>
      </c>
      <c r="E1247" s="12">
        <v>28.91</v>
      </c>
      <c r="F1247" s="12">
        <v>70.82</v>
      </c>
      <c r="G1247" s="12">
        <v>100.46</v>
      </c>
      <c r="H1247" s="12">
        <v>12.28</v>
      </c>
      <c r="I1247" s="13"/>
      <c r="J1247" s="14">
        <f t="shared" ref="J1247:O1247" si="1242">LN(C1247/C1246)</f>
        <v>0.001591090232</v>
      </c>
      <c r="K1247" s="14">
        <f t="shared" si="1242"/>
        <v>0.001826181299</v>
      </c>
      <c r="L1247" s="14">
        <f t="shared" si="1242"/>
        <v>-0.006206916479</v>
      </c>
      <c r="M1247" s="14">
        <f t="shared" si="1242"/>
        <v>0.001978799232</v>
      </c>
      <c r="N1247" s="14">
        <f t="shared" si="1242"/>
        <v>-0.005063804694</v>
      </c>
      <c r="O1247" s="14">
        <f t="shared" si="1242"/>
        <v>-0.01294516459</v>
      </c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</row>
    <row r="1248">
      <c r="A1248" s="1"/>
      <c r="B1248" s="11">
        <v>45150.0</v>
      </c>
      <c r="C1248" s="12">
        <v>164.53</v>
      </c>
      <c r="D1248" s="12">
        <v>59.92</v>
      </c>
      <c r="E1248" s="12">
        <v>29.61</v>
      </c>
      <c r="F1248" s="12">
        <v>71.35</v>
      </c>
      <c r="G1248" s="12">
        <v>100.28</v>
      </c>
      <c r="H1248" s="12">
        <v>12.5</v>
      </c>
      <c r="I1248" s="13"/>
      <c r="J1248" s="14">
        <f t="shared" ref="J1248:O1248" si="1243">LN(C1248/C1247)</f>
        <v>0.006035315665</v>
      </c>
      <c r="K1248" s="14">
        <f t="shared" si="1243"/>
        <v>-0.006155913292</v>
      </c>
      <c r="L1248" s="14">
        <f t="shared" si="1243"/>
        <v>0.02392458609</v>
      </c>
      <c r="M1248" s="14">
        <f t="shared" si="1243"/>
        <v>0.007455897239</v>
      </c>
      <c r="N1248" s="14">
        <f t="shared" si="1243"/>
        <v>-0.001793365032</v>
      </c>
      <c r="O1248" s="14">
        <f t="shared" si="1243"/>
        <v>0.01775672159</v>
      </c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</row>
    <row r="1249">
      <c r="A1249" s="1"/>
      <c r="B1249" s="16">
        <v>45242.0</v>
      </c>
      <c r="C1249" s="12">
        <v>165.82</v>
      </c>
      <c r="D1249" s="12">
        <v>59.77</v>
      </c>
      <c r="E1249" s="12">
        <v>29.55</v>
      </c>
      <c r="F1249" s="12">
        <v>72.69</v>
      </c>
      <c r="G1249" s="12">
        <v>100.28</v>
      </c>
      <c r="H1249" s="12">
        <v>12.35</v>
      </c>
      <c r="I1249" s="13"/>
      <c r="J1249" s="14">
        <f t="shared" ref="J1249:O1249" si="1244">LN(C1249/C1248)</f>
        <v>0.00780993829</v>
      </c>
      <c r="K1249" s="14">
        <f t="shared" si="1244"/>
        <v>-0.002506476373</v>
      </c>
      <c r="L1249" s="14">
        <f t="shared" si="1244"/>
        <v>-0.002028398261</v>
      </c>
      <c r="M1249" s="14">
        <f t="shared" si="1244"/>
        <v>0.01860647957</v>
      </c>
      <c r="N1249" s="14">
        <f t="shared" si="1244"/>
        <v>0</v>
      </c>
      <c r="O1249" s="14">
        <f t="shared" si="1244"/>
        <v>-0.01207258123</v>
      </c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</row>
    <row r="1250">
      <c r="A1250" s="1"/>
      <c r="B1250" s="16">
        <v>45272.0</v>
      </c>
      <c r="C1250" s="12">
        <v>166.88</v>
      </c>
      <c r="D1250" s="12">
        <v>59.36</v>
      </c>
      <c r="E1250" s="12">
        <v>29.53</v>
      </c>
      <c r="F1250" s="12">
        <v>74.15</v>
      </c>
      <c r="G1250" s="12">
        <v>100.16</v>
      </c>
      <c r="H1250" s="12">
        <v>12.15</v>
      </c>
      <c r="I1250" s="13"/>
      <c r="J1250" s="14">
        <f t="shared" ref="J1250:O1250" si="1245">LN(C1250/C1249)</f>
        <v>0.006372128564</v>
      </c>
      <c r="K1250" s="14">
        <f t="shared" si="1245"/>
        <v>-0.006883263977</v>
      </c>
      <c r="L1250" s="14">
        <f t="shared" si="1245"/>
        <v>-0.0006770480963</v>
      </c>
      <c r="M1250" s="14">
        <f t="shared" si="1245"/>
        <v>0.01988624509</v>
      </c>
      <c r="N1250" s="14">
        <f t="shared" si="1245"/>
        <v>-0.001197365938</v>
      </c>
      <c r="O1250" s="14">
        <f t="shared" si="1245"/>
        <v>-0.01632689329</v>
      </c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</row>
    <row r="1251">
      <c r="A1251" s="1"/>
      <c r="B1251" s="15" t="s">
        <v>760</v>
      </c>
      <c r="C1251" s="12">
        <v>169.05</v>
      </c>
      <c r="D1251" s="12">
        <v>59.87</v>
      </c>
      <c r="E1251" s="12">
        <v>31.99</v>
      </c>
      <c r="F1251" s="12">
        <v>73.46</v>
      </c>
      <c r="G1251" s="12">
        <v>101.37</v>
      </c>
      <c r="H1251" s="12">
        <v>12.25</v>
      </c>
      <c r="I1251" s="13"/>
      <c r="J1251" s="14">
        <f t="shared" ref="J1251:O1251" si="1246">LN(C1251/C1250)</f>
        <v>0.0129195379</v>
      </c>
      <c r="K1251" s="14">
        <f t="shared" si="1246"/>
        <v>0.008554946078</v>
      </c>
      <c r="L1251" s="14">
        <f t="shared" si="1246"/>
        <v>0.08001665821</v>
      </c>
      <c r="M1251" s="14">
        <f t="shared" si="1246"/>
        <v>-0.009349028192</v>
      </c>
      <c r="N1251" s="14">
        <f t="shared" si="1246"/>
        <v>0.01200828204</v>
      </c>
      <c r="O1251" s="14">
        <f t="shared" si="1246"/>
        <v>0.008196767204</v>
      </c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</row>
    <row r="1252">
      <c r="A1252" s="1"/>
      <c r="B1252" s="15" t="s">
        <v>761</v>
      </c>
      <c r="C1252" s="12">
        <v>173.16</v>
      </c>
      <c r="D1252" s="12">
        <v>59.29</v>
      </c>
      <c r="E1252" s="12">
        <v>34.24</v>
      </c>
      <c r="F1252" s="12">
        <v>74.35</v>
      </c>
      <c r="G1252" s="12">
        <v>104.49</v>
      </c>
      <c r="H1252" s="12">
        <v>12.24</v>
      </c>
      <c r="I1252" s="13"/>
      <c r="J1252" s="14">
        <f t="shared" ref="J1252:O1252" si="1247">LN(C1252/C1251)</f>
        <v>0.02402149342</v>
      </c>
      <c r="K1252" s="14">
        <f t="shared" si="1247"/>
        <v>-0.009734887218</v>
      </c>
      <c r="L1252" s="14">
        <f t="shared" si="1247"/>
        <v>0.06797119731</v>
      </c>
      <c r="M1252" s="14">
        <f t="shared" si="1247"/>
        <v>0.01204263251</v>
      </c>
      <c r="N1252" s="14">
        <f t="shared" si="1247"/>
        <v>0.03031418365</v>
      </c>
      <c r="O1252" s="14">
        <f t="shared" si="1247"/>
        <v>-0.0008166599066</v>
      </c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</row>
    <row r="1253">
      <c r="A1253" s="1"/>
      <c r="B1253" s="15" t="s">
        <v>762</v>
      </c>
      <c r="C1253" s="12">
        <v>172.2</v>
      </c>
      <c r="D1253" s="12">
        <v>58.89</v>
      </c>
      <c r="E1253" s="12">
        <v>34.34</v>
      </c>
      <c r="F1253" s="12">
        <v>74.18</v>
      </c>
      <c r="G1253" s="12">
        <v>102.18</v>
      </c>
      <c r="H1253" s="12">
        <v>11.99</v>
      </c>
      <c r="I1253" s="13"/>
      <c r="J1253" s="14">
        <f t="shared" ref="J1253:O1253" si="1248">LN(C1253/C1252)</f>
        <v>-0.00555943058</v>
      </c>
      <c r="K1253" s="14">
        <f t="shared" si="1248"/>
        <v>-0.006769360763</v>
      </c>
      <c r="L1253" s="14">
        <f t="shared" si="1248"/>
        <v>0.002916304196</v>
      </c>
      <c r="M1253" s="14">
        <f t="shared" si="1248"/>
        <v>-0.002289100845</v>
      </c>
      <c r="N1253" s="14">
        <f t="shared" si="1248"/>
        <v>-0.02235540914</v>
      </c>
      <c r="O1253" s="14">
        <f t="shared" si="1248"/>
        <v>-0.02063630804</v>
      </c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</row>
    <row r="1254">
      <c r="A1254" s="1"/>
      <c r="B1254" s="15" t="s">
        <v>763</v>
      </c>
      <c r="C1254" s="12">
        <v>172.78</v>
      </c>
      <c r="D1254" s="12">
        <v>58.54</v>
      </c>
      <c r="E1254" s="12">
        <v>33.51</v>
      </c>
      <c r="F1254" s="12">
        <v>74.17</v>
      </c>
      <c r="G1254" s="12">
        <v>102.97</v>
      </c>
      <c r="H1254" s="12">
        <v>12.22</v>
      </c>
      <c r="I1254" s="13"/>
      <c r="J1254" s="14">
        <f t="shared" ref="J1254:O1254" si="1249">LN(C1254/C1253)</f>
        <v>0.003362516937</v>
      </c>
      <c r="K1254" s="14">
        <f t="shared" si="1249"/>
        <v>-0.005961015693</v>
      </c>
      <c r="L1254" s="14">
        <f t="shared" si="1249"/>
        <v>-0.02446695372</v>
      </c>
      <c r="M1254" s="14">
        <f t="shared" si="1249"/>
        <v>-0.000134816313</v>
      </c>
      <c r="N1254" s="14">
        <f t="shared" si="1249"/>
        <v>0.007701719766</v>
      </c>
      <c r="O1254" s="14">
        <f t="shared" si="1249"/>
        <v>0.0190009847</v>
      </c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</row>
    <row r="1255">
      <c r="A1255" s="1"/>
      <c r="B1255" s="15" t="s">
        <v>764</v>
      </c>
      <c r="C1255" s="12">
        <v>173.09</v>
      </c>
      <c r="D1255" s="12">
        <v>59.49</v>
      </c>
      <c r="E1255" s="12">
        <v>34.21</v>
      </c>
      <c r="F1255" s="12">
        <v>73.64</v>
      </c>
      <c r="G1255" s="12">
        <v>104.38</v>
      </c>
      <c r="H1255" s="12">
        <v>12.21</v>
      </c>
      <c r="I1255" s="13"/>
      <c r="J1255" s="14">
        <f t="shared" ref="J1255:O1255" si="1250">LN(C1255/C1254)</f>
        <v>0.001792581508</v>
      </c>
      <c r="K1255" s="14">
        <f t="shared" si="1250"/>
        <v>0.01609794994</v>
      </c>
      <c r="L1255" s="14">
        <f t="shared" si="1250"/>
        <v>0.02067409724</v>
      </c>
      <c r="M1255" s="14">
        <f t="shared" si="1250"/>
        <v>-0.007171399384</v>
      </c>
      <c r="N1255" s="14">
        <f t="shared" si="1250"/>
        <v>0.01360040255</v>
      </c>
      <c r="O1255" s="14">
        <f t="shared" si="1250"/>
        <v>-0.0008186656208</v>
      </c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</row>
    <row r="1256">
      <c r="A1256" s="1"/>
      <c r="B1256" s="15" t="s">
        <v>765</v>
      </c>
      <c r="C1256" s="12">
        <v>170.42</v>
      </c>
      <c r="D1256" s="12">
        <v>59.16</v>
      </c>
      <c r="E1256" s="12">
        <v>33.35</v>
      </c>
      <c r="F1256" s="12">
        <v>74.23</v>
      </c>
      <c r="G1256" s="12">
        <v>104.36</v>
      </c>
      <c r="H1256" s="12">
        <v>12.02</v>
      </c>
      <c r="I1256" s="13"/>
      <c r="J1256" s="14">
        <f t="shared" ref="J1256:O1256" si="1251">LN(C1256/C1255)</f>
        <v>-0.01554571204</v>
      </c>
      <c r="K1256" s="14">
        <f t="shared" si="1251"/>
        <v>-0.005562593357</v>
      </c>
      <c r="L1256" s="14">
        <f t="shared" si="1251"/>
        <v>-0.02546022663</v>
      </c>
      <c r="M1256" s="14">
        <f t="shared" si="1251"/>
        <v>0.007980024765</v>
      </c>
      <c r="N1256" s="14">
        <f t="shared" si="1251"/>
        <v>-0.0001916259467</v>
      </c>
      <c r="O1256" s="14">
        <f t="shared" si="1251"/>
        <v>-0.01568335902</v>
      </c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</row>
    <row r="1257">
      <c r="A1257" s="1"/>
      <c r="B1257" s="15" t="s">
        <v>766</v>
      </c>
      <c r="C1257" s="12">
        <v>171.3</v>
      </c>
      <c r="D1257" s="12">
        <v>59.76</v>
      </c>
      <c r="E1257" s="12">
        <v>33.74</v>
      </c>
      <c r="F1257" s="12">
        <v>74.71</v>
      </c>
      <c r="G1257" s="12">
        <v>107.28</v>
      </c>
      <c r="H1257" s="12">
        <v>12.09</v>
      </c>
      <c r="I1257" s="13"/>
      <c r="J1257" s="14">
        <f t="shared" ref="J1257:O1257" si="1252">LN(C1257/C1256)</f>
        <v>0.00515042693</v>
      </c>
      <c r="K1257" s="14">
        <f t="shared" si="1252"/>
        <v>0.01009090298</v>
      </c>
      <c r="L1257" s="14">
        <f t="shared" si="1252"/>
        <v>0.01162630476</v>
      </c>
      <c r="M1257" s="14">
        <f t="shared" si="1252"/>
        <v>0.006445570858</v>
      </c>
      <c r="N1257" s="14">
        <f t="shared" si="1252"/>
        <v>0.0275957787</v>
      </c>
      <c r="O1257" s="14">
        <f t="shared" si="1252"/>
        <v>0.00580673552</v>
      </c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</row>
    <row r="1258">
      <c r="A1258" s="1"/>
      <c r="B1258" s="15" t="s">
        <v>767</v>
      </c>
      <c r="C1258" s="12">
        <v>172.76</v>
      </c>
      <c r="D1258" s="12">
        <v>60.19</v>
      </c>
      <c r="E1258" s="12">
        <v>33.79</v>
      </c>
      <c r="F1258" s="12">
        <v>83.29</v>
      </c>
      <c r="G1258" s="12">
        <v>108.18</v>
      </c>
      <c r="H1258" s="12">
        <v>12.18</v>
      </c>
      <c r="I1258" s="13"/>
      <c r="J1258" s="14">
        <f t="shared" ref="J1258:O1258" si="1253">LN(C1258/C1257)</f>
        <v>0.008486942762</v>
      </c>
      <c r="K1258" s="14">
        <f t="shared" si="1253"/>
        <v>0.007169684735</v>
      </c>
      <c r="L1258" s="14">
        <f t="shared" si="1253"/>
        <v>0.001480823608</v>
      </c>
      <c r="M1258" s="14">
        <f t="shared" si="1253"/>
        <v>0.108714542</v>
      </c>
      <c r="N1258" s="14">
        <f t="shared" si="1253"/>
        <v>0.00835426747</v>
      </c>
      <c r="O1258" s="14">
        <f t="shared" si="1253"/>
        <v>0.007416597655</v>
      </c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</row>
    <row r="1259">
      <c r="A1259" s="1"/>
      <c r="B1259" s="15" t="s">
        <v>768</v>
      </c>
      <c r="C1259" s="12">
        <v>174.0</v>
      </c>
      <c r="D1259" s="12">
        <v>60.25</v>
      </c>
      <c r="E1259" s="12">
        <v>34.15</v>
      </c>
      <c r="F1259" s="12">
        <v>83.94</v>
      </c>
      <c r="G1259" s="12">
        <v>109.26</v>
      </c>
      <c r="H1259" s="12">
        <v>12.26</v>
      </c>
      <c r="I1259" s="13"/>
      <c r="J1259" s="14">
        <f t="shared" ref="J1259:O1259" si="1254">LN(C1259/C1258)</f>
        <v>0.007151951122</v>
      </c>
      <c r="K1259" s="14">
        <f t="shared" si="1254"/>
        <v>0.0009963468111</v>
      </c>
      <c r="L1259" s="14">
        <f t="shared" si="1254"/>
        <v>0.01059768529</v>
      </c>
      <c r="M1259" s="14">
        <f t="shared" si="1254"/>
        <v>0.007773763958</v>
      </c>
      <c r="N1259" s="14">
        <f t="shared" si="1254"/>
        <v>0.009933856524</v>
      </c>
      <c r="O1259" s="14">
        <f t="shared" si="1254"/>
        <v>0.006546668226</v>
      </c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</row>
    <row r="1260">
      <c r="A1260" s="1"/>
      <c r="B1260" s="15" t="s">
        <v>769</v>
      </c>
      <c r="C1260" s="12">
        <v>173.69</v>
      </c>
      <c r="D1260" s="12">
        <v>59.91</v>
      </c>
      <c r="E1260" s="12">
        <v>34.32</v>
      </c>
      <c r="F1260" s="12">
        <v>84.24</v>
      </c>
      <c r="G1260" s="12">
        <v>109.74</v>
      </c>
      <c r="H1260" s="12">
        <v>12.19</v>
      </c>
      <c r="I1260" s="13"/>
      <c r="J1260" s="14">
        <f t="shared" ref="J1260:O1260" si="1255">LN(C1260/C1259)</f>
        <v>-0.001783198149</v>
      </c>
      <c r="K1260" s="14">
        <f t="shared" si="1255"/>
        <v>-0.005659136275</v>
      </c>
      <c r="L1260" s="14">
        <f t="shared" si="1255"/>
        <v>0.004965688603</v>
      </c>
      <c r="M1260" s="14">
        <f t="shared" si="1255"/>
        <v>0.00356760992</v>
      </c>
      <c r="N1260" s="14">
        <f t="shared" si="1255"/>
        <v>0.004383568663</v>
      </c>
      <c r="O1260" s="14">
        <f t="shared" si="1255"/>
        <v>-0.005725987015</v>
      </c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</row>
    <row r="1261">
      <c r="A1261" s="1"/>
      <c r="B1261" s="15" t="s">
        <v>770</v>
      </c>
      <c r="C1261" s="12">
        <v>173.48</v>
      </c>
      <c r="D1261" s="12">
        <v>59.96</v>
      </c>
      <c r="E1261" s="12">
        <v>34.57</v>
      </c>
      <c r="F1261" s="12">
        <v>84.42</v>
      </c>
      <c r="G1261" s="12">
        <v>109.85</v>
      </c>
      <c r="H1261" s="12">
        <v>12.17</v>
      </c>
      <c r="I1261" s="13"/>
      <c r="J1261" s="14">
        <f t="shared" ref="J1261:O1261" si="1256">LN(C1261/C1260)</f>
        <v>-0.001209782099</v>
      </c>
      <c r="K1261" s="14">
        <f t="shared" si="1256"/>
        <v>0.0008342371386</v>
      </c>
      <c r="L1261" s="14">
        <f t="shared" si="1256"/>
        <v>0.007257979314</v>
      </c>
      <c r="M1261" s="14">
        <f t="shared" si="1256"/>
        <v>0.002134472529</v>
      </c>
      <c r="N1261" s="14">
        <f t="shared" si="1256"/>
        <v>0.0010018672</v>
      </c>
      <c r="O1261" s="14">
        <f t="shared" si="1256"/>
        <v>-0.001642036494</v>
      </c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</row>
    <row r="1262">
      <c r="A1262" s="1"/>
      <c r="B1262" s="15" t="s">
        <v>771</v>
      </c>
      <c r="C1262" s="12">
        <v>172.01</v>
      </c>
      <c r="D1262" s="12">
        <v>59.73</v>
      </c>
      <c r="E1262" s="12">
        <v>34.38</v>
      </c>
      <c r="F1262" s="12">
        <v>84.15</v>
      </c>
      <c r="G1262" s="12">
        <v>108.96</v>
      </c>
      <c r="H1262" s="12">
        <v>12.1</v>
      </c>
      <c r="I1262" s="13"/>
      <c r="J1262" s="14">
        <f t="shared" ref="J1262:O1262" si="1257">LN(C1262/C1261)</f>
        <v>-0.008509704309</v>
      </c>
      <c r="K1262" s="14">
        <f t="shared" si="1257"/>
        <v>-0.00384326649</v>
      </c>
      <c r="L1262" s="14">
        <f t="shared" si="1257"/>
        <v>-0.005511253979</v>
      </c>
      <c r="M1262" s="14">
        <f t="shared" si="1257"/>
        <v>-0.003203419718</v>
      </c>
      <c r="N1262" s="14">
        <f t="shared" si="1257"/>
        <v>-0.008134956429</v>
      </c>
      <c r="O1262" s="14">
        <f t="shared" si="1257"/>
        <v>-0.005768454397</v>
      </c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</row>
    <row r="1263">
      <c r="A1263" s="1"/>
      <c r="B1263" s="11">
        <v>45323.0</v>
      </c>
      <c r="C1263" s="12">
        <v>169.69</v>
      </c>
      <c r="D1263" s="12">
        <v>60.84</v>
      </c>
      <c r="E1263" s="12">
        <v>34.81</v>
      </c>
      <c r="F1263" s="12">
        <v>78.09</v>
      </c>
      <c r="G1263" s="12">
        <v>108.67</v>
      </c>
      <c r="H1263" s="12">
        <v>12.19</v>
      </c>
      <c r="I1263" s="13"/>
      <c r="J1263" s="14">
        <f t="shared" ref="J1263:O1263" si="1258">LN(C1263/C1262)</f>
        <v>-0.01357937167</v>
      </c>
      <c r="K1263" s="14">
        <f t="shared" si="1258"/>
        <v>0.01841306065</v>
      </c>
      <c r="L1263" s="14">
        <f t="shared" si="1258"/>
        <v>0.01242970187</v>
      </c>
      <c r="M1263" s="14">
        <f t="shared" si="1258"/>
        <v>-0.07473891296</v>
      </c>
      <c r="N1263" s="14">
        <f t="shared" si="1258"/>
        <v>-0.002665075326</v>
      </c>
      <c r="O1263" s="14">
        <f t="shared" si="1258"/>
        <v>0.00741049089</v>
      </c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</row>
    <row r="1264">
      <c r="A1264" s="1"/>
      <c r="B1264" s="11">
        <v>45352.0</v>
      </c>
      <c r="C1264" s="12">
        <v>165.99</v>
      </c>
      <c r="D1264" s="12">
        <v>61.37</v>
      </c>
      <c r="E1264" s="12">
        <v>34.11</v>
      </c>
      <c r="F1264" s="12">
        <v>76.51</v>
      </c>
      <c r="G1264" s="12">
        <v>103.57</v>
      </c>
      <c r="H1264" s="12">
        <v>12.12</v>
      </c>
      <c r="I1264" s="13"/>
      <c r="J1264" s="14">
        <f t="shared" ref="J1264:O1264" si="1259">LN(C1264/C1263)</f>
        <v>-0.02204569741</v>
      </c>
      <c r="K1264" s="14">
        <f t="shared" si="1259"/>
        <v>0.00867364901</v>
      </c>
      <c r="L1264" s="14">
        <f t="shared" si="1259"/>
        <v>-0.02031410539</v>
      </c>
      <c r="M1264" s="14">
        <f t="shared" si="1259"/>
        <v>-0.02044055643</v>
      </c>
      <c r="N1264" s="14">
        <f t="shared" si="1259"/>
        <v>-0.04806805447</v>
      </c>
      <c r="O1264" s="14">
        <f t="shared" si="1259"/>
        <v>-0.005758962852</v>
      </c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</row>
    <row r="1265">
      <c r="A1265" s="1"/>
      <c r="B1265" s="11">
        <v>45383.0</v>
      </c>
      <c r="C1265" s="12">
        <v>165.95</v>
      </c>
      <c r="D1265" s="12">
        <v>61.13</v>
      </c>
      <c r="E1265" s="12">
        <v>33.74</v>
      </c>
      <c r="F1265" s="12">
        <v>78.14</v>
      </c>
      <c r="G1265" s="12">
        <v>102.64</v>
      </c>
      <c r="H1265" s="12">
        <v>11.91</v>
      </c>
      <c r="I1265" s="13"/>
      <c r="J1265" s="14">
        <f t="shared" ref="J1265:O1265" si="1260">LN(C1265/C1264)</f>
        <v>-0.0002410074121</v>
      </c>
      <c r="K1265" s="14">
        <f t="shared" si="1260"/>
        <v>-0.00391837236</v>
      </c>
      <c r="L1265" s="14">
        <f t="shared" si="1260"/>
        <v>-0.01090651931</v>
      </c>
      <c r="M1265" s="14">
        <f t="shared" si="1260"/>
        <v>0.02108063838</v>
      </c>
      <c r="N1265" s="14">
        <f t="shared" si="1260"/>
        <v>-0.009019992293</v>
      </c>
      <c r="O1265" s="14">
        <f t="shared" si="1260"/>
        <v>-0.01747859727</v>
      </c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</row>
    <row r="1266">
      <c r="A1266" s="1"/>
      <c r="B1266" s="11">
        <v>45413.0</v>
      </c>
      <c r="C1266" s="12">
        <v>164.24</v>
      </c>
      <c r="D1266" s="12">
        <v>60.87</v>
      </c>
      <c r="E1266" s="12">
        <v>34.63</v>
      </c>
      <c r="F1266" s="12">
        <v>80.0</v>
      </c>
      <c r="G1266" s="12">
        <v>102.88</v>
      </c>
      <c r="H1266" s="12">
        <v>12.03</v>
      </c>
      <c r="I1266" s="13"/>
      <c r="J1266" s="14">
        <f t="shared" ref="J1266:O1266" si="1261">LN(C1266/C1265)</f>
        <v>-0.01035776546</v>
      </c>
      <c r="K1266" s="14">
        <f t="shared" si="1261"/>
        <v>-0.004262301535</v>
      </c>
      <c r="L1266" s="14">
        <f t="shared" si="1261"/>
        <v>0.0260362813</v>
      </c>
      <c r="M1266" s="14">
        <f t="shared" si="1261"/>
        <v>0.02352454505</v>
      </c>
      <c r="N1266" s="14">
        <f t="shared" si="1261"/>
        <v>0.002335540182</v>
      </c>
      <c r="O1266" s="14">
        <f t="shared" si="1261"/>
        <v>0.01002514662</v>
      </c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</row>
    <row r="1267">
      <c r="A1267" s="1"/>
      <c r="B1267" s="11">
        <v>45505.0</v>
      </c>
      <c r="C1267" s="12">
        <v>166.58</v>
      </c>
      <c r="D1267" s="12">
        <v>61.03</v>
      </c>
      <c r="E1267" s="12">
        <v>34.18</v>
      </c>
      <c r="F1267" s="12">
        <v>82.61</v>
      </c>
      <c r="G1267" s="12">
        <v>104.31</v>
      </c>
      <c r="H1267" s="12">
        <v>11.9</v>
      </c>
      <c r="I1267" s="13"/>
      <c r="J1267" s="14">
        <f t="shared" ref="J1267:O1267" si="1262">LN(C1267/C1266)</f>
        <v>0.0141469018</v>
      </c>
      <c r="K1267" s="14">
        <f t="shared" si="1262"/>
        <v>0.002625104051</v>
      </c>
      <c r="L1267" s="14">
        <f t="shared" si="1262"/>
        <v>-0.01307968073</v>
      </c>
      <c r="M1267" s="14">
        <f t="shared" si="1262"/>
        <v>0.0321041039</v>
      </c>
      <c r="N1267" s="14">
        <f t="shared" si="1262"/>
        <v>0.0138039742</v>
      </c>
      <c r="O1267" s="14">
        <f t="shared" si="1262"/>
        <v>-0.01086512987</v>
      </c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</row>
    <row r="1268">
      <c r="A1268" s="1"/>
      <c r="B1268" s="11">
        <v>45536.0</v>
      </c>
      <c r="C1268" s="12">
        <v>165.31</v>
      </c>
      <c r="D1268" s="12">
        <v>60.76</v>
      </c>
      <c r="E1268" s="12">
        <v>33.59</v>
      </c>
      <c r="F1268" s="12">
        <v>82.0</v>
      </c>
      <c r="G1268" s="12">
        <v>103.08</v>
      </c>
      <c r="H1268" s="12">
        <v>11.83</v>
      </c>
      <c r="I1268" s="13"/>
      <c r="J1268" s="14">
        <f t="shared" ref="J1268:O1268" si="1263">LN(C1268/C1267)</f>
        <v>-0.007653175442</v>
      </c>
      <c r="K1268" s="14">
        <f t="shared" si="1263"/>
        <v>-0.004433868829</v>
      </c>
      <c r="L1268" s="14">
        <f t="shared" si="1263"/>
        <v>-0.01741227406</v>
      </c>
      <c r="M1268" s="14">
        <f t="shared" si="1263"/>
        <v>-0.00741149131</v>
      </c>
      <c r="N1268" s="14">
        <f t="shared" si="1263"/>
        <v>-0.0118618489</v>
      </c>
      <c r="O1268" s="14">
        <f t="shared" si="1263"/>
        <v>-0.005899722127</v>
      </c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</row>
    <row r="1269">
      <c r="A1269" s="1"/>
      <c r="B1269" s="11">
        <v>45566.0</v>
      </c>
      <c r="C1269" s="12">
        <v>166.24</v>
      </c>
      <c r="D1269" s="12">
        <v>60.15</v>
      </c>
      <c r="E1269" s="12">
        <v>33.43</v>
      </c>
      <c r="F1269" s="12">
        <v>83.53</v>
      </c>
      <c r="G1269" s="12">
        <v>103.44</v>
      </c>
      <c r="H1269" s="12">
        <v>11.87</v>
      </c>
      <c r="I1269" s="13"/>
      <c r="J1269" s="14">
        <f t="shared" ref="J1269:O1269" si="1264">LN(C1269/C1268)</f>
        <v>0.005610028286</v>
      </c>
      <c r="K1269" s="14">
        <f t="shared" si="1264"/>
        <v>-0.01009023531</v>
      </c>
      <c r="L1269" s="14">
        <f t="shared" si="1264"/>
        <v>-0.004774703192</v>
      </c>
      <c r="M1269" s="14">
        <f t="shared" si="1264"/>
        <v>0.0184866015</v>
      </c>
      <c r="N1269" s="14">
        <f t="shared" si="1264"/>
        <v>0.003486348679</v>
      </c>
      <c r="O1269" s="14">
        <f t="shared" si="1264"/>
        <v>0.003375530631</v>
      </c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</row>
    <row r="1270">
      <c r="A1270" s="1"/>
      <c r="B1270" s="11">
        <v>45597.0</v>
      </c>
      <c r="C1270" s="12">
        <v>167.96</v>
      </c>
      <c r="D1270" s="12">
        <v>59.45</v>
      </c>
      <c r="E1270" s="12">
        <v>33.06</v>
      </c>
      <c r="F1270" s="12">
        <v>83.46</v>
      </c>
      <c r="G1270" s="12">
        <v>103.97</v>
      </c>
      <c r="H1270" s="12">
        <v>11.79</v>
      </c>
      <c r="I1270" s="13"/>
      <c r="J1270" s="14">
        <f t="shared" ref="J1270:O1270" si="1265">LN(C1270/C1269)</f>
        <v>0.01029332847</v>
      </c>
      <c r="K1270" s="14">
        <f t="shared" si="1265"/>
        <v>-0.01170581928</v>
      </c>
      <c r="L1270" s="14">
        <f t="shared" si="1265"/>
        <v>-0.01112960804</v>
      </c>
      <c r="M1270" s="14">
        <f t="shared" si="1265"/>
        <v>-0.0008383736044</v>
      </c>
      <c r="N1270" s="14">
        <f t="shared" si="1265"/>
        <v>0.005110661526</v>
      </c>
      <c r="O1270" s="14">
        <f t="shared" si="1265"/>
        <v>-0.006762494072</v>
      </c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</row>
    <row r="1271">
      <c r="A1271" s="1"/>
      <c r="B1271" s="11">
        <v>45627.0</v>
      </c>
      <c r="C1271" s="12">
        <v>168.63</v>
      </c>
      <c r="D1271" s="12">
        <v>59.51</v>
      </c>
      <c r="E1271" s="12">
        <v>32.52</v>
      </c>
      <c r="F1271" s="12">
        <v>84.23</v>
      </c>
      <c r="G1271" s="12">
        <v>103.05</v>
      </c>
      <c r="H1271" s="12">
        <v>11.84</v>
      </c>
      <c r="I1271" s="13"/>
      <c r="J1271" s="14">
        <f t="shared" ref="J1271:O1271" si="1266">LN(C1271/C1270)</f>
        <v>0.003981109866</v>
      </c>
      <c r="K1271" s="14">
        <f t="shared" si="1266"/>
        <v>0.00100874252</v>
      </c>
      <c r="L1271" s="14">
        <f t="shared" si="1266"/>
        <v>-0.01646880771</v>
      </c>
      <c r="M1271" s="14">
        <f t="shared" si="1266"/>
        <v>0.009183677164</v>
      </c>
      <c r="N1271" s="14">
        <f t="shared" si="1266"/>
        <v>-0.008888088653</v>
      </c>
      <c r="O1271" s="14">
        <f t="shared" si="1266"/>
        <v>0.004231914907</v>
      </c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</row>
    <row r="1272">
      <c r="A1272" s="1"/>
      <c r="B1272" s="15" t="s">
        <v>772</v>
      </c>
      <c r="C1272" s="12">
        <v>167.46</v>
      </c>
      <c r="D1272" s="12">
        <v>58.38</v>
      </c>
      <c r="E1272" s="12">
        <v>32.53</v>
      </c>
      <c r="F1272" s="12">
        <v>84.33</v>
      </c>
      <c r="G1272" s="12">
        <v>103.3</v>
      </c>
      <c r="H1272" s="12">
        <v>11.87</v>
      </c>
      <c r="I1272" s="13"/>
      <c r="J1272" s="14">
        <f t="shared" ref="J1272:O1272" si="1267">LN(C1272/C1271)</f>
        <v>-0.006962448906</v>
      </c>
      <c r="K1272" s="14">
        <f t="shared" si="1267"/>
        <v>-0.01917100023</v>
      </c>
      <c r="L1272" s="14">
        <f t="shared" si="1267"/>
        <v>0.0003074558057</v>
      </c>
      <c r="M1272" s="14">
        <f t="shared" si="1267"/>
        <v>0.001186521259</v>
      </c>
      <c r="N1272" s="14">
        <f t="shared" si="1267"/>
        <v>0.002423068789</v>
      </c>
      <c r="O1272" s="14">
        <f t="shared" si="1267"/>
        <v>0.002530579166</v>
      </c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</row>
    <row r="1273">
      <c r="A1273" s="1"/>
      <c r="B1273" s="15" t="s">
        <v>773</v>
      </c>
      <c r="C1273" s="12">
        <v>166.67</v>
      </c>
      <c r="D1273" s="12">
        <v>58.01</v>
      </c>
      <c r="E1273" s="12">
        <v>32.04</v>
      </c>
      <c r="F1273" s="12">
        <v>84.82</v>
      </c>
      <c r="G1273" s="12">
        <v>101.16</v>
      </c>
      <c r="H1273" s="12">
        <v>11.8</v>
      </c>
      <c r="I1273" s="13"/>
      <c r="J1273" s="14">
        <f t="shared" ref="J1273:O1273" si="1268">LN(C1273/C1272)</f>
        <v>-0.004728707222</v>
      </c>
      <c r="K1273" s="14">
        <f t="shared" si="1268"/>
        <v>-0.006357955948</v>
      </c>
      <c r="L1273" s="14">
        <f t="shared" si="1268"/>
        <v>-0.01517761829</v>
      </c>
      <c r="M1273" s="14">
        <f t="shared" si="1268"/>
        <v>0.00579369046</v>
      </c>
      <c r="N1273" s="14">
        <f t="shared" si="1268"/>
        <v>-0.02093395432</v>
      </c>
      <c r="O1273" s="14">
        <f t="shared" si="1268"/>
        <v>-0.00591467715</v>
      </c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</row>
    <row r="1274">
      <c r="A1274" s="1"/>
      <c r="B1274" s="15" t="s">
        <v>774</v>
      </c>
      <c r="C1274" s="12">
        <v>171.99</v>
      </c>
      <c r="D1274" s="12">
        <v>57.35</v>
      </c>
      <c r="E1274" s="12">
        <v>31.63</v>
      </c>
      <c r="F1274" s="12">
        <v>85.16</v>
      </c>
      <c r="G1274" s="12">
        <v>102.27</v>
      </c>
      <c r="H1274" s="12">
        <v>11.79</v>
      </c>
      <c r="I1274" s="13"/>
      <c r="J1274" s="14">
        <f t="shared" ref="J1274:O1274" si="1269">LN(C1274/C1273)</f>
        <v>0.03142052603</v>
      </c>
      <c r="K1274" s="14">
        <f t="shared" si="1269"/>
        <v>-0.0114425659</v>
      </c>
      <c r="L1274" s="14">
        <f t="shared" si="1269"/>
        <v>-0.01287908488</v>
      </c>
      <c r="M1274" s="14">
        <f t="shared" si="1269"/>
        <v>0.004000475979</v>
      </c>
      <c r="N1274" s="14">
        <f t="shared" si="1269"/>
        <v>0.01091295302</v>
      </c>
      <c r="O1274" s="14">
        <f t="shared" si="1269"/>
        <v>-0.0008478169223</v>
      </c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</row>
    <row r="1275">
      <c r="A1275" s="1"/>
      <c r="B1275" s="15" t="s">
        <v>775</v>
      </c>
      <c r="C1275" s="12">
        <v>174.31</v>
      </c>
      <c r="D1275" s="12">
        <v>57.35</v>
      </c>
      <c r="E1275" s="12">
        <v>35.02</v>
      </c>
      <c r="F1275" s="12">
        <v>85.72</v>
      </c>
      <c r="G1275" s="12">
        <v>101.85</v>
      </c>
      <c r="H1275" s="12">
        <v>11.74</v>
      </c>
      <c r="I1275" s="13"/>
      <c r="J1275" s="14">
        <f t="shared" ref="J1275:O1275" si="1270">LN(C1275/C1274)</f>
        <v>0.01339898764</v>
      </c>
      <c r="K1275" s="14">
        <f t="shared" si="1270"/>
        <v>0</v>
      </c>
      <c r="L1275" s="14">
        <f t="shared" si="1270"/>
        <v>0.1018132895</v>
      </c>
      <c r="M1275" s="14">
        <f t="shared" si="1270"/>
        <v>0.00655433058</v>
      </c>
      <c r="N1275" s="14">
        <f t="shared" si="1270"/>
        <v>-0.004115232145</v>
      </c>
      <c r="O1275" s="14">
        <f t="shared" si="1270"/>
        <v>-0.004249900149</v>
      </c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</row>
    <row r="1276">
      <c r="A1276" s="1"/>
      <c r="B1276" s="15" t="s">
        <v>776</v>
      </c>
      <c r="C1276" s="12">
        <v>176.39</v>
      </c>
      <c r="D1276" s="12">
        <v>57.96</v>
      </c>
      <c r="E1276" s="12">
        <v>35.75</v>
      </c>
      <c r="F1276" s="12">
        <v>88.12</v>
      </c>
      <c r="G1276" s="12">
        <v>102.92</v>
      </c>
      <c r="H1276" s="12">
        <v>11.95</v>
      </c>
      <c r="I1276" s="13"/>
      <c r="J1276" s="14">
        <f t="shared" ref="J1276:O1276" si="1271">LN(C1276/C1275)</f>
        <v>0.0118621294</v>
      </c>
      <c r="K1276" s="14">
        <f t="shared" si="1271"/>
        <v>0.01058027388</v>
      </c>
      <c r="L1276" s="14">
        <f t="shared" si="1271"/>
        <v>0.02063094228</v>
      </c>
      <c r="M1276" s="14">
        <f t="shared" si="1271"/>
        <v>0.02761335133</v>
      </c>
      <c r="N1276" s="14">
        <f t="shared" si="1271"/>
        <v>0.01045084474</v>
      </c>
      <c r="O1276" s="14">
        <f t="shared" si="1271"/>
        <v>0.01772946398</v>
      </c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</row>
    <row r="1277">
      <c r="A1277" s="1"/>
      <c r="B1277" s="15" t="s">
        <v>777</v>
      </c>
      <c r="C1277" s="12">
        <v>176.22</v>
      </c>
      <c r="D1277" s="12">
        <v>57.9</v>
      </c>
      <c r="E1277" s="12">
        <v>35.98</v>
      </c>
      <c r="F1277" s="12">
        <v>87.68</v>
      </c>
      <c r="G1277" s="12">
        <v>102.26</v>
      </c>
      <c r="H1277" s="12">
        <v>11.81</v>
      </c>
      <c r="I1277" s="13"/>
      <c r="J1277" s="14">
        <f t="shared" ref="J1277:O1277" si="1272">LN(C1277/C1276)</f>
        <v>-0.0009642381848</v>
      </c>
      <c r="K1277" s="14">
        <f t="shared" si="1272"/>
        <v>-0.001035732874</v>
      </c>
      <c r="L1277" s="14">
        <f t="shared" si="1272"/>
        <v>0.006412959382</v>
      </c>
      <c r="M1277" s="14">
        <f t="shared" si="1272"/>
        <v>-0.005005698734</v>
      </c>
      <c r="N1277" s="14">
        <f t="shared" si="1272"/>
        <v>-0.006433397762</v>
      </c>
      <c r="O1277" s="14">
        <f t="shared" si="1272"/>
        <v>-0.01178464817</v>
      </c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</row>
    <row r="1278">
      <c r="A1278" s="1"/>
      <c r="B1278" s="15" t="s">
        <v>778</v>
      </c>
      <c r="C1278" s="12">
        <v>174.81</v>
      </c>
      <c r="D1278" s="12">
        <v>56.59</v>
      </c>
      <c r="E1278" s="12">
        <v>35.91</v>
      </c>
      <c r="F1278" s="12">
        <v>85.59</v>
      </c>
      <c r="G1278" s="12">
        <v>100.66</v>
      </c>
      <c r="H1278" s="12">
        <v>11.94</v>
      </c>
      <c r="I1278" s="13"/>
      <c r="J1278" s="14">
        <f t="shared" ref="J1278:O1278" si="1273">LN(C1278/C1277)</f>
        <v>-0.008033544615</v>
      </c>
      <c r="K1278" s="14">
        <f t="shared" si="1273"/>
        <v>-0.02288509342</v>
      </c>
      <c r="L1278" s="14">
        <f t="shared" si="1273"/>
        <v>-0.001947420284</v>
      </c>
      <c r="M1278" s="14">
        <f t="shared" si="1273"/>
        <v>-0.02412536931</v>
      </c>
      <c r="N1278" s="14">
        <f t="shared" si="1273"/>
        <v>-0.0157700883</v>
      </c>
      <c r="O1278" s="14">
        <f t="shared" si="1273"/>
        <v>0.01094747776</v>
      </c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</row>
    <row r="1279">
      <c r="A1279" s="1"/>
      <c r="B1279" s="15" t="s">
        <v>779</v>
      </c>
      <c r="C1279" s="12">
        <v>175.76</v>
      </c>
      <c r="D1279" s="12">
        <v>58.05</v>
      </c>
      <c r="E1279" s="12">
        <v>36.33</v>
      </c>
      <c r="F1279" s="12">
        <v>85.5</v>
      </c>
      <c r="G1279" s="12">
        <v>102.45</v>
      </c>
      <c r="H1279" s="12">
        <v>12.02</v>
      </c>
      <c r="I1279" s="13"/>
      <c r="J1279" s="14">
        <f t="shared" ref="J1279:O1279" si="1274">LN(C1279/C1278)</f>
        <v>0.005419758253</v>
      </c>
      <c r="K1279" s="14">
        <f t="shared" si="1274"/>
        <v>0.02547241699</v>
      </c>
      <c r="L1279" s="14">
        <f t="shared" si="1274"/>
        <v>0.011628038</v>
      </c>
      <c r="M1279" s="14">
        <f t="shared" si="1274"/>
        <v>-0.001052077951</v>
      </c>
      <c r="N1279" s="14">
        <f t="shared" si="1274"/>
        <v>0.01762637334</v>
      </c>
      <c r="O1279" s="14">
        <f t="shared" si="1274"/>
        <v>0.006677821143</v>
      </c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</row>
    <row r="1280">
      <c r="A1280" s="1"/>
      <c r="B1280" s="15" t="s">
        <v>780</v>
      </c>
      <c r="C1280" s="12">
        <v>176.39</v>
      </c>
      <c r="D1280" s="12">
        <v>57.63</v>
      </c>
      <c r="E1280" s="12">
        <v>37.03</v>
      </c>
      <c r="F1280" s="12">
        <v>85.24</v>
      </c>
      <c r="G1280" s="12">
        <v>105.37</v>
      </c>
      <c r="H1280" s="12">
        <v>12.06</v>
      </c>
      <c r="I1280" s="13"/>
      <c r="J1280" s="14">
        <f t="shared" ref="J1280:O1280" si="1275">LN(C1280/C1279)</f>
        <v>0.003578024547</v>
      </c>
      <c r="K1280" s="14">
        <f t="shared" si="1275"/>
        <v>-0.007261442695</v>
      </c>
      <c r="L1280" s="14">
        <f t="shared" si="1275"/>
        <v>0.01908454869</v>
      </c>
      <c r="M1280" s="14">
        <f t="shared" si="1275"/>
        <v>-0.003045568712</v>
      </c>
      <c r="N1280" s="14">
        <f t="shared" si="1275"/>
        <v>0.02810309093</v>
      </c>
      <c r="O1280" s="14">
        <f t="shared" si="1275"/>
        <v>0.003322262192</v>
      </c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</row>
    <row r="1281">
      <c r="A1281" s="1"/>
      <c r="B1281" s="15" t="s">
        <v>781</v>
      </c>
      <c r="C1281" s="12">
        <v>178.26</v>
      </c>
      <c r="D1281" s="12">
        <v>58.29</v>
      </c>
      <c r="E1281" s="12">
        <v>37.15</v>
      </c>
      <c r="F1281" s="12">
        <v>87.2</v>
      </c>
      <c r="G1281" s="12">
        <v>107.0</v>
      </c>
      <c r="H1281" s="12">
        <v>12.19</v>
      </c>
      <c r="I1281" s="13"/>
      <c r="J1281" s="14">
        <f t="shared" ref="J1281:O1281" si="1276">LN(C1281/C1280)</f>
        <v>0.01054570608</v>
      </c>
      <c r="K1281" s="14">
        <f t="shared" si="1276"/>
        <v>0.01138728661</v>
      </c>
      <c r="L1281" s="14">
        <f t="shared" si="1276"/>
        <v>0.003235376238</v>
      </c>
      <c r="M1281" s="14">
        <f t="shared" si="1276"/>
        <v>0.02273352368</v>
      </c>
      <c r="N1281" s="14">
        <f t="shared" si="1276"/>
        <v>0.01535086885</v>
      </c>
      <c r="O1281" s="14">
        <f t="shared" si="1276"/>
        <v>0.01072175219</v>
      </c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</row>
    <row r="1282">
      <c r="A1282" s="1"/>
      <c r="B1282" s="15" t="s">
        <v>782</v>
      </c>
      <c r="C1282" s="12">
        <v>181.39</v>
      </c>
      <c r="D1282" s="12">
        <v>58.21</v>
      </c>
      <c r="E1282" s="12">
        <v>36.99</v>
      </c>
      <c r="F1282" s="12">
        <v>86.82</v>
      </c>
      <c r="G1282" s="12">
        <v>107.16</v>
      </c>
      <c r="H1282" s="12">
        <v>12.18</v>
      </c>
      <c r="I1282" s="13"/>
      <c r="J1282" s="14">
        <f t="shared" ref="J1282:O1282" si="1277">LN(C1282/C1281)</f>
        <v>0.01740625067</v>
      </c>
      <c r="K1282" s="14">
        <f t="shared" si="1277"/>
        <v>-0.001373390774</v>
      </c>
      <c r="L1282" s="14">
        <f t="shared" si="1277"/>
        <v>-0.004316165319</v>
      </c>
      <c r="M1282" s="14">
        <f t="shared" si="1277"/>
        <v>-0.004367321043</v>
      </c>
      <c r="N1282" s="14">
        <f t="shared" si="1277"/>
        <v>0.001494210215</v>
      </c>
      <c r="O1282" s="14">
        <f t="shared" si="1277"/>
        <v>-0.0008206812114</v>
      </c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</row>
    <row r="1283">
      <c r="A1283" s="1"/>
      <c r="B1283" s="15" t="s">
        <v>783</v>
      </c>
      <c r="C1283" s="12">
        <v>175.77</v>
      </c>
      <c r="D1283" s="12">
        <v>57.73</v>
      </c>
      <c r="E1283" s="12">
        <v>36.4</v>
      </c>
      <c r="F1283" s="12">
        <v>85.02</v>
      </c>
      <c r="G1283" s="12">
        <v>105.92</v>
      </c>
      <c r="H1283" s="12">
        <v>12.04</v>
      </c>
      <c r="I1283" s="13"/>
      <c r="J1283" s="14">
        <f t="shared" ref="J1283:O1283" si="1278">LN(C1283/C1282)</f>
        <v>-0.03147308715</v>
      </c>
      <c r="K1283" s="14">
        <f t="shared" si="1278"/>
        <v>-0.008280192211</v>
      </c>
      <c r="L1283" s="14">
        <f t="shared" si="1278"/>
        <v>-0.0160788312</v>
      </c>
      <c r="M1283" s="14">
        <f t="shared" si="1278"/>
        <v>-0.02095048694</v>
      </c>
      <c r="N1283" s="14">
        <f t="shared" si="1278"/>
        <v>-0.01163895249</v>
      </c>
      <c r="O1283" s="14">
        <f t="shared" si="1278"/>
        <v>-0.0115608224</v>
      </c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</row>
    <row r="1284">
      <c r="A1284" s="1"/>
      <c r="B1284" s="11">
        <v>45293.0</v>
      </c>
      <c r="C1284" s="12">
        <v>180.96</v>
      </c>
      <c r="D1284" s="12">
        <v>59.03</v>
      </c>
      <c r="E1284" s="12">
        <v>36.81</v>
      </c>
      <c r="F1284" s="12">
        <v>85.97</v>
      </c>
      <c r="G1284" s="12">
        <v>109.76</v>
      </c>
      <c r="H1284" s="12">
        <v>12.06</v>
      </c>
      <c r="I1284" s="13"/>
      <c r="J1284" s="14">
        <f t="shared" ref="J1284:O1284" si="1279">LN(C1284/C1283)</f>
        <v>0.02909969014</v>
      </c>
      <c r="K1284" s="14">
        <f t="shared" si="1279"/>
        <v>0.02226882018</v>
      </c>
      <c r="L1284" s="14">
        <f t="shared" si="1279"/>
        <v>0.01120077275</v>
      </c>
      <c r="M1284" s="14">
        <f t="shared" si="1279"/>
        <v>0.01111187526</v>
      </c>
      <c r="N1284" s="14">
        <f t="shared" si="1279"/>
        <v>0.03561207179</v>
      </c>
      <c r="O1284" s="14">
        <f t="shared" si="1279"/>
        <v>0.001659751418</v>
      </c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</row>
    <row r="1285">
      <c r="A1285" s="1"/>
      <c r="B1285" s="11">
        <v>45324.0</v>
      </c>
      <c r="C1285" s="12">
        <v>182.21</v>
      </c>
      <c r="D1285" s="12">
        <v>57.7</v>
      </c>
      <c r="E1285" s="12">
        <v>36.12</v>
      </c>
      <c r="F1285" s="12">
        <v>87.66</v>
      </c>
      <c r="G1285" s="12">
        <v>109.6</v>
      </c>
      <c r="H1285" s="12">
        <v>12.04</v>
      </c>
      <c r="I1285" s="13"/>
      <c r="J1285" s="14">
        <f t="shared" ref="J1285:O1285" si="1280">LN(C1285/C1284)</f>
        <v>0.006883855694</v>
      </c>
      <c r="K1285" s="14">
        <f t="shared" si="1280"/>
        <v>-0.02278861574</v>
      </c>
      <c r="L1285" s="14">
        <f t="shared" si="1280"/>
        <v>-0.01892281884</v>
      </c>
      <c r="M1285" s="14">
        <f t="shared" si="1280"/>
        <v>0.0194672968</v>
      </c>
      <c r="N1285" s="14">
        <f t="shared" si="1280"/>
        <v>-0.001458789464</v>
      </c>
      <c r="O1285" s="14">
        <f t="shared" si="1280"/>
        <v>-0.001659751418</v>
      </c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</row>
    <row r="1286">
      <c r="A1286" s="1"/>
      <c r="B1286" s="11">
        <v>45414.0</v>
      </c>
      <c r="C1286" s="12">
        <v>178.71</v>
      </c>
      <c r="D1286" s="12">
        <v>56.59</v>
      </c>
      <c r="E1286" s="12">
        <v>35.49</v>
      </c>
      <c r="F1286" s="12">
        <v>86.86</v>
      </c>
      <c r="G1286" s="12">
        <v>107.94</v>
      </c>
      <c r="H1286" s="12">
        <v>11.9</v>
      </c>
      <c r="I1286" s="13"/>
      <c r="J1286" s="14">
        <f t="shared" ref="J1286:O1286" si="1281">LN(C1286/C1285)</f>
        <v>-0.01939548775</v>
      </c>
      <c r="K1286" s="14">
        <f t="shared" si="1281"/>
        <v>-0.01942488236</v>
      </c>
      <c r="L1286" s="14">
        <f t="shared" si="1281"/>
        <v>-0.01759576189</v>
      </c>
      <c r="M1286" s="14">
        <f t="shared" si="1281"/>
        <v>-0.009168067884</v>
      </c>
      <c r="N1286" s="14">
        <f t="shared" si="1281"/>
        <v>-0.01526185732</v>
      </c>
      <c r="O1286" s="14">
        <f t="shared" si="1281"/>
        <v>-0.01169603976</v>
      </c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</row>
    <row r="1287">
      <c r="A1287" s="1"/>
      <c r="B1287" s="11">
        <v>45445.0</v>
      </c>
      <c r="C1287" s="12">
        <v>179.98</v>
      </c>
      <c r="D1287" s="12">
        <v>56.85</v>
      </c>
      <c r="E1287" s="12">
        <v>35.6</v>
      </c>
      <c r="F1287" s="12">
        <v>88.69</v>
      </c>
      <c r="G1287" s="12">
        <v>109.19</v>
      </c>
      <c r="H1287" s="12">
        <v>11.78</v>
      </c>
      <c r="I1287" s="13"/>
      <c r="J1287" s="14">
        <f t="shared" ref="J1287:O1287" si="1282">LN(C1287/C1286)</f>
        <v>0.007081353297</v>
      </c>
      <c r="K1287" s="14">
        <f t="shared" si="1282"/>
        <v>0.004583929042</v>
      </c>
      <c r="L1287" s="14">
        <f t="shared" si="1282"/>
        <v>0.0030946712</v>
      </c>
      <c r="M1287" s="14">
        <f t="shared" si="1282"/>
        <v>0.02084951628</v>
      </c>
      <c r="N1287" s="14">
        <f t="shared" si="1282"/>
        <v>0.01151396684</v>
      </c>
      <c r="O1287" s="14">
        <f t="shared" si="1282"/>
        <v>-0.01013522189</v>
      </c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</row>
    <row r="1288">
      <c r="A1288" s="1"/>
      <c r="B1288" s="11">
        <v>45475.0</v>
      </c>
      <c r="C1288" s="12">
        <v>182.55</v>
      </c>
      <c r="D1288" s="12">
        <v>56.84</v>
      </c>
      <c r="E1288" s="12">
        <v>35.41</v>
      </c>
      <c r="F1288" s="12">
        <v>89.48</v>
      </c>
      <c r="G1288" s="12">
        <v>107.24</v>
      </c>
      <c r="H1288" s="12">
        <v>11.8</v>
      </c>
      <c r="I1288" s="13"/>
      <c r="J1288" s="14">
        <f t="shared" ref="J1288:O1288" si="1283">LN(C1288/C1287)</f>
        <v>0.0141783745</v>
      </c>
      <c r="K1288" s="14">
        <f t="shared" si="1283"/>
        <v>-0.0001759169676</v>
      </c>
      <c r="L1288" s="14">
        <f t="shared" si="1283"/>
        <v>-0.005351371734</v>
      </c>
      <c r="M1288" s="14">
        <f t="shared" si="1283"/>
        <v>0.008867993234</v>
      </c>
      <c r="N1288" s="14">
        <f t="shared" si="1283"/>
        <v>-0.01802017066</v>
      </c>
      <c r="O1288" s="14">
        <f t="shared" si="1283"/>
        <v>0.001696353248</v>
      </c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</row>
    <row r="1289">
      <c r="A1289" s="1"/>
      <c r="B1289" s="11">
        <v>45506.0</v>
      </c>
      <c r="C1289" s="12">
        <v>183.83</v>
      </c>
      <c r="D1289" s="12">
        <v>56.4</v>
      </c>
      <c r="E1289" s="12">
        <v>35.91</v>
      </c>
      <c r="F1289" s="12">
        <v>90.11</v>
      </c>
      <c r="G1289" s="12">
        <v>108.28</v>
      </c>
      <c r="H1289" s="12">
        <v>11.73</v>
      </c>
      <c r="I1289" s="13"/>
      <c r="J1289" s="14">
        <f t="shared" ref="J1289:O1289" si="1284">LN(C1289/C1288)</f>
        <v>0.006987309393</v>
      </c>
      <c r="K1289" s="14">
        <f t="shared" si="1284"/>
        <v>-0.007771144725</v>
      </c>
      <c r="L1289" s="14">
        <f t="shared" si="1284"/>
        <v>0.01402154211</v>
      </c>
      <c r="M1289" s="14">
        <f t="shared" si="1284"/>
        <v>0.007016009625</v>
      </c>
      <c r="N1289" s="14">
        <f t="shared" si="1284"/>
        <v>0.009651151378</v>
      </c>
      <c r="O1289" s="14">
        <f t="shared" si="1284"/>
        <v>-0.005949868806</v>
      </c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</row>
    <row r="1290">
      <c r="A1290" s="1"/>
      <c r="B1290" s="11">
        <v>45537.0</v>
      </c>
      <c r="C1290" s="12">
        <v>187.19</v>
      </c>
      <c r="D1290" s="12">
        <v>56.93</v>
      </c>
      <c r="E1290" s="12">
        <v>35.81</v>
      </c>
      <c r="F1290" s="12">
        <v>92.26</v>
      </c>
      <c r="G1290" s="12">
        <v>108.77</v>
      </c>
      <c r="H1290" s="12">
        <v>11.66</v>
      </c>
      <c r="I1290" s="13"/>
      <c r="J1290" s="14">
        <f t="shared" ref="J1290:O1290" si="1285">LN(C1290/C1289)</f>
        <v>0.01811272632</v>
      </c>
      <c r="K1290" s="14">
        <f t="shared" si="1285"/>
        <v>0.009353284459</v>
      </c>
      <c r="L1290" s="14">
        <f t="shared" si="1285"/>
        <v>-0.002788624228</v>
      </c>
      <c r="M1290" s="14">
        <f t="shared" si="1285"/>
        <v>0.02357953188</v>
      </c>
      <c r="N1290" s="14">
        <f t="shared" si="1285"/>
        <v>0.00451509636</v>
      </c>
      <c r="O1290" s="14">
        <f t="shared" si="1285"/>
        <v>-0.005985481743</v>
      </c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</row>
    <row r="1291">
      <c r="A1291" s="1"/>
      <c r="B1291" s="11">
        <v>45628.0</v>
      </c>
      <c r="C1291" s="12">
        <v>186.39</v>
      </c>
      <c r="D1291" s="12">
        <v>57.75</v>
      </c>
      <c r="E1291" s="12">
        <v>36.75</v>
      </c>
      <c r="F1291" s="12">
        <v>90.02</v>
      </c>
      <c r="G1291" s="12">
        <v>109.7</v>
      </c>
      <c r="H1291" s="12">
        <v>11.78</v>
      </c>
      <c r="I1291" s="13"/>
      <c r="J1291" s="14">
        <f t="shared" ref="J1291:O1291" si="1286">LN(C1291/C1290)</f>
        <v>-0.00428289107</v>
      </c>
      <c r="K1291" s="14">
        <f t="shared" si="1286"/>
        <v>0.01430090644</v>
      </c>
      <c r="L1291" s="14">
        <f t="shared" si="1286"/>
        <v>0.02591104165</v>
      </c>
      <c r="M1291" s="14">
        <f t="shared" si="1286"/>
        <v>-0.02457881026</v>
      </c>
      <c r="N1291" s="14">
        <f t="shared" si="1286"/>
        <v>0.008513806175</v>
      </c>
      <c r="O1291" s="14">
        <f t="shared" si="1286"/>
        <v>0.0102389973</v>
      </c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</row>
    <row r="1292">
      <c r="A1292" s="1"/>
      <c r="B1292" s="15" t="s">
        <v>784</v>
      </c>
      <c r="C1292" s="12">
        <v>181.37</v>
      </c>
      <c r="D1292" s="12">
        <v>55.78</v>
      </c>
      <c r="E1292" s="12">
        <v>35.07</v>
      </c>
      <c r="F1292" s="12">
        <v>85.9</v>
      </c>
      <c r="G1292" s="12">
        <v>106.55</v>
      </c>
      <c r="H1292" s="12">
        <v>11.49</v>
      </c>
      <c r="I1292" s="13"/>
      <c r="J1292" s="14">
        <f t="shared" ref="J1292:O1292" si="1287">LN(C1292/C1291)</f>
        <v>-0.02730210911</v>
      </c>
      <c r="K1292" s="14">
        <f t="shared" si="1287"/>
        <v>-0.0347079672</v>
      </c>
      <c r="L1292" s="14">
        <f t="shared" si="1287"/>
        <v>-0.04679216151</v>
      </c>
      <c r="M1292" s="14">
        <f t="shared" si="1287"/>
        <v>-0.04684803887</v>
      </c>
      <c r="N1292" s="14">
        <f t="shared" si="1287"/>
        <v>-0.02913500874</v>
      </c>
      <c r="O1292" s="14">
        <f t="shared" si="1287"/>
        <v>-0.02492608636</v>
      </c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</row>
    <row r="1293">
      <c r="A1293" s="1"/>
      <c r="B1293" s="15" t="s">
        <v>785</v>
      </c>
      <c r="C1293" s="12">
        <v>186.0</v>
      </c>
      <c r="D1293" s="12">
        <v>56.77</v>
      </c>
      <c r="E1293" s="12">
        <v>35.76</v>
      </c>
      <c r="F1293" s="12">
        <v>88.96</v>
      </c>
      <c r="G1293" s="12">
        <v>108.1</v>
      </c>
      <c r="H1293" s="12">
        <v>11.51</v>
      </c>
      <c r="I1293" s="13"/>
      <c r="J1293" s="14">
        <f t="shared" ref="J1293:O1293" si="1288">LN(C1293/C1292)</f>
        <v>0.02520753008</v>
      </c>
      <c r="K1293" s="14">
        <f t="shared" si="1288"/>
        <v>0.01759263498</v>
      </c>
      <c r="L1293" s="14">
        <f t="shared" si="1288"/>
        <v>0.01948388615</v>
      </c>
      <c r="M1293" s="14">
        <f t="shared" si="1288"/>
        <v>0.03500300151</v>
      </c>
      <c r="N1293" s="14">
        <f t="shared" si="1288"/>
        <v>0.0144423661</v>
      </c>
      <c r="O1293" s="14">
        <f t="shared" si="1288"/>
        <v>0.001739130873</v>
      </c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</row>
    <row r="1294">
      <c r="A1294" s="1"/>
      <c r="B1294" s="15" t="s">
        <v>786</v>
      </c>
      <c r="C1294" s="12">
        <v>188.48</v>
      </c>
      <c r="D1294" s="12">
        <v>58.06</v>
      </c>
      <c r="E1294" s="12">
        <v>36.53</v>
      </c>
      <c r="F1294" s="12">
        <v>91.68</v>
      </c>
      <c r="G1294" s="12">
        <v>111.37</v>
      </c>
      <c r="H1294" s="12">
        <v>12.2</v>
      </c>
      <c r="I1294" s="13"/>
      <c r="J1294" s="14">
        <f t="shared" ref="J1294:O1294" si="1289">LN(C1294/C1293)</f>
        <v>0.01324522675</v>
      </c>
      <c r="K1294" s="14">
        <f t="shared" si="1289"/>
        <v>0.02246894141</v>
      </c>
      <c r="L1294" s="14">
        <f t="shared" si="1289"/>
        <v>0.0213038905</v>
      </c>
      <c r="M1294" s="14">
        <f t="shared" si="1289"/>
        <v>0.03011742246</v>
      </c>
      <c r="N1294" s="14">
        <f t="shared" si="1289"/>
        <v>0.02980126676</v>
      </c>
      <c r="O1294" s="14">
        <f t="shared" si="1289"/>
        <v>0.05821972901</v>
      </c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</row>
    <row r="1295">
      <c r="A1295" s="1"/>
      <c r="B1295" s="15" t="s">
        <v>787</v>
      </c>
      <c r="C1295" s="12">
        <v>188.68</v>
      </c>
      <c r="D1295" s="12">
        <v>57.95</v>
      </c>
      <c r="E1295" s="12">
        <v>35.7</v>
      </c>
      <c r="F1295" s="12">
        <v>90.47</v>
      </c>
      <c r="G1295" s="12">
        <v>110.24</v>
      </c>
      <c r="H1295" s="12">
        <v>12.21</v>
      </c>
      <c r="I1295" s="13"/>
      <c r="J1295" s="14">
        <f t="shared" ref="J1295:O1295" si="1290">LN(C1295/C1294)</f>
        <v>0.001060557953</v>
      </c>
      <c r="K1295" s="14">
        <f t="shared" si="1290"/>
        <v>-0.001896388811</v>
      </c>
      <c r="L1295" s="14">
        <f t="shared" si="1290"/>
        <v>-0.02298315202</v>
      </c>
      <c r="M1295" s="14">
        <f t="shared" si="1290"/>
        <v>-0.01328594893</v>
      </c>
      <c r="N1295" s="14">
        <f t="shared" si="1290"/>
        <v>-0.01019818414</v>
      </c>
      <c r="O1295" s="14">
        <f t="shared" si="1290"/>
        <v>0.0008193363834</v>
      </c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</row>
    <row r="1296">
      <c r="A1296" s="1"/>
      <c r="B1296" s="15" t="s">
        <v>788</v>
      </c>
      <c r="C1296" s="12">
        <v>186.19</v>
      </c>
      <c r="D1296" s="12">
        <v>57.04</v>
      </c>
      <c r="E1296" s="12">
        <v>36.41</v>
      </c>
      <c r="F1296" s="12">
        <v>87.84</v>
      </c>
      <c r="G1296" s="12">
        <v>108.93</v>
      </c>
      <c r="H1296" s="12">
        <v>12.27</v>
      </c>
      <c r="I1296" s="13"/>
      <c r="J1296" s="14">
        <f t="shared" ref="J1296:O1296" si="1291">LN(C1296/C1295)</f>
        <v>-0.01328480071</v>
      </c>
      <c r="K1296" s="14">
        <f t="shared" si="1291"/>
        <v>-0.01582779368</v>
      </c>
      <c r="L1296" s="14">
        <f t="shared" si="1291"/>
        <v>0.0196927734</v>
      </c>
      <c r="M1296" s="14">
        <f t="shared" si="1291"/>
        <v>-0.02950132628</v>
      </c>
      <c r="N1296" s="14">
        <f t="shared" si="1291"/>
        <v>-0.01195433317</v>
      </c>
      <c r="O1296" s="14">
        <f t="shared" si="1291"/>
        <v>0.0049019706</v>
      </c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</row>
    <row r="1297">
      <c r="A1297" s="1"/>
      <c r="B1297" s="15" t="s">
        <v>789</v>
      </c>
      <c r="C1297" s="12">
        <v>185.93</v>
      </c>
      <c r="D1297" s="12">
        <v>56.52</v>
      </c>
      <c r="E1297" s="12">
        <v>36.02</v>
      </c>
      <c r="F1297" s="12">
        <v>86.91</v>
      </c>
      <c r="G1297" s="12">
        <v>109.28</v>
      </c>
      <c r="H1297" s="12">
        <v>12.72</v>
      </c>
      <c r="I1297" s="13"/>
      <c r="J1297" s="14">
        <f t="shared" ref="J1297:O1297" si="1292">LN(C1297/C1296)</f>
        <v>-0.001397398916</v>
      </c>
      <c r="K1297" s="14">
        <f t="shared" si="1292"/>
        <v>-0.00915821829</v>
      </c>
      <c r="L1297" s="14">
        <f t="shared" si="1292"/>
        <v>-0.01076912244</v>
      </c>
      <c r="M1297" s="14">
        <f t="shared" si="1292"/>
        <v>-0.01064387731</v>
      </c>
      <c r="N1297" s="14">
        <f t="shared" si="1292"/>
        <v>0.003207921728</v>
      </c>
      <c r="O1297" s="14">
        <f t="shared" si="1292"/>
        <v>0.03601829919</v>
      </c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</row>
    <row r="1298">
      <c r="A1298" s="1"/>
      <c r="B1298" s="15" t="s">
        <v>790</v>
      </c>
      <c r="C1298" s="12">
        <v>187.51</v>
      </c>
      <c r="D1298" s="12">
        <v>56.32</v>
      </c>
      <c r="E1298" s="12">
        <v>35.72</v>
      </c>
      <c r="F1298" s="12">
        <v>89.86</v>
      </c>
      <c r="G1298" s="12">
        <v>110.05</v>
      </c>
      <c r="H1298" s="12">
        <v>12.84</v>
      </c>
      <c r="I1298" s="13"/>
      <c r="J1298" s="14">
        <f t="shared" ref="J1298:O1298" si="1293">LN(C1298/C1297)</f>
        <v>0.00846191853</v>
      </c>
      <c r="K1298" s="14">
        <f t="shared" si="1293"/>
        <v>-0.003544845967</v>
      </c>
      <c r="L1298" s="14">
        <f t="shared" si="1293"/>
        <v>-0.00836358374</v>
      </c>
      <c r="M1298" s="14">
        <f t="shared" si="1293"/>
        <v>0.03337980319</v>
      </c>
      <c r="N1298" s="14">
        <f t="shared" si="1293"/>
        <v>0.00702141215</v>
      </c>
      <c r="O1298" s="14">
        <f t="shared" si="1293"/>
        <v>0.00938974035</v>
      </c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</row>
    <row r="1299">
      <c r="A1299" s="1"/>
      <c r="B1299" s="15" t="s">
        <v>791</v>
      </c>
      <c r="C1299" s="12">
        <v>188.23</v>
      </c>
      <c r="D1299" s="12">
        <v>56.49</v>
      </c>
      <c r="E1299" s="12">
        <v>35.93</v>
      </c>
      <c r="F1299" s="12">
        <v>85.52</v>
      </c>
      <c r="G1299" s="12">
        <v>111.07</v>
      </c>
      <c r="H1299" s="12">
        <v>12.91</v>
      </c>
      <c r="I1299" s="13"/>
      <c r="J1299" s="14">
        <f t="shared" ref="J1299:O1299" si="1294">LN(C1299/C1298)</f>
        <v>0.003832442014</v>
      </c>
      <c r="K1299" s="14">
        <f t="shared" si="1294"/>
        <v>0.003013919487</v>
      </c>
      <c r="L1299" s="14">
        <f t="shared" si="1294"/>
        <v>0.005861845117</v>
      </c>
      <c r="M1299" s="14">
        <f t="shared" si="1294"/>
        <v>-0.04950263693</v>
      </c>
      <c r="N1299" s="14">
        <f t="shared" si="1294"/>
        <v>0.009225825207</v>
      </c>
      <c r="O1299" s="14">
        <f t="shared" si="1294"/>
        <v>0.005436906597</v>
      </c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</row>
    <row r="1300">
      <c r="A1300" s="1"/>
      <c r="B1300" s="15" t="s">
        <v>792</v>
      </c>
      <c r="C1300" s="12">
        <v>187.28</v>
      </c>
      <c r="D1300" s="12">
        <v>55.6</v>
      </c>
      <c r="E1300" s="12">
        <v>35.76</v>
      </c>
      <c r="F1300" s="12">
        <v>85.27</v>
      </c>
      <c r="G1300" s="12">
        <v>111.61</v>
      </c>
      <c r="H1300" s="12">
        <v>13.02</v>
      </c>
      <c r="I1300" s="13"/>
      <c r="J1300" s="14">
        <f t="shared" ref="J1300:O1300" si="1295">LN(C1300/C1299)</f>
        <v>-0.005059796153</v>
      </c>
      <c r="K1300" s="14">
        <f t="shared" si="1295"/>
        <v>-0.01588043008</v>
      </c>
      <c r="L1300" s="14">
        <f t="shared" si="1295"/>
        <v>-0.00474265082</v>
      </c>
      <c r="M1300" s="14">
        <f t="shared" si="1295"/>
        <v>-0.002927573963</v>
      </c>
      <c r="N1300" s="14">
        <f t="shared" si="1295"/>
        <v>0.004850018489</v>
      </c>
      <c r="O1300" s="14">
        <f t="shared" si="1295"/>
        <v>0.008484431922</v>
      </c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</row>
    <row r="1301">
      <c r="A1301" s="1"/>
      <c r="B1301" s="15" t="s">
        <v>793</v>
      </c>
      <c r="C1301" s="12">
        <v>188.46</v>
      </c>
      <c r="D1301" s="12">
        <v>56.03</v>
      </c>
      <c r="E1301" s="12">
        <v>36.32</v>
      </c>
      <c r="F1301" s="12">
        <v>84.56</v>
      </c>
      <c r="G1301" s="12">
        <v>113.35</v>
      </c>
      <c r="H1301" s="12">
        <v>12.96</v>
      </c>
      <c r="I1301" s="13"/>
      <c r="J1301" s="14">
        <f t="shared" ref="J1301:O1301" si="1296">LN(C1301/C1300)</f>
        <v>0.006280959596</v>
      </c>
      <c r="K1301" s="14">
        <f t="shared" si="1296"/>
        <v>0.007704060321</v>
      </c>
      <c r="L1301" s="14">
        <f t="shared" si="1296"/>
        <v>0.01553860343</v>
      </c>
      <c r="M1301" s="14">
        <f t="shared" si="1296"/>
        <v>-0.008361351192</v>
      </c>
      <c r="N1301" s="14">
        <f t="shared" si="1296"/>
        <v>0.01546972529</v>
      </c>
      <c r="O1301" s="14">
        <f t="shared" si="1296"/>
        <v>-0.004618945856</v>
      </c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</row>
    <row r="1302">
      <c r="A1302" s="1"/>
      <c r="B1302" s="15" t="s">
        <v>794</v>
      </c>
      <c r="C1302" s="12">
        <v>190.57</v>
      </c>
      <c r="D1302" s="12">
        <v>55.47</v>
      </c>
      <c r="E1302" s="12">
        <v>35.95</v>
      </c>
      <c r="F1302" s="12">
        <v>84.64</v>
      </c>
      <c r="G1302" s="12">
        <v>113.04</v>
      </c>
      <c r="H1302" s="12">
        <v>13.04</v>
      </c>
      <c r="I1302" s="13"/>
      <c r="J1302" s="14">
        <f t="shared" ref="J1302:O1302" si="1297">LN(C1302/C1301)</f>
        <v>0.01113379836</v>
      </c>
      <c r="K1302" s="14">
        <f t="shared" si="1297"/>
        <v>-0.01004492751</v>
      </c>
      <c r="L1302" s="14">
        <f t="shared" si="1297"/>
        <v>-0.01023946957</v>
      </c>
      <c r="M1302" s="14">
        <f t="shared" si="1297"/>
        <v>0.000945626548</v>
      </c>
      <c r="N1302" s="14">
        <f t="shared" si="1297"/>
        <v>-0.002738638577</v>
      </c>
      <c r="O1302" s="14">
        <f t="shared" si="1297"/>
        <v>0.006153865574</v>
      </c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</row>
    <row r="1303">
      <c r="A1303" s="1"/>
      <c r="B1303" s="15" t="s">
        <v>795</v>
      </c>
      <c r="C1303" s="12">
        <v>189.53</v>
      </c>
      <c r="D1303" s="12">
        <v>56.01</v>
      </c>
      <c r="E1303" s="12">
        <v>36.71</v>
      </c>
      <c r="F1303" s="12">
        <v>85.08</v>
      </c>
      <c r="G1303" s="12">
        <v>114.73</v>
      </c>
      <c r="H1303" s="12">
        <v>13.18</v>
      </c>
      <c r="I1303" s="13"/>
      <c r="J1303" s="14">
        <f t="shared" ref="J1303:O1303" si="1298">LN(C1303/C1302)</f>
        <v>-0.005472257802</v>
      </c>
      <c r="K1303" s="14">
        <f t="shared" si="1298"/>
        <v>0.009687912155</v>
      </c>
      <c r="L1303" s="14">
        <f t="shared" si="1298"/>
        <v>0.02092011334</v>
      </c>
      <c r="M1303" s="14">
        <f t="shared" si="1298"/>
        <v>0.005185022222</v>
      </c>
      <c r="N1303" s="14">
        <f t="shared" si="1298"/>
        <v>0.01483980343</v>
      </c>
      <c r="O1303" s="14">
        <f t="shared" si="1298"/>
        <v>0.01067897258</v>
      </c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</row>
    <row r="1304">
      <c r="A1304" s="1"/>
      <c r="B1304" s="11">
        <v>45294.0</v>
      </c>
      <c r="C1304" s="12">
        <v>192.01</v>
      </c>
      <c r="D1304" s="12">
        <v>55.96</v>
      </c>
      <c r="E1304" s="12">
        <v>37.04</v>
      </c>
      <c r="F1304" s="12">
        <v>85.68</v>
      </c>
      <c r="G1304" s="12">
        <v>115.43</v>
      </c>
      <c r="H1304" s="12">
        <v>13.29</v>
      </c>
      <c r="I1304" s="13"/>
      <c r="J1304" s="14">
        <f t="shared" ref="J1304:O1304" si="1299">LN(C1304/C1303)</f>
        <v>0.01300013067</v>
      </c>
      <c r="K1304" s="14">
        <f t="shared" si="1299"/>
        <v>-0.0008930964245</v>
      </c>
      <c r="L1304" s="14">
        <f t="shared" si="1299"/>
        <v>0.008949212269</v>
      </c>
      <c r="M1304" s="14">
        <f t="shared" si="1299"/>
        <v>0.007027435807</v>
      </c>
      <c r="N1304" s="14">
        <f t="shared" si="1299"/>
        <v>0.006082743816</v>
      </c>
      <c r="O1304" s="14">
        <f t="shared" si="1299"/>
        <v>0.008311343651</v>
      </c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</row>
    <row r="1305">
      <c r="A1305" s="1"/>
      <c r="B1305" s="11">
        <v>45385.0</v>
      </c>
      <c r="C1305" s="12">
        <v>185.94</v>
      </c>
      <c r="D1305" s="12">
        <v>57.19</v>
      </c>
      <c r="E1305" s="12">
        <v>36.59</v>
      </c>
      <c r="F1305" s="12">
        <v>85.79</v>
      </c>
      <c r="G1305" s="12">
        <v>116.07</v>
      </c>
      <c r="H1305" s="12">
        <v>13.31</v>
      </c>
      <c r="I1305" s="13"/>
      <c r="J1305" s="14">
        <f t="shared" ref="J1305:O1305" si="1300">LN(C1305/C1304)</f>
        <v>-0.03212341298</v>
      </c>
      <c r="K1305" s="14">
        <f t="shared" si="1300"/>
        <v>0.02174190813</v>
      </c>
      <c r="L1305" s="14">
        <f t="shared" si="1300"/>
        <v>-0.01222343075</v>
      </c>
      <c r="M1305" s="14">
        <f t="shared" si="1300"/>
        <v>0.001283023445</v>
      </c>
      <c r="N1305" s="14">
        <f t="shared" si="1300"/>
        <v>0.005529171754</v>
      </c>
      <c r="O1305" s="14">
        <f t="shared" si="1300"/>
        <v>0.001503759682</v>
      </c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</row>
    <row r="1306">
      <c r="A1306" s="1"/>
      <c r="B1306" s="11">
        <v>45415.0</v>
      </c>
      <c r="C1306" s="12">
        <v>181.95</v>
      </c>
      <c r="D1306" s="12">
        <v>56.69</v>
      </c>
      <c r="E1306" s="12">
        <v>36.22</v>
      </c>
      <c r="F1306" s="12">
        <v>81.52</v>
      </c>
      <c r="G1306" s="12">
        <v>115.69</v>
      </c>
      <c r="H1306" s="12">
        <v>13.36</v>
      </c>
      <c r="I1306" s="13"/>
      <c r="J1306" s="14">
        <f t="shared" ref="J1306:O1306" si="1301">LN(C1306/C1305)</f>
        <v>-0.02169211697</v>
      </c>
      <c r="K1306" s="14">
        <f t="shared" si="1301"/>
        <v>-0.008781229591</v>
      </c>
      <c r="L1306" s="14">
        <f t="shared" si="1301"/>
        <v>-0.01016352658</v>
      </c>
      <c r="M1306" s="14">
        <f t="shared" si="1301"/>
        <v>-0.05105406067</v>
      </c>
      <c r="N1306" s="14">
        <f t="shared" si="1301"/>
        <v>-0.00327925734</v>
      </c>
      <c r="O1306" s="14">
        <f t="shared" si="1301"/>
        <v>0.003749535701</v>
      </c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</row>
    <row r="1307">
      <c r="A1307" s="1"/>
      <c r="B1307" s="11">
        <v>45446.0</v>
      </c>
      <c r="C1307" s="12">
        <v>183.6</v>
      </c>
      <c r="D1307" s="12">
        <v>57.05</v>
      </c>
      <c r="E1307" s="12">
        <v>35.78</v>
      </c>
      <c r="F1307" s="12">
        <v>82.6</v>
      </c>
      <c r="G1307" s="12">
        <v>116.66</v>
      </c>
      <c r="H1307" s="12">
        <v>13.36</v>
      </c>
      <c r="I1307" s="13"/>
      <c r="J1307" s="14">
        <f t="shared" ref="J1307:O1307" si="1302">LN(C1307/C1306)</f>
        <v>0.009027554128</v>
      </c>
      <c r="K1307" s="14">
        <f t="shared" si="1302"/>
        <v>0.006330247972</v>
      </c>
      <c r="L1307" s="14">
        <f t="shared" si="1302"/>
        <v>-0.01222237437</v>
      </c>
      <c r="M1307" s="14">
        <f t="shared" si="1302"/>
        <v>0.01316129161</v>
      </c>
      <c r="N1307" s="14">
        <f t="shared" si="1302"/>
        <v>0.008349521285</v>
      </c>
      <c r="O1307" s="14">
        <f t="shared" si="1302"/>
        <v>0</v>
      </c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</row>
    <row r="1308">
      <c r="A1308" s="1"/>
      <c r="B1308" s="11">
        <v>45476.0</v>
      </c>
      <c r="C1308" s="12">
        <v>184.8</v>
      </c>
      <c r="D1308" s="12">
        <v>56.71</v>
      </c>
      <c r="E1308" s="12">
        <v>36.26</v>
      </c>
      <c r="F1308" s="12">
        <v>83.5</v>
      </c>
      <c r="G1308" s="12">
        <v>117.6</v>
      </c>
      <c r="H1308" s="12">
        <v>13.22</v>
      </c>
      <c r="I1308" s="13"/>
      <c r="J1308" s="14">
        <f t="shared" ref="J1308:O1308" si="1303">LN(C1308/C1307)</f>
        <v>0.006514681021</v>
      </c>
      <c r="K1308" s="14">
        <f t="shared" si="1303"/>
        <v>-0.005977514282</v>
      </c>
      <c r="L1308" s="14">
        <f t="shared" si="1303"/>
        <v>0.01332612725</v>
      </c>
      <c r="M1308" s="14">
        <f t="shared" si="1303"/>
        <v>0.01083695133</v>
      </c>
      <c r="N1308" s="14">
        <f t="shared" si="1303"/>
        <v>0.008025314139</v>
      </c>
      <c r="O1308" s="14">
        <f t="shared" si="1303"/>
        <v>-0.01053433368</v>
      </c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</row>
    <row r="1309">
      <c r="A1309" s="1"/>
      <c r="B1309" s="11">
        <v>45507.0</v>
      </c>
      <c r="C1309" s="12">
        <v>184.66</v>
      </c>
      <c r="D1309" s="12">
        <v>57.12</v>
      </c>
      <c r="E1309" s="12">
        <v>37.14</v>
      </c>
      <c r="F1309" s="12">
        <v>82.47</v>
      </c>
      <c r="G1309" s="12">
        <v>115.8</v>
      </c>
      <c r="H1309" s="12">
        <v>13.14</v>
      </c>
      <c r="I1309" s="13"/>
      <c r="J1309" s="14">
        <f t="shared" ref="J1309:O1309" si="1304">LN(C1309/C1308)</f>
        <v>-0.0007578628631</v>
      </c>
      <c r="K1309" s="14">
        <f t="shared" si="1304"/>
        <v>0.007203756005</v>
      </c>
      <c r="L1309" s="14">
        <f t="shared" si="1304"/>
        <v>0.0239793506</v>
      </c>
      <c r="M1309" s="14">
        <f t="shared" si="1304"/>
        <v>-0.01241204101</v>
      </c>
      <c r="N1309" s="14">
        <f t="shared" si="1304"/>
        <v>-0.01542447033</v>
      </c>
      <c r="O1309" s="14">
        <f t="shared" si="1304"/>
        <v>-0.006069821367</v>
      </c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</row>
    <row r="1310">
      <c r="A1310" s="1"/>
      <c r="B1310" s="11">
        <v>45599.0</v>
      </c>
      <c r="C1310" s="12">
        <v>182.27</v>
      </c>
      <c r="D1310" s="12">
        <v>57.7</v>
      </c>
      <c r="E1310" s="12">
        <v>37.18</v>
      </c>
      <c r="F1310" s="12">
        <v>82.41</v>
      </c>
      <c r="G1310" s="12">
        <v>118.08</v>
      </c>
      <c r="H1310" s="12">
        <v>13.46</v>
      </c>
      <c r="I1310" s="13"/>
      <c r="J1310" s="14">
        <f t="shared" ref="J1310:O1310" si="1305">LN(C1310/C1309)</f>
        <v>-0.01302719211</v>
      </c>
      <c r="K1310" s="14">
        <f t="shared" si="1305"/>
        <v>0.01010285548</v>
      </c>
      <c r="L1310" s="14">
        <f t="shared" si="1305"/>
        <v>0.001076426369</v>
      </c>
      <c r="M1310" s="14">
        <f t="shared" si="1305"/>
        <v>-0.00072780207</v>
      </c>
      <c r="N1310" s="14">
        <f t="shared" si="1305"/>
        <v>0.01949779571</v>
      </c>
      <c r="O1310" s="14">
        <f t="shared" si="1305"/>
        <v>0.02406131116</v>
      </c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</row>
    <row r="1311">
      <c r="A1311" s="1"/>
      <c r="B1311" s="11">
        <v>45629.0</v>
      </c>
      <c r="C1311" s="12">
        <v>184.91</v>
      </c>
      <c r="D1311" s="12">
        <v>56.92</v>
      </c>
      <c r="E1311" s="12">
        <v>37.83</v>
      </c>
      <c r="F1311" s="12">
        <v>82.15</v>
      </c>
      <c r="G1311" s="12">
        <v>119.37</v>
      </c>
      <c r="H1311" s="12">
        <v>13.41</v>
      </c>
      <c r="I1311" s="13"/>
      <c r="J1311" s="14">
        <f t="shared" ref="J1311:O1311" si="1306">LN(C1311/C1310)</f>
        <v>0.01438011598</v>
      </c>
      <c r="K1311" s="14">
        <f t="shared" si="1306"/>
        <v>-0.01361040029</v>
      </c>
      <c r="L1311" s="14">
        <f t="shared" si="1306"/>
        <v>0.01733145635</v>
      </c>
      <c r="M1311" s="14">
        <f t="shared" si="1306"/>
        <v>-0.003159944292</v>
      </c>
      <c r="N1311" s="14">
        <f t="shared" si="1306"/>
        <v>0.01086555225</v>
      </c>
      <c r="O1311" s="14">
        <f t="shared" si="1306"/>
        <v>-0.003721626923</v>
      </c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</row>
    <row r="1312">
      <c r="A1312" s="1"/>
      <c r="B1312" s="15" t="s">
        <v>796</v>
      </c>
      <c r="C1312" s="12">
        <v>185.3</v>
      </c>
      <c r="D1312" s="12">
        <v>57.11</v>
      </c>
      <c r="E1312" s="12">
        <v>38.08</v>
      </c>
      <c r="F1312" s="12">
        <v>81.42</v>
      </c>
      <c r="G1312" s="12">
        <v>121.47</v>
      </c>
      <c r="H1312" s="12">
        <v>13.44</v>
      </c>
      <c r="I1312" s="13"/>
      <c r="J1312" s="14">
        <f t="shared" ref="J1312:O1312" si="1307">LN(C1312/C1311)</f>
        <v>0.002106913072</v>
      </c>
      <c r="K1312" s="14">
        <f t="shared" si="1307"/>
        <v>0.003332459455</v>
      </c>
      <c r="L1312" s="14">
        <f t="shared" si="1307"/>
        <v>0.006586771278</v>
      </c>
      <c r="M1312" s="14">
        <f t="shared" si="1307"/>
        <v>-0.008925901408</v>
      </c>
      <c r="N1312" s="14">
        <f t="shared" si="1307"/>
        <v>0.01743940561</v>
      </c>
      <c r="O1312" s="14">
        <f t="shared" si="1307"/>
        <v>0.002234637801</v>
      </c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</row>
    <row r="1313">
      <c r="A1313" s="1"/>
      <c r="B1313" s="15" t="s">
        <v>797</v>
      </c>
      <c r="C1313" s="12">
        <v>186.69</v>
      </c>
      <c r="D1313" s="12">
        <v>56.78</v>
      </c>
      <c r="E1313" s="12">
        <v>37.3</v>
      </c>
      <c r="F1313" s="12">
        <v>81.58</v>
      </c>
      <c r="G1313" s="12">
        <v>120.74</v>
      </c>
      <c r="H1313" s="12">
        <v>13.17</v>
      </c>
      <c r="I1313" s="13"/>
      <c r="J1313" s="14">
        <f t="shared" ref="J1313:O1313" si="1308">LN(C1313/C1312)</f>
        <v>0.007473353958</v>
      </c>
      <c r="K1313" s="14">
        <f t="shared" si="1308"/>
        <v>-0.005795081632</v>
      </c>
      <c r="L1313" s="14">
        <f t="shared" si="1308"/>
        <v>-0.02069588327</v>
      </c>
      <c r="M1313" s="14">
        <f t="shared" si="1308"/>
        <v>0.001963190815</v>
      </c>
      <c r="N1313" s="14">
        <f t="shared" si="1308"/>
        <v>-0.006027845344</v>
      </c>
      <c r="O1313" s="14">
        <f t="shared" si="1308"/>
        <v>-0.02029381934</v>
      </c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</row>
    <row r="1314">
      <c r="A1314" s="1"/>
      <c r="B1314" s="15" t="s">
        <v>798</v>
      </c>
      <c r="C1314" s="12">
        <v>189.12</v>
      </c>
      <c r="D1314" s="12">
        <v>57.68</v>
      </c>
      <c r="E1314" s="12">
        <v>37.33</v>
      </c>
      <c r="F1314" s="12">
        <v>79.03</v>
      </c>
      <c r="G1314" s="12">
        <v>119.38</v>
      </c>
      <c r="H1314" s="12">
        <v>13.15</v>
      </c>
      <c r="I1314" s="13"/>
      <c r="J1314" s="14">
        <f t="shared" ref="J1314:O1314" si="1309">LN(C1314/C1313)</f>
        <v>0.01293224697</v>
      </c>
      <c r="K1314" s="14">
        <f t="shared" si="1309"/>
        <v>0.01572634193</v>
      </c>
      <c r="L1314" s="14">
        <f t="shared" si="1309"/>
        <v>0.0008039662767</v>
      </c>
      <c r="M1314" s="14">
        <f t="shared" si="1309"/>
        <v>-0.03175660667</v>
      </c>
      <c r="N1314" s="14">
        <f t="shared" si="1309"/>
        <v>-0.01132779063</v>
      </c>
      <c r="O1314" s="14">
        <f t="shared" si="1309"/>
        <v>-0.001519757131</v>
      </c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</row>
    <row r="1315">
      <c r="A1315" s="1"/>
      <c r="B1315" s="15" t="s">
        <v>799</v>
      </c>
      <c r="C1315" s="12">
        <v>192.32</v>
      </c>
      <c r="D1315" s="12">
        <v>57.23</v>
      </c>
      <c r="E1315" s="12">
        <v>37.69</v>
      </c>
      <c r="F1315" s="12">
        <v>80.28</v>
      </c>
      <c r="G1315" s="12">
        <v>118.36</v>
      </c>
      <c r="H1315" s="12">
        <v>13.19</v>
      </c>
      <c r="I1315" s="13"/>
      <c r="J1315" s="14">
        <f t="shared" ref="J1315:O1315" si="1310">LN(C1315/C1314)</f>
        <v>0.01677891713</v>
      </c>
      <c r="K1315" s="14">
        <f t="shared" si="1310"/>
        <v>-0.007832256556</v>
      </c>
      <c r="L1315" s="14">
        <f t="shared" si="1310"/>
        <v>0.009597514353</v>
      </c>
      <c r="M1315" s="14">
        <f t="shared" si="1310"/>
        <v>0.01569299671</v>
      </c>
      <c r="N1315" s="14">
        <f t="shared" si="1310"/>
        <v>-0.008580855208</v>
      </c>
      <c r="O1315" s="14">
        <f t="shared" si="1310"/>
        <v>0.003037208105</v>
      </c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</row>
    <row r="1316">
      <c r="A1316" s="1"/>
      <c r="B1316" s="15" t="s">
        <v>800</v>
      </c>
      <c r="C1316" s="12">
        <v>194.32</v>
      </c>
      <c r="D1316" s="12">
        <v>57.21</v>
      </c>
      <c r="E1316" s="12">
        <v>37.58</v>
      </c>
      <c r="F1316" s="12">
        <v>80.62</v>
      </c>
      <c r="G1316" s="12">
        <v>118.68</v>
      </c>
      <c r="H1316" s="12">
        <v>13.45</v>
      </c>
      <c r="I1316" s="13"/>
      <c r="J1316" s="14">
        <f t="shared" ref="J1316:O1316" si="1311">LN(C1316/C1315)</f>
        <v>0.01034563335</v>
      </c>
      <c r="K1316" s="14">
        <f t="shared" si="1311"/>
        <v>-0.0003495281406</v>
      </c>
      <c r="L1316" s="14">
        <f t="shared" si="1311"/>
        <v>-0.002922813294</v>
      </c>
      <c r="M1316" s="14">
        <f t="shared" si="1311"/>
        <v>0.004226233761</v>
      </c>
      <c r="N1316" s="14">
        <f t="shared" si="1311"/>
        <v>0.002699967891</v>
      </c>
      <c r="O1316" s="14">
        <f t="shared" si="1311"/>
        <v>0.01952013932</v>
      </c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</row>
    <row r="1317">
      <c r="A1317" s="1"/>
      <c r="B1317" s="15" t="s">
        <v>801</v>
      </c>
      <c r="C1317" s="12">
        <v>196.43</v>
      </c>
      <c r="D1317" s="12">
        <v>57.34</v>
      </c>
      <c r="E1317" s="12">
        <v>39.64</v>
      </c>
      <c r="F1317" s="12">
        <v>83.17</v>
      </c>
      <c r="G1317" s="12">
        <v>120.68</v>
      </c>
      <c r="H1317" s="12">
        <v>13.47</v>
      </c>
      <c r="I1317" s="13"/>
      <c r="J1317" s="14">
        <f t="shared" ref="J1317:O1317" si="1312">LN(C1317/C1316)</f>
        <v>0.01079984905</v>
      </c>
      <c r="K1317" s="14">
        <f t="shared" si="1312"/>
        <v>0.002269752175</v>
      </c>
      <c r="L1317" s="14">
        <f t="shared" si="1312"/>
        <v>0.05336671548</v>
      </c>
      <c r="M1317" s="14">
        <f t="shared" si="1312"/>
        <v>0.03113994819</v>
      </c>
      <c r="N1317" s="14">
        <f t="shared" si="1312"/>
        <v>0.01671161887</v>
      </c>
      <c r="O1317" s="14">
        <f t="shared" si="1312"/>
        <v>0.001485884374</v>
      </c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</row>
    <row r="1318">
      <c r="A1318" s="1"/>
      <c r="B1318" s="15" t="s">
        <v>802</v>
      </c>
      <c r="C1318" s="12">
        <v>200.63</v>
      </c>
      <c r="D1318" s="12">
        <v>57.8</v>
      </c>
      <c r="E1318" s="12">
        <v>40.29</v>
      </c>
      <c r="F1318" s="12">
        <v>86.8</v>
      </c>
      <c r="G1318" s="12">
        <v>121.27</v>
      </c>
      <c r="H1318" s="12">
        <v>13.78</v>
      </c>
      <c r="I1318" s="13"/>
      <c r="J1318" s="14">
        <f t="shared" ref="J1318:O1318" si="1313">LN(C1318/C1317)</f>
        <v>0.02115628195</v>
      </c>
      <c r="K1318" s="14">
        <f t="shared" si="1313"/>
        <v>0.007990315223</v>
      </c>
      <c r="L1318" s="14">
        <f t="shared" si="1313"/>
        <v>0.01626458974</v>
      </c>
      <c r="M1318" s="14">
        <f t="shared" si="1313"/>
        <v>0.04271991579</v>
      </c>
      <c r="N1318" s="14">
        <f t="shared" si="1313"/>
        <v>0.004877050378</v>
      </c>
      <c r="O1318" s="14">
        <f t="shared" si="1313"/>
        <v>0.02275327516</v>
      </c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</row>
    <row r="1319">
      <c r="A1319" s="1"/>
      <c r="B1319" s="15" t="s">
        <v>803</v>
      </c>
      <c r="C1319" s="12">
        <v>196.82</v>
      </c>
      <c r="D1319" s="12">
        <v>57.88</v>
      </c>
      <c r="E1319" s="12">
        <v>38.99</v>
      </c>
      <c r="F1319" s="12">
        <v>84.55</v>
      </c>
      <c r="G1319" s="12">
        <v>122.84</v>
      </c>
      <c r="H1319" s="12">
        <v>13.71</v>
      </c>
      <c r="I1319" s="13"/>
      <c r="J1319" s="14">
        <f t="shared" ref="J1319:O1319" si="1314">LN(C1319/C1318)</f>
        <v>-0.01917281022</v>
      </c>
      <c r="K1319" s="14">
        <f t="shared" si="1314"/>
        <v>0.001383126085</v>
      </c>
      <c r="L1319" s="14">
        <f t="shared" si="1314"/>
        <v>-0.03279809621</v>
      </c>
      <c r="M1319" s="14">
        <f t="shared" si="1314"/>
        <v>-0.02626354632</v>
      </c>
      <c r="N1319" s="14">
        <f t="shared" si="1314"/>
        <v>0.0128632309</v>
      </c>
      <c r="O1319" s="14">
        <f t="shared" si="1314"/>
        <v>-0.005092772011</v>
      </c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</row>
    <row r="1320">
      <c r="A1320" s="1"/>
      <c r="B1320" s="15" t="s">
        <v>804</v>
      </c>
      <c r="C1320" s="12">
        <v>194.72</v>
      </c>
      <c r="D1320" s="12">
        <v>57.87</v>
      </c>
      <c r="E1320" s="12">
        <v>39.13</v>
      </c>
      <c r="F1320" s="12">
        <v>84.37</v>
      </c>
      <c r="G1320" s="12">
        <v>121.78</v>
      </c>
      <c r="H1320" s="12">
        <v>13.63</v>
      </c>
      <c r="I1320" s="13"/>
      <c r="J1320" s="14">
        <f t="shared" ref="J1320:O1320" si="1315">LN(C1320/C1319)</f>
        <v>-0.01072697623</v>
      </c>
      <c r="K1320" s="14">
        <f t="shared" si="1315"/>
        <v>-0.0001727861775</v>
      </c>
      <c r="L1320" s="14">
        <f t="shared" si="1315"/>
        <v>0.003584233228</v>
      </c>
      <c r="M1320" s="14">
        <f t="shared" si="1315"/>
        <v>-0.002131187167</v>
      </c>
      <c r="N1320" s="14">
        <f t="shared" si="1315"/>
        <v>-0.008666557392</v>
      </c>
      <c r="O1320" s="14">
        <f t="shared" si="1315"/>
        <v>-0.005852247866</v>
      </c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</row>
    <row r="1321">
      <c r="A1321" s="1"/>
      <c r="B1321" s="15" t="s">
        <v>805</v>
      </c>
      <c r="C1321" s="12">
        <v>195.15</v>
      </c>
      <c r="D1321" s="12">
        <v>56.94</v>
      </c>
      <c r="E1321" s="12">
        <v>38.88</v>
      </c>
      <c r="F1321" s="12">
        <v>85.13</v>
      </c>
      <c r="G1321" s="12">
        <v>120.41</v>
      </c>
      <c r="H1321" s="12">
        <v>13.57</v>
      </c>
      <c r="I1321" s="13"/>
      <c r="J1321" s="14">
        <f t="shared" ref="J1321:O1321" si="1316">LN(C1321/C1320)</f>
        <v>0.002205864387</v>
      </c>
      <c r="K1321" s="14">
        <f t="shared" si="1316"/>
        <v>-0.01620103374</v>
      </c>
      <c r="L1321" s="14">
        <f t="shared" si="1316"/>
        <v>-0.00640945663</v>
      </c>
      <c r="M1321" s="14">
        <f t="shared" si="1316"/>
        <v>0.008967611718</v>
      </c>
      <c r="N1321" s="14">
        <f t="shared" si="1316"/>
        <v>-0.01131355228</v>
      </c>
      <c r="O1321" s="14">
        <f t="shared" si="1316"/>
        <v>-0.004411771862</v>
      </c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</row>
    <row r="1322">
      <c r="A1322" s="1"/>
      <c r="B1322" s="15" t="s">
        <v>806</v>
      </c>
      <c r="C1322" s="12">
        <v>197.5</v>
      </c>
      <c r="D1322" s="12">
        <v>58.17</v>
      </c>
      <c r="E1322" s="12">
        <v>39.51</v>
      </c>
      <c r="F1322" s="12">
        <v>86.27</v>
      </c>
      <c r="G1322" s="12">
        <v>121.44</v>
      </c>
      <c r="H1322" s="12">
        <v>13.67</v>
      </c>
      <c r="I1322" s="13"/>
      <c r="J1322" s="14">
        <f t="shared" ref="J1322:O1322" si="1317">LN(C1322/C1321)</f>
        <v>0.01197009071</v>
      </c>
      <c r="K1322" s="14">
        <f t="shared" si="1317"/>
        <v>0.02137167607</v>
      </c>
      <c r="L1322" s="14">
        <f t="shared" si="1317"/>
        <v>0.01607382483</v>
      </c>
      <c r="M1322" s="14">
        <f t="shared" si="1317"/>
        <v>0.01330241319</v>
      </c>
      <c r="N1322" s="14">
        <f t="shared" si="1317"/>
        <v>0.008517727743</v>
      </c>
      <c r="O1322" s="14">
        <f t="shared" si="1317"/>
        <v>0.007342176889</v>
      </c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</row>
    <row r="1323">
      <c r="A1323" s="1"/>
      <c r="B1323" s="15" t="s">
        <v>807</v>
      </c>
      <c r="C1323" s="12">
        <v>197.18</v>
      </c>
      <c r="D1323" s="12">
        <v>58.98</v>
      </c>
      <c r="E1323" s="12">
        <v>40.28</v>
      </c>
      <c r="F1323" s="12">
        <v>86.15</v>
      </c>
      <c r="G1323" s="12">
        <v>119.78</v>
      </c>
      <c r="H1323" s="12">
        <v>13.83</v>
      </c>
      <c r="I1323" s="13"/>
      <c r="J1323" s="14">
        <f t="shared" ref="J1323:O1323" si="1318">LN(C1323/C1322)</f>
        <v>-0.001621567194</v>
      </c>
      <c r="K1323" s="14">
        <f t="shared" si="1318"/>
        <v>0.01382864546</v>
      </c>
      <c r="L1323" s="14">
        <f t="shared" si="1318"/>
        <v>0.01930126343</v>
      </c>
      <c r="M1323" s="14">
        <f t="shared" si="1318"/>
        <v>-0.001391950115</v>
      </c>
      <c r="N1323" s="14">
        <f t="shared" si="1318"/>
        <v>-0.01376358681</v>
      </c>
      <c r="O1323" s="14">
        <f t="shared" si="1318"/>
        <v>0.01163649494</v>
      </c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</row>
    <row r="1324">
      <c r="A1324" s="1"/>
      <c r="B1324" s="11">
        <v>45295.0</v>
      </c>
      <c r="C1324" s="12">
        <v>195.01</v>
      </c>
      <c r="D1324" s="12">
        <v>58.97</v>
      </c>
      <c r="E1324" s="12">
        <v>39.29</v>
      </c>
      <c r="F1324" s="12">
        <v>85.47</v>
      </c>
      <c r="G1324" s="12">
        <v>119.92</v>
      </c>
      <c r="H1324" s="12">
        <v>13.93</v>
      </c>
      <c r="I1324" s="13"/>
      <c r="J1324" s="14">
        <f t="shared" ref="J1324:O1324" si="1319">LN(C1324/C1323)</f>
        <v>-0.01106617785</v>
      </c>
      <c r="K1324" s="14">
        <f t="shared" si="1319"/>
        <v>-0.0001695633747</v>
      </c>
      <c r="L1324" s="14">
        <f t="shared" si="1319"/>
        <v>-0.02488503428</v>
      </c>
      <c r="M1324" s="14">
        <f t="shared" si="1319"/>
        <v>-0.007924525796</v>
      </c>
      <c r="N1324" s="14">
        <f t="shared" si="1319"/>
        <v>0.001168126958</v>
      </c>
      <c r="O1324" s="14">
        <f t="shared" si="1319"/>
        <v>0.007204642115</v>
      </c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</row>
    <row r="1325">
      <c r="A1325" s="1"/>
      <c r="B1325" s="11">
        <v>45326.0</v>
      </c>
      <c r="C1325" s="12">
        <v>192.03</v>
      </c>
      <c r="D1325" s="12">
        <v>59.39</v>
      </c>
      <c r="E1325" s="12">
        <v>38.72</v>
      </c>
      <c r="F1325" s="12">
        <v>83.76</v>
      </c>
      <c r="G1325" s="12">
        <v>117.56</v>
      </c>
      <c r="H1325" s="12">
        <v>14.08</v>
      </c>
      <c r="I1325" s="13"/>
      <c r="J1325" s="14">
        <f t="shared" ref="J1325:O1325" si="1320">LN(C1325/C1324)</f>
        <v>-0.01539922948</v>
      </c>
      <c r="K1325" s="14">
        <f t="shared" si="1320"/>
        <v>0.007097022015</v>
      </c>
      <c r="L1325" s="14">
        <f t="shared" si="1320"/>
        <v>-0.01461377116</v>
      </c>
      <c r="M1325" s="14">
        <f t="shared" si="1320"/>
        <v>-0.02020987062</v>
      </c>
      <c r="N1325" s="14">
        <f t="shared" si="1320"/>
        <v>-0.01987601224</v>
      </c>
      <c r="O1325" s="14">
        <f t="shared" si="1320"/>
        <v>0.01071056294</v>
      </c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</row>
    <row r="1326">
      <c r="A1326" s="1"/>
      <c r="B1326" s="11">
        <v>45355.0</v>
      </c>
      <c r="C1326" s="12">
        <v>194.88</v>
      </c>
      <c r="D1326" s="12">
        <v>59.1</v>
      </c>
      <c r="E1326" s="12">
        <v>38.74</v>
      </c>
      <c r="F1326" s="12">
        <v>83.67</v>
      </c>
      <c r="G1326" s="12">
        <v>117.86</v>
      </c>
      <c r="H1326" s="12">
        <v>14.11</v>
      </c>
      <c r="I1326" s="13"/>
      <c r="J1326" s="14">
        <f t="shared" ref="J1326:O1326" si="1321">LN(C1326/C1325)</f>
        <v>0.0147323747</v>
      </c>
      <c r="K1326" s="14">
        <f t="shared" si="1321"/>
        <v>-0.004894937616</v>
      </c>
      <c r="L1326" s="14">
        <f t="shared" si="1321"/>
        <v>0.0005163955705</v>
      </c>
      <c r="M1326" s="14">
        <f t="shared" si="1321"/>
        <v>-0.001075076255</v>
      </c>
      <c r="N1326" s="14">
        <f t="shared" si="1321"/>
        <v>0.002548637859</v>
      </c>
      <c r="O1326" s="14">
        <f t="shared" si="1321"/>
        <v>0.002128415135</v>
      </c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</row>
    <row r="1327">
      <c r="A1327" s="1"/>
      <c r="B1327" s="11">
        <v>45386.0</v>
      </c>
      <c r="C1327" s="12">
        <v>193.89</v>
      </c>
      <c r="D1327" s="12">
        <v>58.74</v>
      </c>
      <c r="E1327" s="12">
        <v>38.19</v>
      </c>
      <c r="F1327" s="12">
        <v>83.46</v>
      </c>
      <c r="G1327" s="12">
        <v>117.29</v>
      </c>
      <c r="H1327" s="12">
        <v>14.07</v>
      </c>
      <c r="I1327" s="13"/>
      <c r="J1327" s="14">
        <f t="shared" ref="J1327:O1327" si="1322">LN(C1327/C1326)</f>
        <v>-0.005092996579</v>
      </c>
      <c r="K1327" s="14">
        <f t="shared" si="1322"/>
        <v>-0.006109998642</v>
      </c>
      <c r="L1327" s="14">
        <f t="shared" si="1322"/>
        <v>-0.01429895674</v>
      </c>
      <c r="M1327" s="14">
        <f t="shared" si="1322"/>
        <v>-0.002513015144</v>
      </c>
      <c r="N1327" s="14">
        <f t="shared" si="1322"/>
        <v>-0.004847978876</v>
      </c>
      <c r="O1327" s="14">
        <f t="shared" si="1322"/>
        <v>-0.002838894738</v>
      </c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</row>
    <row r="1328">
      <c r="A1328" s="1"/>
      <c r="B1328" s="11">
        <v>45416.0</v>
      </c>
      <c r="C1328" s="12">
        <v>195.75</v>
      </c>
      <c r="D1328" s="12">
        <v>58.65</v>
      </c>
      <c r="E1328" s="12">
        <v>38.09</v>
      </c>
      <c r="F1328" s="12">
        <v>84.57</v>
      </c>
      <c r="G1328" s="12">
        <v>119.4</v>
      </c>
      <c r="H1328" s="12">
        <v>14.06</v>
      </c>
      <c r="I1328" s="13"/>
      <c r="J1328" s="14">
        <f t="shared" ref="J1328:O1328" si="1323">LN(C1328/C1327)</f>
        <v>0.009547346928</v>
      </c>
      <c r="K1328" s="14">
        <f t="shared" si="1323"/>
        <v>-0.001533350671</v>
      </c>
      <c r="L1328" s="14">
        <f t="shared" si="1323"/>
        <v>-0.002621920747</v>
      </c>
      <c r="M1328" s="14">
        <f t="shared" si="1323"/>
        <v>0.01321211863</v>
      </c>
      <c r="N1328" s="14">
        <f t="shared" si="1323"/>
        <v>0.01782970043</v>
      </c>
      <c r="O1328" s="14">
        <f t="shared" si="1323"/>
        <v>-0.0007109847438</v>
      </c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</row>
    <row r="1329">
      <c r="A1329" s="1"/>
      <c r="B1329" s="11">
        <v>45508.0</v>
      </c>
      <c r="C1329" s="12">
        <v>196.46</v>
      </c>
      <c r="D1329" s="12">
        <v>59.79</v>
      </c>
      <c r="E1329" s="12">
        <v>38.27</v>
      </c>
      <c r="F1329" s="12">
        <v>85.93</v>
      </c>
      <c r="G1329" s="12">
        <v>119.64</v>
      </c>
      <c r="H1329" s="12">
        <v>13.97</v>
      </c>
      <c r="I1329" s="13"/>
      <c r="J1329" s="14">
        <f t="shared" ref="J1329:O1329" si="1324">LN(C1329/C1328)</f>
        <v>0.003620513376</v>
      </c>
      <c r="K1329" s="14">
        <f t="shared" si="1324"/>
        <v>0.01925084779</v>
      </c>
      <c r="L1329" s="14">
        <f t="shared" si="1324"/>
        <v>0.004714518947</v>
      </c>
      <c r="M1329" s="14">
        <f t="shared" si="1324"/>
        <v>0.01595341753</v>
      </c>
      <c r="N1329" s="14">
        <f t="shared" si="1324"/>
        <v>0.002008032803</v>
      </c>
      <c r="O1329" s="14">
        <f t="shared" si="1324"/>
        <v>-0.006421713114</v>
      </c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</row>
    <row r="1330">
      <c r="A1330" s="1"/>
      <c r="B1330" s="11">
        <v>45539.0</v>
      </c>
      <c r="C1330" s="12">
        <v>195.38</v>
      </c>
      <c r="D1330" s="12">
        <v>60.06</v>
      </c>
      <c r="E1330" s="12">
        <v>38.85</v>
      </c>
      <c r="F1330" s="12">
        <v>85.14</v>
      </c>
      <c r="G1330" s="12">
        <v>119.91</v>
      </c>
      <c r="H1330" s="12">
        <v>13.96</v>
      </c>
      <c r="I1330" s="13"/>
      <c r="J1330" s="14">
        <f t="shared" ref="J1330:O1330" si="1325">LN(C1330/C1329)</f>
        <v>-0.005512468022</v>
      </c>
      <c r="K1330" s="14">
        <f t="shared" si="1325"/>
        <v>0.004505639662</v>
      </c>
      <c r="L1330" s="14">
        <f t="shared" si="1325"/>
        <v>0.01504177738</v>
      </c>
      <c r="M1330" s="14">
        <f t="shared" si="1325"/>
        <v>-0.009236050925</v>
      </c>
      <c r="N1330" s="14">
        <f t="shared" si="1325"/>
        <v>0.00225422763</v>
      </c>
      <c r="O1330" s="14">
        <f t="shared" si="1325"/>
        <v>-0.0007160759346</v>
      </c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</row>
    <row r="1331">
      <c r="A1331" s="1"/>
      <c r="B1331" s="11">
        <v>45569.0</v>
      </c>
      <c r="C1331" s="12">
        <v>191.96</v>
      </c>
      <c r="D1331" s="12">
        <v>58.2</v>
      </c>
      <c r="E1331" s="12">
        <v>37.6</v>
      </c>
      <c r="F1331" s="12">
        <v>82.13</v>
      </c>
      <c r="G1331" s="12">
        <v>117.29</v>
      </c>
      <c r="H1331" s="12">
        <v>13.92</v>
      </c>
      <c r="I1331" s="13"/>
      <c r="J1331" s="14">
        <f t="shared" ref="J1331:O1331" si="1326">LN(C1331/C1330)</f>
        <v>-0.01765936323</v>
      </c>
      <c r="K1331" s="14">
        <f t="shared" si="1326"/>
        <v>-0.03145870782</v>
      </c>
      <c r="L1331" s="14">
        <f t="shared" si="1326"/>
        <v>-0.03270402642</v>
      </c>
      <c r="M1331" s="14">
        <f t="shared" si="1326"/>
        <v>-0.03599360265</v>
      </c>
      <c r="N1331" s="14">
        <f t="shared" si="1326"/>
        <v>-0.02209196086</v>
      </c>
      <c r="O1331" s="14">
        <f t="shared" si="1326"/>
        <v>-0.002869442428</v>
      </c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</row>
    <row r="1332">
      <c r="A1332" s="1"/>
      <c r="B1332" s="11">
        <v>45600.0</v>
      </c>
      <c r="C1332" s="12">
        <v>192.36</v>
      </c>
      <c r="D1332" s="12">
        <v>58.24</v>
      </c>
      <c r="E1332" s="12">
        <v>37.71</v>
      </c>
      <c r="F1332" s="12">
        <v>83.67</v>
      </c>
      <c r="G1332" s="12">
        <v>117.21</v>
      </c>
      <c r="H1332" s="12">
        <v>13.8</v>
      </c>
      <c r="I1332" s="13"/>
      <c r="J1332" s="14">
        <f t="shared" ref="J1332:O1332" si="1327">LN(C1332/C1331)</f>
        <v>0.002081599419</v>
      </c>
      <c r="K1332" s="14">
        <f t="shared" si="1327"/>
        <v>0.000687049151</v>
      </c>
      <c r="L1332" s="14">
        <f t="shared" si="1327"/>
        <v>0.002921260874</v>
      </c>
      <c r="M1332" s="14">
        <f t="shared" si="1327"/>
        <v>0.01857713256</v>
      </c>
      <c r="N1332" s="14">
        <f t="shared" si="1327"/>
        <v>-0.0006823027983</v>
      </c>
      <c r="O1332" s="14">
        <f t="shared" si="1327"/>
        <v>-0.008658062743</v>
      </c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</row>
    <row r="1333">
      <c r="A1333" s="1"/>
      <c r="B1333" s="11">
        <v>45630.0</v>
      </c>
      <c r="C1333" s="12">
        <v>190.73</v>
      </c>
      <c r="D1333" s="12">
        <v>57.68</v>
      </c>
      <c r="E1333" s="12">
        <v>36.94</v>
      </c>
      <c r="F1333" s="12">
        <v>82.1</v>
      </c>
      <c r="G1333" s="12">
        <v>114.64</v>
      </c>
      <c r="H1333" s="12">
        <v>13.69</v>
      </c>
      <c r="I1333" s="13"/>
      <c r="J1333" s="14">
        <f t="shared" ref="J1333:O1333" si="1328">LN(C1333/C1332)</f>
        <v>-0.008509801021</v>
      </c>
      <c r="K1333" s="14">
        <f t="shared" si="1328"/>
        <v>-0.009661910912</v>
      </c>
      <c r="L1333" s="14">
        <f t="shared" si="1328"/>
        <v>-0.0206303365</v>
      </c>
      <c r="M1333" s="14">
        <f t="shared" si="1328"/>
        <v>-0.01894247385</v>
      </c>
      <c r="N1333" s="14">
        <f t="shared" si="1328"/>
        <v>-0.02217041422</v>
      </c>
      <c r="O1333" s="14">
        <f t="shared" si="1328"/>
        <v>-0.008002952863</v>
      </c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</row>
    <row r="1334">
      <c r="A1334" s="1"/>
      <c r="B1334" s="15" t="s">
        <v>808</v>
      </c>
      <c r="C1334" s="12">
        <v>188.88</v>
      </c>
      <c r="D1334" s="12">
        <v>57.14</v>
      </c>
      <c r="E1334" s="12">
        <v>36.31</v>
      </c>
      <c r="F1334" s="12">
        <v>81.02</v>
      </c>
      <c r="G1334" s="12">
        <v>115.27</v>
      </c>
      <c r="H1334" s="12">
        <v>13.44</v>
      </c>
      <c r="I1334" s="13"/>
      <c r="J1334" s="14">
        <f t="shared" ref="J1334:O1334" si="1329">LN(C1334/C1333)</f>
        <v>-0.009746922611</v>
      </c>
      <c r="K1334" s="14">
        <f t="shared" si="1329"/>
        <v>-0.009406096174</v>
      </c>
      <c r="L1334" s="14">
        <f t="shared" si="1329"/>
        <v>-0.01720178934</v>
      </c>
      <c r="M1334" s="14">
        <f t="shared" si="1329"/>
        <v>-0.01324197868</v>
      </c>
      <c r="N1334" s="14">
        <f t="shared" si="1329"/>
        <v>0.005480419093</v>
      </c>
      <c r="O1334" s="14">
        <f t="shared" si="1329"/>
        <v>-0.01843030421</v>
      </c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</row>
    <row r="1335">
      <c r="A1335" s="1"/>
      <c r="B1335" s="15" t="s">
        <v>809</v>
      </c>
      <c r="C1335" s="12">
        <v>187.52</v>
      </c>
      <c r="D1335" s="12">
        <v>56.76</v>
      </c>
      <c r="E1335" s="12">
        <v>35.68</v>
      </c>
      <c r="F1335" s="12">
        <v>81.14</v>
      </c>
      <c r="G1335" s="12">
        <v>114.99</v>
      </c>
      <c r="H1335" s="12">
        <v>13.37</v>
      </c>
      <c r="I1335" s="13"/>
      <c r="J1335" s="14">
        <f t="shared" ref="J1335:O1335" si="1330">LN(C1335/C1334)</f>
        <v>-0.007226386389</v>
      </c>
      <c r="K1335" s="14">
        <f t="shared" si="1330"/>
        <v>-0.006672544511</v>
      </c>
      <c r="L1335" s="14">
        <f t="shared" si="1330"/>
        <v>-0.01750287771</v>
      </c>
      <c r="M1335" s="14">
        <f t="shared" si="1330"/>
        <v>0.001480020004</v>
      </c>
      <c r="N1335" s="14">
        <f t="shared" si="1330"/>
        <v>-0.002432034552</v>
      </c>
      <c r="O1335" s="14">
        <f t="shared" si="1330"/>
        <v>-0.005221943981</v>
      </c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</row>
    <row r="1336">
      <c r="A1336" s="1"/>
      <c r="B1336" s="15" t="s">
        <v>810</v>
      </c>
      <c r="C1336" s="12">
        <v>184.05</v>
      </c>
      <c r="D1336" s="12">
        <v>57.23</v>
      </c>
      <c r="E1336" s="12">
        <v>35.99</v>
      </c>
      <c r="F1336" s="12">
        <v>80.56</v>
      </c>
      <c r="G1336" s="12">
        <v>115.07</v>
      </c>
      <c r="H1336" s="12">
        <v>13.43</v>
      </c>
      <c r="I1336" s="13"/>
      <c r="J1336" s="14">
        <f t="shared" ref="J1336:O1336" si="1331">LN(C1336/C1335)</f>
        <v>-0.01867804656</v>
      </c>
      <c r="K1336" s="14">
        <f t="shared" si="1331"/>
        <v>0.008246384129</v>
      </c>
      <c r="L1336" s="14">
        <f t="shared" si="1331"/>
        <v>0.008650814379</v>
      </c>
      <c r="M1336" s="14">
        <f t="shared" si="1331"/>
        <v>-0.007173809368</v>
      </c>
      <c r="N1336" s="14">
        <f t="shared" si="1331"/>
        <v>0.0006954707748</v>
      </c>
      <c r="O1336" s="14">
        <f t="shared" si="1331"/>
        <v>0.004477619421</v>
      </c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</row>
    <row r="1337">
      <c r="A1337" s="1"/>
      <c r="B1337" s="15" t="s">
        <v>811</v>
      </c>
      <c r="C1337" s="12">
        <v>183.64</v>
      </c>
      <c r="D1337" s="12">
        <v>57.84</v>
      </c>
      <c r="E1337" s="12">
        <v>38.41</v>
      </c>
      <c r="F1337" s="12">
        <v>80.77</v>
      </c>
      <c r="G1337" s="12">
        <v>113.74</v>
      </c>
      <c r="H1337" s="12">
        <v>13.6</v>
      </c>
      <c r="I1337" s="13"/>
      <c r="J1337" s="14">
        <f t="shared" ref="J1337:O1337" si="1332">LN(C1337/C1336)</f>
        <v>-0.002230140444</v>
      </c>
      <c r="K1337" s="14">
        <f t="shared" si="1332"/>
        <v>0.01060234143</v>
      </c>
      <c r="L1337" s="14">
        <f t="shared" si="1332"/>
        <v>0.06507672027</v>
      </c>
      <c r="M1337" s="14">
        <f t="shared" si="1332"/>
        <v>0.002603361044</v>
      </c>
      <c r="N1337" s="14">
        <f t="shared" si="1332"/>
        <v>-0.01162549696</v>
      </c>
      <c r="O1337" s="14">
        <f t="shared" si="1332"/>
        <v>0.01257878221</v>
      </c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</row>
    <row r="1338">
      <c r="A1338" s="1"/>
      <c r="B1338" s="15" t="s">
        <v>812</v>
      </c>
      <c r="C1338" s="12">
        <v>183.1</v>
      </c>
      <c r="D1338" s="12">
        <v>59.05</v>
      </c>
      <c r="E1338" s="12">
        <v>38.75</v>
      </c>
      <c r="F1338" s="12">
        <v>82.32</v>
      </c>
      <c r="G1338" s="12">
        <v>114.21</v>
      </c>
      <c r="H1338" s="12">
        <v>13.7</v>
      </c>
      <c r="I1338" s="13"/>
      <c r="J1338" s="14">
        <f t="shared" ref="J1338:O1338" si="1333">LN(C1338/C1337)</f>
        <v>-0.002944867701</v>
      </c>
      <c r="K1338" s="14">
        <f t="shared" si="1333"/>
        <v>0.02070396479</v>
      </c>
      <c r="L1338" s="14">
        <f t="shared" si="1333"/>
        <v>0.008812913442</v>
      </c>
      <c r="M1338" s="14">
        <f t="shared" si="1333"/>
        <v>0.01900848207</v>
      </c>
      <c r="N1338" s="14">
        <f t="shared" si="1333"/>
        <v>0.004123717184</v>
      </c>
      <c r="O1338" s="14">
        <f t="shared" si="1333"/>
        <v>0.007326040092</v>
      </c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</row>
    <row r="1339">
      <c r="A1339" s="1"/>
      <c r="B1339" s="15" t="s">
        <v>813</v>
      </c>
      <c r="C1339" s="12">
        <v>183.25</v>
      </c>
      <c r="D1339" s="12">
        <v>59.29</v>
      </c>
      <c r="E1339" s="12">
        <v>39.44</v>
      </c>
      <c r="F1339" s="12">
        <v>82.22</v>
      </c>
      <c r="G1339" s="12">
        <v>116.65</v>
      </c>
      <c r="H1339" s="12">
        <v>13.78</v>
      </c>
      <c r="I1339" s="13"/>
      <c r="J1339" s="14">
        <f t="shared" ref="J1339:O1339" si="1334">LN(C1339/C1338)</f>
        <v>0.0008188890863</v>
      </c>
      <c r="K1339" s="14">
        <f t="shared" si="1334"/>
        <v>0.004056115076</v>
      </c>
      <c r="L1339" s="14">
        <f t="shared" si="1334"/>
        <v>0.01764977394</v>
      </c>
      <c r="M1339" s="14">
        <f t="shared" si="1334"/>
        <v>-0.001215510056</v>
      </c>
      <c r="N1339" s="14">
        <f t="shared" si="1334"/>
        <v>0.0211391394</v>
      </c>
      <c r="O1339" s="14">
        <f t="shared" si="1334"/>
        <v>0.005822432751</v>
      </c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</row>
    <row r="1340">
      <c r="A1340" s="1"/>
      <c r="B1340" s="15" t="s">
        <v>814</v>
      </c>
      <c r="C1340" s="12">
        <v>185.96</v>
      </c>
      <c r="D1340" s="12">
        <v>59.14</v>
      </c>
      <c r="E1340" s="12">
        <v>39.41</v>
      </c>
      <c r="F1340" s="12">
        <v>83.78</v>
      </c>
      <c r="G1340" s="12">
        <v>117.35</v>
      </c>
      <c r="H1340" s="12">
        <v>13.94</v>
      </c>
      <c r="I1340" s="13"/>
      <c r="J1340" s="14">
        <f t="shared" ref="J1340:O1340" si="1335">LN(C1340/C1339)</f>
        <v>0.01468025606</v>
      </c>
      <c r="K1340" s="14">
        <f t="shared" si="1335"/>
        <v>-0.002533143295</v>
      </c>
      <c r="L1340" s="14">
        <f t="shared" si="1335"/>
        <v>-0.0007609385275</v>
      </c>
      <c r="M1340" s="14">
        <f t="shared" si="1335"/>
        <v>0.01879573405</v>
      </c>
      <c r="N1340" s="14">
        <f t="shared" si="1335"/>
        <v>0.00598292383</v>
      </c>
      <c r="O1340" s="14">
        <f t="shared" si="1335"/>
        <v>0.01154413975</v>
      </c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</row>
    <row r="1341">
      <c r="A1341" s="1"/>
      <c r="B1341" s="15" t="s">
        <v>815</v>
      </c>
      <c r="C1341" s="12">
        <v>185.74</v>
      </c>
      <c r="D1341" s="12">
        <v>59.29</v>
      </c>
      <c r="E1341" s="12">
        <v>39.46</v>
      </c>
      <c r="F1341" s="12">
        <v>83.45</v>
      </c>
      <c r="G1341" s="12">
        <v>117.3</v>
      </c>
      <c r="H1341" s="12">
        <v>14.02</v>
      </c>
      <c r="I1341" s="13"/>
      <c r="J1341" s="14">
        <f t="shared" ref="J1341:O1341" si="1336">LN(C1341/C1340)</f>
        <v>-0.001183750475</v>
      </c>
      <c r="K1341" s="14">
        <f t="shared" si="1336"/>
        <v>0.002533143295</v>
      </c>
      <c r="L1341" s="14">
        <f t="shared" si="1336"/>
        <v>0.001267909388</v>
      </c>
      <c r="M1341" s="14">
        <f t="shared" si="1336"/>
        <v>-0.003946665411</v>
      </c>
      <c r="N1341" s="14">
        <f t="shared" si="1336"/>
        <v>-0.0004261666376</v>
      </c>
      <c r="O1341" s="14">
        <f t="shared" si="1336"/>
        <v>0.005722476274</v>
      </c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</row>
    <row r="1342">
      <c r="A1342" s="1"/>
      <c r="B1342" s="15" t="s">
        <v>816</v>
      </c>
      <c r="C1342" s="12">
        <v>178.6</v>
      </c>
      <c r="D1342" s="12">
        <v>58.91</v>
      </c>
      <c r="E1342" s="12">
        <v>38.84</v>
      </c>
      <c r="F1342" s="12">
        <v>83.18</v>
      </c>
      <c r="G1342" s="12">
        <v>115.23</v>
      </c>
      <c r="H1342" s="12">
        <v>14.23</v>
      </c>
      <c r="I1342" s="13"/>
      <c r="J1342" s="14">
        <f t="shared" ref="J1342:O1342" si="1337">LN(C1342/C1341)</f>
        <v>-0.03919917791</v>
      </c>
      <c r="K1342" s="14">
        <f t="shared" si="1337"/>
        <v>-0.006429802186</v>
      </c>
      <c r="L1342" s="14">
        <f t="shared" si="1337"/>
        <v>-0.01583685717</v>
      </c>
      <c r="M1342" s="14">
        <f t="shared" si="1337"/>
        <v>-0.003240715793</v>
      </c>
      <c r="N1342" s="14">
        <f t="shared" si="1337"/>
        <v>-0.01780462463</v>
      </c>
      <c r="O1342" s="14">
        <f t="shared" si="1337"/>
        <v>0.0148675305</v>
      </c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</row>
    <row r="1343">
      <c r="A1343" s="1"/>
      <c r="B1343" s="15" t="s">
        <v>817</v>
      </c>
      <c r="C1343" s="12">
        <v>180.55</v>
      </c>
      <c r="D1343" s="12">
        <v>58.36</v>
      </c>
      <c r="E1343" s="12">
        <v>39.0</v>
      </c>
      <c r="F1343" s="12">
        <v>83.58</v>
      </c>
      <c r="G1343" s="12">
        <v>121.63</v>
      </c>
      <c r="H1343" s="12">
        <v>14.19</v>
      </c>
      <c r="I1343" s="13"/>
      <c r="J1343" s="14">
        <f t="shared" ref="J1343:O1343" si="1338">LN(C1343/C1342)</f>
        <v>0.01085907928</v>
      </c>
      <c r="K1343" s="14">
        <f t="shared" si="1338"/>
        <v>-0.009380131879</v>
      </c>
      <c r="L1343" s="14">
        <f t="shared" si="1338"/>
        <v>0.004111002707</v>
      </c>
      <c r="M1343" s="14">
        <f t="shared" si="1338"/>
        <v>0.004797322705</v>
      </c>
      <c r="N1343" s="14">
        <f t="shared" si="1338"/>
        <v>0.0540535186</v>
      </c>
      <c r="O1343" s="14">
        <f t="shared" si="1338"/>
        <v>-0.00281492093</v>
      </c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</row>
    <row r="1344">
      <c r="A1344" s="1"/>
      <c r="B1344" s="15" t="s">
        <v>818</v>
      </c>
      <c r="C1344" s="12">
        <v>184.38</v>
      </c>
      <c r="D1344" s="12">
        <v>58.74</v>
      </c>
      <c r="E1344" s="12">
        <v>38.86</v>
      </c>
      <c r="F1344" s="12">
        <v>82.46</v>
      </c>
      <c r="G1344" s="12">
        <v>120.59</v>
      </c>
      <c r="H1344" s="12">
        <v>14.18</v>
      </c>
      <c r="I1344" s="13"/>
      <c r="J1344" s="14">
        <f t="shared" ref="J1344:O1344" si="1339">LN(C1344/C1343)</f>
        <v>0.02099109765</v>
      </c>
      <c r="K1344" s="14">
        <f t="shared" si="1339"/>
        <v>0.006490202116</v>
      </c>
      <c r="L1344" s="14">
        <f t="shared" si="1339"/>
        <v>-0.00359620218</v>
      </c>
      <c r="M1344" s="14">
        <f t="shared" si="1339"/>
        <v>-0.01349092974</v>
      </c>
      <c r="N1344" s="14">
        <f t="shared" si="1339"/>
        <v>-0.008587287515</v>
      </c>
      <c r="O1344" s="14">
        <f t="shared" si="1339"/>
        <v>-0.000704970068</v>
      </c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</row>
    <row r="1345">
      <c r="A1345" s="1"/>
      <c r="B1345" s="15" t="s">
        <v>819</v>
      </c>
      <c r="C1345" s="12">
        <v>182.9</v>
      </c>
      <c r="D1345" s="12">
        <v>58.56</v>
      </c>
      <c r="E1345" s="12">
        <v>38.35</v>
      </c>
      <c r="F1345" s="12">
        <v>80.45</v>
      </c>
      <c r="G1345" s="12">
        <v>119.14</v>
      </c>
      <c r="H1345" s="12">
        <v>13.84</v>
      </c>
      <c r="I1345" s="13"/>
      <c r="J1345" s="14">
        <f t="shared" ref="J1345:O1345" si="1340">LN(C1345/C1344)</f>
        <v>-0.008059289974</v>
      </c>
      <c r="K1345" s="14">
        <f t="shared" si="1340"/>
        <v>-0.003069056117</v>
      </c>
      <c r="L1345" s="14">
        <f t="shared" si="1340"/>
        <v>-0.01321091614</v>
      </c>
      <c r="M1345" s="14">
        <f t="shared" si="1340"/>
        <v>-0.02467745384</v>
      </c>
      <c r="N1345" s="14">
        <f t="shared" si="1340"/>
        <v>-0.01209708991</v>
      </c>
      <c r="O1345" s="14">
        <f t="shared" si="1340"/>
        <v>-0.02426957091</v>
      </c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</row>
    <row r="1346">
      <c r="A1346" s="1"/>
      <c r="B1346" s="11">
        <v>45296.0</v>
      </c>
      <c r="C1346" s="12">
        <v>180.29</v>
      </c>
      <c r="D1346" s="12">
        <v>59.67</v>
      </c>
      <c r="E1346" s="12">
        <v>38.56</v>
      </c>
      <c r="F1346" s="12">
        <v>81.41</v>
      </c>
      <c r="G1346" s="12">
        <v>119.78</v>
      </c>
      <c r="H1346" s="12">
        <v>13.69</v>
      </c>
      <c r="I1346" s="13"/>
      <c r="J1346" s="14">
        <f t="shared" ref="J1346:O1346" si="1341">LN(C1346/C1345)</f>
        <v>-0.01437288984</v>
      </c>
      <c r="K1346" s="14">
        <f t="shared" si="1341"/>
        <v>0.01877751188</v>
      </c>
      <c r="L1346" s="14">
        <f t="shared" si="1341"/>
        <v>0.005460941929</v>
      </c>
      <c r="M1346" s="14">
        <f t="shared" si="1341"/>
        <v>0.01186224215</v>
      </c>
      <c r="N1346" s="14">
        <f t="shared" si="1341"/>
        <v>0.005357454636</v>
      </c>
      <c r="O1346" s="14">
        <f t="shared" si="1341"/>
        <v>-0.01089731089</v>
      </c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</row>
    <row r="1347">
      <c r="A1347" s="1"/>
      <c r="B1347" s="11">
        <v>45327.0</v>
      </c>
      <c r="C1347" s="12">
        <v>184.28</v>
      </c>
      <c r="D1347" s="12">
        <v>60.16</v>
      </c>
      <c r="E1347" s="12">
        <v>38.8</v>
      </c>
      <c r="F1347" s="12">
        <v>81.75</v>
      </c>
      <c r="G1347" s="12">
        <v>121.14</v>
      </c>
      <c r="H1347" s="12">
        <v>13.96</v>
      </c>
      <c r="I1347" s="13"/>
      <c r="J1347" s="14">
        <f t="shared" ref="J1347:O1347" si="1342">LN(C1347/C1346)</f>
        <v>0.02188967451</v>
      </c>
      <c r="K1347" s="14">
        <f t="shared" si="1342"/>
        <v>0.008178298108</v>
      </c>
      <c r="L1347" s="14">
        <f t="shared" si="1342"/>
        <v>0.006204776887</v>
      </c>
      <c r="M1347" s="14">
        <f t="shared" si="1342"/>
        <v>0.004167694191</v>
      </c>
      <c r="N1347" s="14">
        <f t="shared" si="1342"/>
        <v>0.01129017472</v>
      </c>
      <c r="O1347" s="14">
        <f t="shared" si="1342"/>
        <v>0.01953045803</v>
      </c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</row>
    <row r="1348">
      <c r="A1348" s="1"/>
      <c r="B1348" s="11">
        <v>45356.0</v>
      </c>
      <c r="C1348" s="12">
        <v>185.63</v>
      </c>
      <c r="D1348" s="12">
        <v>63.56</v>
      </c>
      <c r="E1348" s="12">
        <v>39.37</v>
      </c>
      <c r="F1348" s="12">
        <v>81.47</v>
      </c>
      <c r="G1348" s="12">
        <v>120.73</v>
      </c>
      <c r="H1348" s="12">
        <v>14.15</v>
      </c>
      <c r="I1348" s="13"/>
      <c r="J1348" s="14">
        <f t="shared" ref="J1348:O1348" si="1343">LN(C1348/C1347)</f>
        <v>0.007299105153</v>
      </c>
      <c r="K1348" s="14">
        <f t="shared" si="1343"/>
        <v>0.05497666203</v>
      </c>
      <c r="L1348" s="14">
        <f t="shared" si="1343"/>
        <v>0.01458385833</v>
      </c>
      <c r="M1348" s="14">
        <f t="shared" si="1343"/>
        <v>-0.003430955455</v>
      </c>
      <c r="N1348" s="14">
        <f t="shared" si="1343"/>
        <v>-0.003390254209</v>
      </c>
      <c r="O1348" s="14">
        <f t="shared" si="1343"/>
        <v>0.01351852676</v>
      </c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</row>
    <row r="1349">
      <c r="A1349" s="1"/>
      <c r="B1349" s="11">
        <v>45448.0</v>
      </c>
      <c r="C1349" s="12">
        <v>189.28</v>
      </c>
      <c r="D1349" s="12">
        <v>62.31</v>
      </c>
      <c r="E1349" s="12">
        <v>39.9</v>
      </c>
      <c r="F1349" s="12">
        <v>83.02</v>
      </c>
      <c r="G1349" s="12">
        <v>123.18</v>
      </c>
      <c r="H1349" s="12">
        <v>14.21</v>
      </c>
      <c r="I1349" s="13"/>
      <c r="J1349" s="14">
        <f t="shared" ref="J1349:O1349" si="1344">LN(C1349/C1348)</f>
        <v>0.01947195501</v>
      </c>
      <c r="K1349" s="14">
        <f t="shared" si="1344"/>
        <v>-0.01986241511</v>
      </c>
      <c r="L1349" s="14">
        <f t="shared" si="1344"/>
        <v>0.01337221894</v>
      </c>
      <c r="M1349" s="14">
        <f t="shared" si="1344"/>
        <v>0.0188466883</v>
      </c>
      <c r="N1349" s="14">
        <f t="shared" si="1344"/>
        <v>0.02009005291</v>
      </c>
      <c r="O1349" s="14">
        <f t="shared" si="1344"/>
        <v>0.00423131802</v>
      </c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</row>
    <row r="1350">
      <c r="A1350" s="1"/>
      <c r="B1350" s="11">
        <v>45478.0</v>
      </c>
      <c r="C1350" s="12">
        <v>193.45</v>
      </c>
      <c r="D1350" s="12">
        <v>62.4</v>
      </c>
      <c r="E1350" s="12">
        <v>39.4</v>
      </c>
      <c r="F1350" s="12">
        <v>86.09</v>
      </c>
      <c r="G1350" s="12">
        <v>123.29</v>
      </c>
      <c r="H1350" s="12">
        <v>14.28</v>
      </c>
      <c r="I1350" s="13"/>
      <c r="J1350" s="14">
        <f t="shared" ref="J1350:O1350" si="1345">LN(C1350/C1349)</f>
        <v>0.02179168092</v>
      </c>
      <c r="K1350" s="14">
        <f t="shared" si="1345"/>
        <v>0.001443348819</v>
      </c>
      <c r="L1350" s="14">
        <f t="shared" si="1345"/>
        <v>-0.01261050759</v>
      </c>
      <c r="M1350" s="14">
        <f t="shared" si="1345"/>
        <v>0.03631171804</v>
      </c>
      <c r="N1350" s="14">
        <f t="shared" si="1345"/>
        <v>0.0008926036216</v>
      </c>
      <c r="O1350" s="14">
        <f t="shared" si="1345"/>
        <v>0.004914014802</v>
      </c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</row>
    <row r="1351">
      <c r="A1351" s="1"/>
      <c r="B1351" s="11">
        <v>45509.0</v>
      </c>
      <c r="C1351" s="12">
        <v>193.5</v>
      </c>
      <c r="D1351" s="12">
        <v>62.06</v>
      </c>
      <c r="E1351" s="12">
        <v>39.48</v>
      </c>
      <c r="F1351" s="12">
        <v>85.2</v>
      </c>
      <c r="G1351" s="12">
        <v>123.77</v>
      </c>
      <c r="H1351" s="12">
        <v>14.26</v>
      </c>
      <c r="I1351" s="13"/>
      <c r="J1351" s="14">
        <f t="shared" ref="J1351:O1351" si="1346">LN(C1351/C1350)</f>
        <v>0.0002584313233</v>
      </c>
      <c r="K1351" s="14">
        <f t="shared" si="1346"/>
        <v>-0.005463616355</v>
      </c>
      <c r="L1351" s="14">
        <f t="shared" si="1346"/>
        <v>0.002028398261</v>
      </c>
      <c r="M1351" s="14">
        <f t="shared" si="1346"/>
        <v>-0.01039182683</v>
      </c>
      <c r="N1351" s="14">
        <f t="shared" si="1346"/>
        <v>0.003885700671</v>
      </c>
      <c r="O1351" s="14">
        <f t="shared" si="1346"/>
        <v>-0.001401541925</v>
      </c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</row>
    <row r="1352">
      <c r="A1352" s="1"/>
      <c r="B1352" s="11">
        <v>45540.0</v>
      </c>
      <c r="C1352" s="12">
        <v>196.15</v>
      </c>
      <c r="D1352" s="12">
        <v>62.23</v>
      </c>
      <c r="E1352" s="12">
        <v>39.75</v>
      </c>
      <c r="F1352" s="12">
        <v>85.68</v>
      </c>
      <c r="G1352" s="12">
        <v>124.33</v>
      </c>
      <c r="H1352" s="12">
        <v>14.36</v>
      </c>
      <c r="I1352" s="13"/>
      <c r="J1352" s="14">
        <f t="shared" ref="J1352:O1352" si="1347">LN(C1352/C1351)</f>
        <v>0.01360216019</v>
      </c>
      <c r="K1352" s="14">
        <f t="shared" si="1347"/>
        <v>0.002735539561</v>
      </c>
      <c r="L1352" s="14">
        <f t="shared" si="1347"/>
        <v>0.006815626535</v>
      </c>
      <c r="M1352" s="14">
        <f t="shared" si="1347"/>
        <v>0.005617992304</v>
      </c>
      <c r="N1352" s="14">
        <f t="shared" si="1347"/>
        <v>0.004514316413</v>
      </c>
      <c r="O1352" s="14">
        <f t="shared" si="1347"/>
        <v>0.006988148634</v>
      </c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</row>
    <row r="1353">
      <c r="A1353" s="1"/>
      <c r="B1353" s="11">
        <v>45570.0</v>
      </c>
      <c r="C1353" s="12">
        <v>196.96</v>
      </c>
      <c r="D1353" s="12">
        <v>62.5</v>
      </c>
      <c r="E1353" s="12">
        <v>39.41</v>
      </c>
      <c r="F1353" s="12">
        <v>85.64</v>
      </c>
      <c r="G1353" s="12">
        <v>123.67</v>
      </c>
      <c r="H1353" s="12">
        <v>14.42</v>
      </c>
      <c r="I1353" s="13"/>
      <c r="J1353" s="14">
        <f t="shared" ref="J1353:O1353" si="1348">LN(C1353/C1352)</f>
        <v>0.004120989781</v>
      </c>
      <c r="K1353" s="14">
        <f t="shared" si="1348"/>
        <v>0.004329358161</v>
      </c>
      <c r="L1353" s="14">
        <f t="shared" si="1348"/>
        <v>-0.008590249893</v>
      </c>
      <c r="M1353" s="14">
        <f t="shared" si="1348"/>
        <v>-0.000466962418</v>
      </c>
      <c r="N1353" s="14">
        <f t="shared" si="1348"/>
        <v>-0.005322593211</v>
      </c>
      <c r="O1353" s="14">
        <f t="shared" si="1348"/>
        <v>0.004169568237</v>
      </c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</row>
    <row r="1354">
      <c r="A1354" s="1"/>
      <c r="B1354" s="15" t="s">
        <v>820</v>
      </c>
      <c r="C1354" s="12">
        <v>194.74</v>
      </c>
      <c r="D1354" s="12">
        <v>62.79</v>
      </c>
      <c r="E1354" s="12">
        <v>39.66</v>
      </c>
      <c r="F1354" s="12">
        <v>85.47</v>
      </c>
      <c r="G1354" s="12">
        <v>121.86</v>
      </c>
      <c r="H1354" s="12">
        <v>14.46</v>
      </c>
      <c r="I1354" s="13"/>
      <c r="J1354" s="14">
        <f t="shared" ref="J1354:O1354" si="1349">LN(C1354/C1353)</f>
        <v>-0.01133532689</v>
      </c>
      <c r="K1354" s="14">
        <f t="shared" si="1349"/>
        <v>0.004629268384</v>
      </c>
      <c r="L1354" s="14">
        <f t="shared" si="1349"/>
        <v>0.006323531885</v>
      </c>
      <c r="M1354" s="14">
        <f t="shared" si="1349"/>
        <v>-0.001987026544</v>
      </c>
      <c r="N1354" s="14">
        <f t="shared" si="1349"/>
        <v>-0.01474388293</v>
      </c>
      <c r="O1354" s="14">
        <f t="shared" si="1349"/>
        <v>0.002770084874</v>
      </c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</row>
    <row r="1355">
      <c r="A1355" s="1"/>
      <c r="B1355" s="15" t="s">
        <v>821</v>
      </c>
      <c r="C1355" s="12">
        <v>195.72</v>
      </c>
      <c r="D1355" s="12">
        <v>62.93</v>
      </c>
      <c r="E1355" s="12">
        <v>40.78</v>
      </c>
      <c r="F1355" s="12">
        <v>86.75</v>
      </c>
      <c r="G1355" s="12">
        <v>121.38</v>
      </c>
      <c r="H1355" s="12">
        <v>14.65</v>
      </c>
      <c r="I1355" s="13"/>
      <c r="J1355" s="14">
        <f t="shared" ref="J1355:O1355" si="1350">LN(C1355/C1354)</f>
        <v>0.00501973087</v>
      </c>
      <c r="K1355" s="14">
        <f t="shared" si="1350"/>
        <v>0.002227172413</v>
      </c>
      <c r="L1355" s="14">
        <f t="shared" si="1350"/>
        <v>0.02784864205</v>
      </c>
      <c r="M1355" s="14">
        <f t="shared" si="1350"/>
        <v>0.01486498165</v>
      </c>
      <c r="N1355" s="14">
        <f t="shared" si="1350"/>
        <v>-0.003946724413</v>
      </c>
      <c r="O1355" s="14">
        <f t="shared" si="1350"/>
        <v>0.01305411873</v>
      </c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</row>
    <row r="1356">
      <c r="A1356" s="1"/>
      <c r="B1356" s="15" t="s">
        <v>822</v>
      </c>
      <c r="C1356" s="12">
        <v>199.78</v>
      </c>
      <c r="D1356" s="12">
        <v>63.15</v>
      </c>
      <c r="E1356" s="12">
        <v>41.1</v>
      </c>
      <c r="F1356" s="12">
        <v>90.86</v>
      </c>
      <c r="G1356" s="12">
        <v>125.15</v>
      </c>
      <c r="H1356" s="12">
        <v>14.67</v>
      </c>
      <c r="I1356" s="13"/>
      <c r="J1356" s="14">
        <f t="shared" ref="J1356:O1356" si="1351">LN(C1356/C1355)</f>
        <v>0.02053169468</v>
      </c>
      <c r="K1356" s="14">
        <f t="shared" si="1351"/>
        <v>0.003489851258</v>
      </c>
      <c r="L1356" s="14">
        <f t="shared" si="1351"/>
        <v>0.007816356356</v>
      </c>
      <c r="M1356" s="14">
        <f t="shared" si="1351"/>
        <v>0.0462894415</v>
      </c>
      <c r="N1356" s="14">
        <f t="shared" si="1351"/>
        <v>0.03058689747</v>
      </c>
      <c r="O1356" s="14">
        <f t="shared" si="1351"/>
        <v>0.001364256692</v>
      </c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</row>
    <row r="1357">
      <c r="A1357" s="1"/>
      <c r="B1357" s="15" t="s">
        <v>823</v>
      </c>
      <c r="C1357" s="12">
        <v>196.86</v>
      </c>
      <c r="D1357" s="12">
        <v>62.99</v>
      </c>
      <c r="E1357" s="12">
        <v>40.38</v>
      </c>
      <c r="F1357" s="12">
        <v>91.08</v>
      </c>
      <c r="G1357" s="12">
        <v>125.53</v>
      </c>
      <c r="H1357" s="12">
        <v>14.75</v>
      </c>
      <c r="I1357" s="13"/>
      <c r="J1357" s="14">
        <f t="shared" ref="J1357:O1357" si="1352">LN(C1357/C1356)</f>
        <v>-0.0147239449</v>
      </c>
      <c r="K1357" s="14">
        <f t="shared" si="1352"/>
        <v>-0.002536865163</v>
      </c>
      <c r="L1357" s="14">
        <f t="shared" si="1352"/>
        <v>-0.01767350862</v>
      </c>
      <c r="M1357" s="14">
        <f t="shared" si="1352"/>
        <v>0.002418380864</v>
      </c>
      <c r="N1357" s="14">
        <f t="shared" si="1352"/>
        <v>0.003031755952</v>
      </c>
      <c r="O1357" s="14">
        <f t="shared" si="1352"/>
        <v>0.005438490631</v>
      </c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</row>
    <row r="1358">
      <c r="A1358" s="1"/>
      <c r="B1358" s="15" t="s">
        <v>824</v>
      </c>
      <c r="C1358" s="12">
        <v>196.99</v>
      </c>
      <c r="D1358" s="12">
        <v>62.8</v>
      </c>
      <c r="E1358" s="12">
        <v>40.12</v>
      </c>
      <c r="F1358" s="12">
        <v>90.5</v>
      </c>
      <c r="G1358" s="12">
        <v>124.51</v>
      </c>
      <c r="H1358" s="12">
        <v>14.92</v>
      </c>
      <c r="I1358" s="13"/>
      <c r="J1358" s="14">
        <f t="shared" ref="J1358:O1358" si="1353">LN(C1358/C1357)</f>
        <v>0.0006601498272</v>
      </c>
      <c r="K1358" s="14">
        <f t="shared" si="1353"/>
        <v>-0.00302091016</v>
      </c>
      <c r="L1358" s="14">
        <f t="shared" si="1353"/>
        <v>-0.006459649791</v>
      </c>
      <c r="M1358" s="14">
        <f t="shared" si="1353"/>
        <v>-0.00638839049</v>
      </c>
      <c r="N1358" s="14">
        <f t="shared" si="1353"/>
        <v>-0.008158739866</v>
      </c>
      <c r="O1358" s="14">
        <f t="shared" si="1353"/>
        <v>0.01145951199</v>
      </c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</row>
    <row r="1359">
      <c r="A1359" s="1"/>
      <c r="B1359" s="15" t="s">
        <v>825</v>
      </c>
      <c r="C1359" s="12">
        <v>200.99</v>
      </c>
      <c r="D1359" s="12">
        <v>63.65</v>
      </c>
      <c r="E1359" s="12">
        <v>39.44</v>
      </c>
      <c r="F1359" s="12">
        <v>91.47</v>
      </c>
      <c r="G1359" s="12">
        <v>124.61</v>
      </c>
      <c r="H1359" s="12">
        <v>15.02</v>
      </c>
      <c r="I1359" s="13"/>
      <c r="J1359" s="14">
        <f t="shared" ref="J1359:O1359" si="1354">LN(C1359/C1358)</f>
        <v>0.02010218955</v>
      </c>
      <c r="K1359" s="14">
        <f t="shared" si="1354"/>
        <v>0.01344425153</v>
      </c>
      <c r="L1359" s="14">
        <f t="shared" si="1354"/>
        <v>-0.01709443336</v>
      </c>
      <c r="M1359" s="14">
        <f t="shared" si="1354"/>
        <v>0.01066119896</v>
      </c>
      <c r="N1359" s="14">
        <f t="shared" si="1354"/>
        <v>0.0008028259905</v>
      </c>
      <c r="O1359" s="14">
        <f t="shared" si="1354"/>
        <v>0.00668005156</v>
      </c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</row>
    <row r="1360">
      <c r="A1360" s="1"/>
      <c r="B1360" s="15" t="s">
        <v>826</v>
      </c>
      <c r="C1360" s="12">
        <v>201.08</v>
      </c>
      <c r="D1360" s="12">
        <v>63.51</v>
      </c>
      <c r="E1360" s="12">
        <v>39.36</v>
      </c>
      <c r="F1360" s="12">
        <v>90.74</v>
      </c>
      <c r="G1360" s="12">
        <v>125.58</v>
      </c>
      <c r="H1360" s="12">
        <v>14.85</v>
      </c>
      <c r="I1360" s="13"/>
      <c r="J1360" s="14">
        <f t="shared" ref="J1360:O1360" si="1355">LN(C1360/C1359)</f>
        <v>0.0004476832467</v>
      </c>
      <c r="K1360" s="14">
        <f t="shared" si="1355"/>
        <v>-0.002201951189</v>
      </c>
      <c r="L1360" s="14">
        <f t="shared" si="1355"/>
        <v>-0.00203045755</v>
      </c>
      <c r="M1360" s="14">
        <f t="shared" si="1355"/>
        <v>-0.008012775432</v>
      </c>
      <c r="N1360" s="14">
        <f t="shared" si="1355"/>
        <v>0.007754145731</v>
      </c>
      <c r="O1360" s="14">
        <f t="shared" si="1355"/>
        <v>-0.01138278109</v>
      </c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</row>
    <row r="1361">
      <c r="A1361" s="1"/>
      <c r="B1361" s="15" t="s">
        <v>827</v>
      </c>
      <c r="C1361" s="12">
        <v>199.07</v>
      </c>
      <c r="D1361" s="12">
        <v>62.97</v>
      </c>
      <c r="E1361" s="12">
        <v>39.1</v>
      </c>
      <c r="F1361" s="12">
        <v>90.65</v>
      </c>
      <c r="G1361" s="12">
        <v>124.96</v>
      </c>
      <c r="H1361" s="12">
        <v>14.67</v>
      </c>
      <c r="I1361" s="13"/>
      <c r="J1361" s="14">
        <f t="shared" ref="J1361:O1361" si="1356">LN(C1361/C1360)</f>
        <v>-0.01004631716</v>
      </c>
      <c r="K1361" s="14">
        <f t="shared" si="1356"/>
        <v>-0.008538951314</v>
      </c>
      <c r="L1361" s="14">
        <f t="shared" si="1356"/>
        <v>-0.006627605193</v>
      </c>
      <c r="M1361" s="14">
        <f t="shared" si="1356"/>
        <v>-0.000992337035</v>
      </c>
      <c r="N1361" s="14">
        <f t="shared" si="1356"/>
        <v>-0.004949319595</v>
      </c>
      <c r="O1361" s="14">
        <f t="shared" si="1356"/>
        <v>-0.01219527309</v>
      </c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</row>
    <row r="1362">
      <c r="A1362" s="1"/>
      <c r="B1362" s="15" t="s">
        <v>828</v>
      </c>
      <c r="C1362" s="12">
        <v>195.56</v>
      </c>
      <c r="D1362" s="12">
        <v>62.57</v>
      </c>
      <c r="E1362" s="12">
        <v>38.36</v>
      </c>
      <c r="F1362" s="12">
        <v>90.76</v>
      </c>
      <c r="G1362" s="12">
        <v>124.39</v>
      </c>
      <c r="H1362" s="12">
        <v>14.41</v>
      </c>
      <c r="I1362" s="13"/>
      <c r="J1362" s="14">
        <f t="shared" ref="J1362:O1362" si="1357">LN(C1362/C1361)</f>
        <v>-0.01778928396</v>
      </c>
      <c r="K1362" s="14">
        <f t="shared" si="1357"/>
        <v>-0.00637249249</v>
      </c>
      <c r="L1362" s="14">
        <f t="shared" si="1357"/>
        <v>-0.01910721698</v>
      </c>
      <c r="M1362" s="14">
        <f t="shared" si="1357"/>
        <v>0.001212722711</v>
      </c>
      <c r="N1362" s="14">
        <f t="shared" si="1357"/>
        <v>-0.00457189487</v>
      </c>
      <c r="O1362" s="14">
        <f t="shared" si="1357"/>
        <v>-0.01788218214</v>
      </c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</row>
    <row r="1363">
      <c r="A1363" s="1"/>
      <c r="B1363" s="15" t="s">
        <v>829</v>
      </c>
      <c r="C1363" s="12">
        <v>195.72</v>
      </c>
      <c r="D1363" s="12">
        <v>62.92</v>
      </c>
      <c r="E1363" s="12">
        <v>38.8</v>
      </c>
      <c r="F1363" s="12">
        <v>92.9</v>
      </c>
      <c r="G1363" s="12">
        <v>125.73</v>
      </c>
      <c r="H1363" s="12">
        <v>14.42</v>
      </c>
      <c r="I1363" s="13"/>
      <c r="J1363" s="14">
        <f t="shared" ref="J1363:O1363" si="1358">LN(C1363/C1362)</f>
        <v>0.0008178287105</v>
      </c>
      <c r="K1363" s="14">
        <f t="shared" si="1358"/>
        <v>0.00557814818</v>
      </c>
      <c r="L1363" s="14">
        <f t="shared" si="1358"/>
        <v>0.01140499661</v>
      </c>
      <c r="M1363" s="14">
        <f t="shared" si="1358"/>
        <v>0.02330498591</v>
      </c>
      <c r="N1363" s="14">
        <f t="shared" si="1358"/>
        <v>0.01071495938</v>
      </c>
      <c r="O1363" s="14">
        <f t="shared" si="1358"/>
        <v>0.0006937218454</v>
      </c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</row>
    <row r="1364">
      <c r="A1364" s="1"/>
      <c r="B1364" s="15" t="s">
        <v>830</v>
      </c>
      <c r="C1364" s="12">
        <v>195.86</v>
      </c>
      <c r="D1364" s="12">
        <v>62.42</v>
      </c>
      <c r="E1364" s="12">
        <v>38.12</v>
      </c>
      <c r="F1364" s="12">
        <v>90.87</v>
      </c>
      <c r="G1364" s="12">
        <v>129.11</v>
      </c>
      <c r="H1364" s="12">
        <v>14.47</v>
      </c>
      <c r="I1364" s="13"/>
      <c r="J1364" s="14">
        <f t="shared" ref="J1364:O1364" si="1359">LN(C1364/C1363)</f>
        <v>0.0007150518717</v>
      </c>
      <c r="K1364" s="14">
        <f t="shared" si="1359"/>
        <v>-0.007978341347</v>
      </c>
      <c r="L1364" s="14">
        <f t="shared" si="1359"/>
        <v>-0.01768116784</v>
      </c>
      <c r="M1364" s="14">
        <f t="shared" si="1359"/>
        <v>-0.02209373211</v>
      </c>
      <c r="N1364" s="14">
        <f t="shared" si="1359"/>
        <v>0.02652800358</v>
      </c>
      <c r="O1364" s="14">
        <f t="shared" si="1359"/>
        <v>0.003461408787</v>
      </c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</row>
    <row r="1365">
      <c r="A1365" s="1"/>
      <c r="B1365" s="15" t="s">
        <v>831</v>
      </c>
      <c r="C1365" s="12">
        <v>190.47</v>
      </c>
      <c r="D1365" s="12">
        <v>62.25</v>
      </c>
      <c r="E1365" s="12">
        <v>37.89</v>
      </c>
      <c r="F1365" s="12">
        <v>89.68</v>
      </c>
      <c r="G1365" s="12">
        <v>126.0</v>
      </c>
      <c r="H1365" s="12">
        <v>14.41</v>
      </c>
      <c r="I1365" s="13"/>
      <c r="J1365" s="14">
        <f t="shared" ref="J1365:O1365" si="1360">LN(C1365/C1364)</f>
        <v>-0.02790541644</v>
      </c>
      <c r="K1365" s="14">
        <f t="shared" si="1360"/>
        <v>-0.002727201498</v>
      </c>
      <c r="L1365" s="14">
        <f t="shared" si="1360"/>
        <v>-0.006051853755</v>
      </c>
      <c r="M1365" s="14">
        <f t="shared" si="1360"/>
        <v>-0.01318213494</v>
      </c>
      <c r="N1365" s="14">
        <f t="shared" si="1360"/>
        <v>-0.02438284724</v>
      </c>
      <c r="O1365" s="14">
        <f t="shared" si="1360"/>
        <v>-0.004155130632</v>
      </c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</row>
    <row r="1366">
      <c r="A1366" s="1"/>
      <c r="B1366" s="15" t="s">
        <v>832</v>
      </c>
      <c r="C1366" s="12">
        <v>191.49</v>
      </c>
      <c r="D1366" s="12">
        <v>62.73</v>
      </c>
      <c r="E1366" s="12">
        <v>38.3</v>
      </c>
      <c r="F1366" s="12">
        <v>88.36</v>
      </c>
      <c r="G1366" s="12">
        <v>126.7</v>
      </c>
      <c r="H1366" s="12">
        <v>14.36</v>
      </c>
      <c r="I1366" s="13"/>
      <c r="J1366" s="14">
        <f t="shared" ref="J1366:O1366" si="1361">LN(C1366/C1365)</f>
        <v>0.005340886086</v>
      </c>
      <c r="K1366" s="14">
        <f t="shared" si="1361"/>
        <v>0.007681266764</v>
      </c>
      <c r="L1366" s="14">
        <f t="shared" si="1361"/>
        <v>0.01076267116</v>
      </c>
      <c r="M1366" s="14">
        <f t="shared" si="1361"/>
        <v>-0.01482840021</v>
      </c>
      <c r="N1366" s="14">
        <f t="shared" si="1361"/>
        <v>0.005540180376</v>
      </c>
      <c r="O1366" s="14">
        <f t="shared" si="1361"/>
        <v>-0.003475846391</v>
      </c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</row>
    <row r="1367">
      <c r="A1367" s="1"/>
      <c r="B1367" s="15" t="s">
        <v>833</v>
      </c>
      <c r="C1367" s="12">
        <v>193.0</v>
      </c>
      <c r="D1367" s="12">
        <v>63.15</v>
      </c>
      <c r="E1367" s="12">
        <v>38.97</v>
      </c>
      <c r="F1367" s="12">
        <v>87.33</v>
      </c>
      <c r="G1367" s="12">
        <v>127.57</v>
      </c>
      <c r="H1367" s="12">
        <v>14.65</v>
      </c>
      <c r="I1367" s="13"/>
      <c r="J1367" s="14">
        <f t="shared" ref="J1367:O1367" si="1362">LN(C1367/C1366)</f>
        <v>0.007854600969</v>
      </c>
      <c r="K1367" s="14">
        <f t="shared" si="1362"/>
        <v>0.006673046688</v>
      </c>
      <c r="L1367" s="14">
        <f t="shared" si="1362"/>
        <v>0.01734222316</v>
      </c>
      <c r="M1367" s="14">
        <f t="shared" si="1362"/>
        <v>-0.01172533213</v>
      </c>
      <c r="N1367" s="14">
        <f t="shared" si="1362"/>
        <v>0.006843146223</v>
      </c>
      <c r="O1367" s="14">
        <f t="shared" si="1362"/>
        <v>0.01999377184</v>
      </c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</row>
    <row r="1368">
      <c r="A1368" s="1"/>
      <c r="B1368" s="11">
        <v>45357.0</v>
      </c>
      <c r="C1368" s="12">
        <v>187.04</v>
      </c>
      <c r="D1368" s="12">
        <v>62.83</v>
      </c>
      <c r="E1368" s="12">
        <v>38.66</v>
      </c>
      <c r="F1368" s="12">
        <v>86.52</v>
      </c>
      <c r="G1368" s="12">
        <v>126.89</v>
      </c>
      <c r="H1368" s="12">
        <v>14.41</v>
      </c>
      <c r="I1368" s="13"/>
      <c r="J1368" s="14">
        <f t="shared" ref="J1368:O1368" si="1363">LN(C1368/C1367)</f>
        <v>-0.03136769118</v>
      </c>
      <c r="K1368" s="14">
        <f t="shared" si="1363"/>
        <v>-0.005080182382</v>
      </c>
      <c r="L1368" s="14">
        <f t="shared" si="1363"/>
        <v>-0.00798664557</v>
      </c>
      <c r="M1368" s="14">
        <f t="shared" si="1363"/>
        <v>-0.009318445341</v>
      </c>
      <c r="N1368" s="14">
        <f t="shared" si="1363"/>
        <v>-0.005344664141</v>
      </c>
      <c r="O1368" s="14">
        <f t="shared" si="1363"/>
        <v>-0.01651792545</v>
      </c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</row>
    <row r="1369">
      <c r="A1369" s="1"/>
      <c r="B1369" s="11">
        <v>45388.0</v>
      </c>
      <c r="C1369" s="12">
        <v>186.33</v>
      </c>
      <c r="D1369" s="12">
        <v>63.06</v>
      </c>
      <c r="E1369" s="12">
        <v>37.94</v>
      </c>
      <c r="F1369" s="12">
        <v>87.1</v>
      </c>
      <c r="G1369" s="12">
        <v>121.17</v>
      </c>
      <c r="H1369" s="12">
        <v>14.5</v>
      </c>
      <c r="I1369" s="13"/>
      <c r="J1369" s="14">
        <f t="shared" ref="J1369:O1369" si="1364">LN(C1369/C1368)</f>
        <v>-0.003803202484</v>
      </c>
      <c r="K1369" s="14">
        <f t="shared" si="1364"/>
        <v>0.003653987702</v>
      </c>
      <c r="L1369" s="14">
        <f t="shared" si="1364"/>
        <v>-0.01879950927</v>
      </c>
      <c r="M1369" s="14">
        <f t="shared" si="1364"/>
        <v>0.006681282774</v>
      </c>
      <c r="N1369" s="14">
        <f t="shared" si="1364"/>
        <v>-0.04612605117</v>
      </c>
      <c r="O1369" s="14">
        <f t="shared" si="1364"/>
        <v>0.006226239415</v>
      </c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</row>
    <row r="1370">
      <c r="A1370" s="1"/>
      <c r="B1370" s="11">
        <v>45418.0</v>
      </c>
      <c r="C1370" s="12">
        <v>190.04</v>
      </c>
      <c r="D1370" s="12">
        <v>63.51</v>
      </c>
      <c r="E1370" s="12">
        <v>38.25</v>
      </c>
      <c r="F1370" s="12">
        <v>89.18</v>
      </c>
      <c r="G1370" s="12">
        <v>120.13</v>
      </c>
      <c r="H1370" s="12">
        <v>14.54</v>
      </c>
      <c r="I1370" s="13"/>
      <c r="J1370" s="14">
        <f t="shared" ref="J1370:O1370" si="1365">LN(C1370/C1369)</f>
        <v>0.01971528108</v>
      </c>
      <c r="K1370" s="14">
        <f t="shared" si="1365"/>
        <v>0.007110719698</v>
      </c>
      <c r="L1370" s="14">
        <f t="shared" si="1365"/>
        <v>0.008137595766</v>
      </c>
      <c r="M1370" s="14">
        <f t="shared" si="1365"/>
        <v>0.02359991534</v>
      </c>
      <c r="N1370" s="14">
        <f t="shared" si="1365"/>
        <v>-0.00862002851</v>
      </c>
      <c r="O1370" s="14">
        <f t="shared" si="1365"/>
        <v>0.002754822679</v>
      </c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</row>
    <row r="1371">
      <c r="A1371" s="1"/>
      <c r="B1371" s="11">
        <v>45449.0</v>
      </c>
      <c r="C1371" s="12">
        <v>187.76</v>
      </c>
      <c r="D1371" s="12">
        <v>62.99</v>
      </c>
      <c r="E1371" s="12">
        <v>38.46</v>
      </c>
      <c r="F1371" s="12">
        <v>86.22</v>
      </c>
      <c r="G1371" s="12">
        <v>119.74</v>
      </c>
      <c r="H1371" s="12">
        <v>14.5</v>
      </c>
      <c r="I1371" s="13"/>
      <c r="J1371" s="14">
        <f t="shared" ref="J1371:O1371" si="1366">LN(C1371/C1370)</f>
        <v>-0.01207002478</v>
      </c>
      <c r="K1371" s="14">
        <f t="shared" si="1366"/>
        <v>-0.008221390181</v>
      </c>
      <c r="L1371" s="14">
        <f t="shared" si="1366"/>
        <v>0.005475179888</v>
      </c>
      <c r="M1371" s="14">
        <f t="shared" si="1366"/>
        <v>-0.03375462988</v>
      </c>
      <c r="N1371" s="14">
        <f t="shared" si="1366"/>
        <v>-0.003251764236</v>
      </c>
      <c r="O1371" s="14">
        <f t="shared" si="1366"/>
        <v>-0.002754822679</v>
      </c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</row>
    <row r="1372">
      <c r="A1372" s="1"/>
      <c r="B1372" s="11">
        <v>45479.0</v>
      </c>
      <c r="C1372" s="12">
        <v>187.16</v>
      </c>
      <c r="D1372" s="12">
        <v>62.9</v>
      </c>
      <c r="E1372" s="12">
        <v>38.64</v>
      </c>
      <c r="F1372" s="12">
        <v>85.46</v>
      </c>
      <c r="G1372" s="12">
        <v>119.51</v>
      </c>
      <c r="H1372" s="12">
        <v>14.48</v>
      </c>
      <c r="I1372" s="13"/>
      <c r="J1372" s="14">
        <f t="shared" ref="J1372:O1372" si="1367">LN(C1372/C1371)</f>
        <v>-0.003200685545</v>
      </c>
      <c r="K1372" s="14">
        <f t="shared" si="1367"/>
        <v>-0.001429819927</v>
      </c>
      <c r="L1372" s="14">
        <f t="shared" si="1367"/>
        <v>0.004669269184</v>
      </c>
      <c r="M1372" s="14">
        <f t="shared" si="1367"/>
        <v>-0.008853739103</v>
      </c>
      <c r="N1372" s="14">
        <f t="shared" si="1367"/>
        <v>-0.001922675618</v>
      </c>
      <c r="O1372" s="14">
        <f t="shared" si="1367"/>
        <v>-0.001380262469</v>
      </c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</row>
    <row r="1373">
      <c r="A1373" s="1"/>
      <c r="B1373" s="11">
        <v>45571.0</v>
      </c>
      <c r="C1373" s="12">
        <v>187.34</v>
      </c>
      <c r="D1373" s="12">
        <v>62.83</v>
      </c>
      <c r="E1373" s="12">
        <v>38.56</v>
      </c>
      <c r="F1373" s="12">
        <v>92.92</v>
      </c>
      <c r="G1373" s="12">
        <v>119.18</v>
      </c>
      <c r="H1373" s="12">
        <v>14.64</v>
      </c>
      <c r="I1373" s="13"/>
      <c r="J1373" s="14">
        <f t="shared" ref="J1373:O1373" si="1368">LN(C1373/C1372)</f>
        <v>0.000961281783</v>
      </c>
      <c r="K1373" s="14">
        <f t="shared" si="1368"/>
        <v>-0.001113497292</v>
      </c>
      <c r="L1373" s="14">
        <f t="shared" si="1368"/>
        <v>-0.002072539602</v>
      </c>
      <c r="M1373" s="14">
        <f t="shared" si="1368"/>
        <v>0.08369047769</v>
      </c>
      <c r="N1373" s="14">
        <f t="shared" si="1368"/>
        <v>-0.00276509456</v>
      </c>
      <c r="O1373" s="14">
        <f t="shared" si="1368"/>
        <v>0.01098912158</v>
      </c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</row>
    <row r="1374">
      <c r="A1374" s="1"/>
      <c r="B1374" s="11">
        <v>45602.0</v>
      </c>
      <c r="C1374" s="12">
        <v>187.07</v>
      </c>
      <c r="D1374" s="12">
        <v>63.06</v>
      </c>
      <c r="E1374" s="12">
        <v>38.57</v>
      </c>
      <c r="F1374" s="12">
        <v>94.47</v>
      </c>
      <c r="G1374" s="12">
        <v>113.52</v>
      </c>
      <c r="H1374" s="12">
        <v>14.57</v>
      </c>
      <c r="I1374" s="13"/>
      <c r="J1374" s="14">
        <f t="shared" ref="J1374:O1374" si="1369">LN(C1374/C1373)</f>
        <v>-0.00144226942</v>
      </c>
      <c r="K1374" s="14">
        <f t="shared" si="1369"/>
        <v>0.003653987702</v>
      </c>
      <c r="L1374" s="14">
        <f t="shared" si="1369"/>
        <v>0.0002593024778</v>
      </c>
      <c r="M1374" s="14">
        <f t="shared" si="1369"/>
        <v>0.01654341588</v>
      </c>
      <c r="N1374" s="14">
        <f t="shared" si="1369"/>
        <v>-0.04865592247</v>
      </c>
      <c r="O1374" s="14">
        <f t="shared" si="1369"/>
        <v>-0.004792888326</v>
      </c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</row>
    <row r="1375">
      <c r="A1375" s="1"/>
      <c r="B1375" s="11">
        <v>45632.0</v>
      </c>
      <c r="C1375" s="12">
        <v>190.49</v>
      </c>
      <c r="D1375" s="12">
        <v>63.09</v>
      </c>
      <c r="E1375" s="12">
        <v>39.94</v>
      </c>
      <c r="F1375" s="12">
        <v>97.17</v>
      </c>
      <c r="G1375" s="12">
        <v>113.89</v>
      </c>
      <c r="H1375" s="12">
        <v>14.61</v>
      </c>
      <c r="I1375" s="13"/>
      <c r="J1375" s="14">
        <f t="shared" ref="J1375:O1375" si="1370">LN(C1375/C1374)</f>
        <v>0.01811682139</v>
      </c>
      <c r="K1375" s="14">
        <f t="shared" si="1370"/>
        <v>0.0004756242658</v>
      </c>
      <c r="L1375" s="14">
        <f t="shared" si="1370"/>
        <v>0.03490355577</v>
      </c>
      <c r="M1375" s="14">
        <f t="shared" si="1370"/>
        <v>0.02817969807</v>
      </c>
      <c r="N1375" s="14">
        <f t="shared" si="1370"/>
        <v>0.003254037434</v>
      </c>
      <c r="O1375" s="14">
        <f t="shared" si="1370"/>
        <v>0.002741605555</v>
      </c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</row>
    <row r="1376">
      <c r="A1376" s="1"/>
      <c r="B1376" s="15" t="s">
        <v>834</v>
      </c>
      <c r="C1376" s="12">
        <v>190.48</v>
      </c>
      <c r="D1376" s="12">
        <v>63.03</v>
      </c>
      <c r="E1376" s="12">
        <v>39.77</v>
      </c>
      <c r="F1376" s="12">
        <v>96.94</v>
      </c>
      <c r="G1376" s="12">
        <v>113.7</v>
      </c>
      <c r="H1376" s="12">
        <v>14.52</v>
      </c>
      <c r="I1376" s="13"/>
      <c r="J1376" s="14">
        <f t="shared" ref="J1376:O1376" si="1371">LN(C1376/C1375)</f>
        <v>-0.000052497572</v>
      </c>
      <c r="K1376" s="14">
        <f t="shared" si="1371"/>
        <v>-0.0009514748577</v>
      </c>
      <c r="L1376" s="14">
        <f t="shared" si="1371"/>
        <v>-0.004265468768</v>
      </c>
      <c r="M1376" s="14">
        <f t="shared" si="1371"/>
        <v>-0.002369791434</v>
      </c>
      <c r="N1376" s="14">
        <f t="shared" si="1371"/>
        <v>-0.00166966953</v>
      </c>
      <c r="O1376" s="14">
        <f t="shared" si="1371"/>
        <v>-0.006179216366</v>
      </c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</row>
    <row r="1377">
      <c r="A1377" s="1"/>
      <c r="B1377" s="15" t="s">
        <v>835</v>
      </c>
      <c r="C1377" s="12">
        <v>184.09</v>
      </c>
      <c r="D1377" s="12">
        <v>63.0</v>
      </c>
      <c r="E1377" s="12">
        <v>38.78</v>
      </c>
      <c r="F1377" s="12">
        <v>96.61</v>
      </c>
      <c r="G1377" s="12">
        <v>109.35</v>
      </c>
      <c r="H1377" s="12">
        <v>14.39</v>
      </c>
      <c r="I1377" s="13"/>
      <c r="J1377" s="14">
        <f t="shared" ref="J1377:O1377" si="1372">LN(C1377/C1376)</f>
        <v>-0.03412243372</v>
      </c>
      <c r="K1377" s="14">
        <f t="shared" si="1372"/>
        <v>-0.0004760771335</v>
      </c>
      <c r="L1377" s="14">
        <f t="shared" si="1372"/>
        <v>-0.02520820941</v>
      </c>
      <c r="M1377" s="14">
        <f t="shared" si="1372"/>
        <v>-0.003409974888</v>
      </c>
      <c r="N1377" s="14">
        <f t="shared" si="1372"/>
        <v>-0.03900965363</v>
      </c>
      <c r="O1377" s="14">
        <f t="shared" si="1372"/>
        <v>-0.008993488497</v>
      </c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</row>
    <row r="1378">
      <c r="A1378" s="1"/>
      <c r="B1378" s="15" t="s">
        <v>836</v>
      </c>
      <c r="C1378" s="12">
        <v>185.12</v>
      </c>
      <c r="D1378" s="12">
        <v>63.09</v>
      </c>
      <c r="E1378" s="12">
        <v>39.75</v>
      </c>
      <c r="F1378" s="12">
        <v>99.2</v>
      </c>
      <c r="G1378" s="12">
        <v>112.08</v>
      </c>
      <c r="H1378" s="12">
        <v>14.38</v>
      </c>
      <c r="I1378" s="13"/>
      <c r="J1378" s="14">
        <f t="shared" ref="J1378:O1378" si="1373">LN(C1378/C1377)</f>
        <v>0.005579494987</v>
      </c>
      <c r="K1378" s="14">
        <f t="shared" si="1373"/>
        <v>0.001427551991</v>
      </c>
      <c r="L1378" s="14">
        <f t="shared" si="1373"/>
        <v>0.02470519129</v>
      </c>
      <c r="M1378" s="14">
        <f t="shared" si="1373"/>
        <v>0.02645575876</v>
      </c>
      <c r="N1378" s="14">
        <f t="shared" si="1373"/>
        <v>0.02465915491</v>
      </c>
      <c r="O1378" s="14">
        <f t="shared" si="1373"/>
        <v>-0.0006951686064</v>
      </c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</row>
    <row r="1379">
      <c r="A1379" s="1"/>
      <c r="B1379" s="15" t="s">
        <v>837</v>
      </c>
      <c r="C1379" s="12">
        <v>188.06</v>
      </c>
      <c r="D1379" s="12">
        <v>62.91</v>
      </c>
      <c r="E1379" s="12">
        <v>40.05</v>
      </c>
      <c r="F1379" s="12">
        <v>98.4</v>
      </c>
      <c r="G1379" s="12">
        <v>108.8</v>
      </c>
      <c r="H1379" s="12">
        <v>14.52</v>
      </c>
      <c r="I1379" s="13"/>
      <c r="J1379" s="14">
        <f t="shared" ref="J1379:O1379" si="1374">LN(C1379/C1378)</f>
        <v>0.0157567974</v>
      </c>
      <c r="K1379" s="14">
        <f t="shared" si="1374"/>
        <v>-0.002857144801</v>
      </c>
      <c r="L1379" s="14">
        <f t="shared" si="1374"/>
        <v>0.007518832414</v>
      </c>
      <c r="M1379" s="14">
        <f t="shared" si="1374"/>
        <v>-0.008097210233</v>
      </c>
      <c r="N1379" s="14">
        <f t="shared" si="1374"/>
        <v>-0.02970156761</v>
      </c>
      <c r="O1379" s="14">
        <f t="shared" si="1374"/>
        <v>0.009688657104</v>
      </c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</row>
    <row r="1380">
      <c r="A1380" s="1"/>
      <c r="B1380" s="15" t="s">
        <v>838</v>
      </c>
      <c r="C1380" s="12">
        <v>187.53</v>
      </c>
      <c r="D1380" s="12">
        <v>62.75</v>
      </c>
      <c r="E1380" s="12">
        <v>39.99</v>
      </c>
      <c r="F1380" s="12">
        <v>96.37</v>
      </c>
      <c r="G1380" s="12">
        <v>106.64</v>
      </c>
      <c r="H1380" s="12">
        <v>14.54</v>
      </c>
      <c r="I1380" s="13"/>
      <c r="J1380" s="14">
        <f t="shared" ref="J1380:O1380" si="1375">LN(C1380/C1379)</f>
        <v>-0.002822228237</v>
      </c>
      <c r="K1380" s="14">
        <f t="shared" si="1375"/>
        <v>-0.00254655557</v>
      </c>
      <c r="L1380" s="14">
        <f t="shared" si="1375"/>
        <v>-0.001499250656</v>
      </c>
      <c r="M1380" s="14">
        <f t="shared" si="1375"/>
        <v>-0.0208458542</v>
      </c>
      <c r="N1380" s="14">
        <f t="shared" si="1375"/>
        <v>-0.02005265855</v>
      </c>
      <c r="O1380" s="14">
        <f t="shared" si="1375"/>
        <v>0.001376462709</v>
      </c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</row>
    <row r="1381">
      <c r="A1381" s="1"/>
      <c r="B1381" s="15" t="s">
        <v>839</v>
      </c>
      <c r="C1381" s="12">
        <v>188.57</v>
      </c>
      <c r="D1381" s="12">
        <v>62.91</v>
      </c>
      <c r="E1381" s="12">
        <v>39.82</v>
      </c>
      <c r="F1381" s="12">
        <v>95.22</v>
      </c>
      <c r="G1381" s="12">
        <v>108.25</v>
      </c>
      <c r="H1381" s="12">
        <v>14.45</v>
      </c>
      <c r="I1381" s="13"/>
      <c r="J1381" s="14">
        <f t="shared" ref="J1381:O1381" si="1376">LN(C1381/C1380)</f>
        <v>0.005530458127</v>
      </c>
      <c r="K1381" s="14">
        <f t="shared" si="1376"/>
        <v>0.00254655557</v>
      </c>
      <c r="L1381" s="14">
        <f t="shared" si="1376"/>
        <v>-0.004260124223</v>
      </c>
      <c r="M1381" s="14">
        <f t="shared" si="1376"/>
        <v>-0.0120049461</v>
      </c>
      <c r="N1381" s="14">
        <f t="shared" si="1376"/>
        <v>0.01498469101</v>
      </c>
      <c r="O1381" s="14">
        <f t="shared" si="1376"/>
        <v>-0.006209057547</v>
      </c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</row>
    <row r="1382">
      <c r="A1382" s="1"/>
      <c r="B1382" s="15" t="s">
        <v>840</v>
      </c>
      <c r="C1382" s="12">
        <v>190.66</v>
      </c>
      <c r="D1382" s="12">
        <v>62.75</v>
      </c>
      <c r="E1382" s="12">
        <v>40.4</v>
      </c>
      <c r="F1382" s="12">
        <v>96.03</v>
      </c>
      <c r="G1382" s="12">
        <v>110.2</v>
      </c>
      <c r="H1382" s="12">
        <v>14.66</v>
      </c>
      <c r="I1382" s="13"/>
      <c r="J1382" s="14">
        <f t="shared" ref="J1382:O1382" si="1377">LN(C1382/C1381)</f>
        <v>0.01102244633</v>
      </c>
      <c r="K1382" s="14">
        <f t="shared" si="1377"/>
        <v>-0.00254655557</v>
      </c>
      <c r="L1382" s="14">
        <f t="shared" si="1377"/>
        <v>0.01446048633</v>
      </c>
      <c r="M1382" s="14">
        <f t="shared" si="1377"/>
        <v>0.008470638884</v>
      </c>
      <c r="N1382" s="14">
        <f t="shared" si="1377"/>
        <v>0.01785352984</v>
      </c>
      <c r="O1382" s="14">
        <f t="shared" si="1377"/>
        <v>0.0144282819</v>
      </c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</row>
    <row r="1383">
      <c r="A1383" s="1"/>
      <c r="B1383" s="15" t="s">
        <v>841</v>
      </c>
      <c r="C1383" s="12">
        <v>191.56</v>
      </c>
      <c r="D1383" s="12">
        <v>62.65</v>
      </c>
      <c r="E1383" s="12">
        <v>39.69</v>
      </c>
      <c r="F1383" s="12">
        <v>97.92</v>
      </c>
      <c r="G1383" s="12">
        <v>108.81</v>
      </c>
      <c r="H1383" s="12">
        <v>14.9</v>
      </c>
      <c r="I1383" s="13"/>
      <c r="J1383" s="14">
        <f t="shared" ref="J1383:O1383" si="1378">LN(C1383/C1382)</f>
        <v>0.004709338409</v>
      </c>
      <c r="K1383" s="14">
        <f t="shared" si="1378"/>
        <v>-0.00159489667</v>
      </c>
      <c r="L1383" s="14">
        <f t="shared" si="1378"/>
        <v>-0.01773051817</v>
      </c>
      <c r="M1383" s="14">
        <f t="shared" si="1378"/>
        <v>0.01949017611</v>
      </c>
      <c r="N1383" s="14">
        <f t="shared" si="1378"/>
        <v>-0.01269365476</v>
      </c>
      <c r="O1383" s="14">
        <f t="shared" si="1378"/>
        <v>0.01623851649</v>
      </c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</row>
    <row r="1384">
      <c r="A1384" s="1"/>
      <c r="B1384" s="15" t="s">
        <v>842</v>
      </c>
      <c r="C1384" s="12">
        <v>191.66</v>
      </c>
      <c r="D1384" s="12">
        <v>62.61</v>
      </c>
      <c r="E1384" s="12">
        <v>39.83</v>
      </c>
      <c r="F1384" s="12">
        <v>98.49</v>
      </c>
      <c r="G1384" s="12">
        <v>108.54</v>
      </c>
      <c r="H1384" s="12">
        <v>14.85</v>
      </c>
      <c r="I1384" s="13"/>
      <c r="J1384" s="14">
        <f t="shared" ref="J1384:O1384" si="1379">LN(C1384/C1383)</f>
        <v>0.0005218934412</v>
      </c>
      <c r="K1384" s="14">
        <f t="shared" si="1379"/>
        <v>-0.0006386715849</v>
      </c>
      <c r="L1384" s="14">
        <f t="shared" si="1379"/>
        <v>0.003521130399</v>
      </c>
      <c r="M1384" s="14">
        <f t="shared" si="1379"/>
        <v>0.005804201418</v>
      </c>
      <c r="N1384" s="14">
        <f t="shared" si="1379"/>
        <v>-0.002484473328</v>
      </c>
      <c r="O1384" s="14">
        <f t="shared" si="1379"/>
        <v>-0.003361347703</v>
      </c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</row>
    <row r="1385">
      <c r="A1385" s="1"/>
      <c r="B1385" s="15" t="s">
        <v>843</v>
      </c>
      <c r="C1385" s="12">
        <v>192.96</v>
      </c>
      <c r="D1385" s="12">
        <v>62.4</v>
      </c>
      <c r="E1385" s="12">
        <v>39.59</v>
      </c>
      <c r="F1385" s="12">
        <v>97.87</v>
      </c>
      <c r="G1385" s="12">
        <v>106.29</v>
      </c>
      <c r="H1385" s="12">
        <v>14.79</v>
      </c>
      <c r="I1385" s="13"/>
      <c r="J1385" s="14">
        <f t="shared" ref="J1385:O1385" si="1380">LN(C1385/C1384)</f>
        <v>0.006759944623</v>
      </c>
      <c r="K1385" s="14">
        <f t="shared" si="1380"/>
        <v>-0.003359734382</v>
      </c>
      <c r="L1385" s="14">
        <f t="shared" si="1380"/>
        <v>-0.006043836076</v>
      </c>
      <c r="M1385" s="14">
        <f t="shared" si="1380"/>
        <v>-0.006314952744</v>
      </c>
      <c r="N1385" s="14">
        <f t="shared" si="1380"/>
        <v>-0.02094756109</v>
      </c>
      <c r="O1385" s="14">
        <f t="shared" si="1380"/>
        <v>-0.004048588526</v>
      </c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</row>
    <row r="1386">
      <c r="A1386" s="1"/>
      <c r="B1386" s="15" t="s">
        <v>844</v>
      </c>
      <c r="C1386" s="12">
        <v>194.0</v>
      </c>
      <c r="D1386" s="12">
        <v>62.35</v>
      </c>
      <c r="E1386" s="12">
        <v>39.67</v>
      </c>
      <c r="F1386" s="12">
        <v>98.08</v>
      </c>
      <c r="G1386" s="12">
        <v>106.99</v>
      </c>
      <c r="H1386" s="12">
        <v>14.74</v>
      </c>
      <c r="I1386" s="13"/>
      <c r="J1386" s="14">
        <f t="shared" ref="J1386:O1386" si="1381">LN(C1386/C1385)</f>
        <v>0.005375245525</v>
      </c>
      <c r="K1386" s="14">
        <f t="shared" si="1381"/>
        <v>-0.0008016032493</v>
      </c>
      <c r="L1386" s="14">
        <f t="shared" si="1381"/>
        <v>0.002018673408</v>
      </c>
      <c r="M1386" s="14">
        <f t="shared" si="1381"/>
        <v>0.00214340475</v>
      </c>
      <c r="N1386" s="14">
        <f t="shared" si="1381"/>
        <v>0.006564164605</v>
      </c>
      <c r="O1386" s="14">
        <f t="shared" si="1381"/>
        <v>-0.003386389962</v>
      </c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</row>
    <row r="1387">
      <c r="A1387" s="1"/>
      <c r="B1387" s="11">
        <v>45298.0</v>
      </c>
      <c r="C1387" s="12">
        <v>190.25</v>
      </c>
      <c r="D1387" s="12">
        <v>62.14</v>
      </c>
      <c r="E1387" s="12">
        <v>39.26</v>
      </c>
      <c r="F1387" s="12">
        <v>97.54</v>
      </c>
      <c r="G1387" s="12">
        <v>106.99</v>
      </c>
      <c r="H1387" s="12">
        <v>14.66</v>
      </c>
      <c r="I1387" s="13"/>
      <c r="J1387" s="14">
        <f t="shared" ref="J1387:O1387" si="1382">LN(C1387/C1386)</f>
        <v>-0.01951916232</v>
      </c>
      <c r="K1387" s="14">
        <f t="shared" si="1382"/>
        <v>-0.003373768161</v>
      </c>
      <c r="L1387" s="14">
        <f t="shared" si="1382"/>
        <v>-0.01038904568</v>
      </c>
      <c r="M1387" s="14">
        <f t="shared" si="1382"/>
        <v>-0.005520921906</v>
      </c>
      <c r="N1387" s="14">
        <f t="shared" si="1382"/>
        <v>0</v>
      </c>
      <c r="O1387" s="14">
        <f t="shared" si="1382"/>
        <v>-0.005442190303</v>
      </c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</row>
    <row r="1388">
      <c r="A1388" s="1"/>
      <c r="B1388" s="11">
        <v>45329.0</v>
      </c>
      <c r="C1388" s="12">
        <v>191.93</v>
      </c>
      <c r="D1388" s="12">
        <v>61.67</v>
      </c>
      <c r="E1388" s="12">
        <v>40.31</v>
      </c>
      <c r="F1388" s="12">
        <v>98.41</v>
      </c>
      <c r="G1388" s="12">
        <v>107.34</v>
      </c>
      <c r="H1388" s="12">
        <v>14.76</v>
      </c>
      <c r="I1388" s="13"/>
      <c r="J1388" s="14">
        <f t="shared" ref="J1388:O1388" si="1383">LN(C1388/C1387)</f>
        <v>0.008791725476</v>
      </c>
      <c r="K1388" s="14">
        <f t="shared" si="1383"/>
        <v>-0.007592314961</v>
      </c>
      <c r="L1388" s="14">
        <f t="shared" si="1383"/>
        <v>0.02639338828</v>
      </c>
      <c r="M1388" s="14">
        <f t="shared" si="1383"/>
        <v>0.008879874629</v>
      </c>
      <c r="N1388" s="14">
        <f t="shared" si="1383"/>
        <v>0.003265994598</v>
      </c>
      <c r="O1388" s="14">
        <f t="shared" si="1383"/>
        <v>0.006798122714</v>
      </c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</row>
    <row r="1389">
      <c r="A1389" s="1"/>
      <c r="B1389" s="11">
        <v>45358.0</v>
      </c>
      <c r="C1389" s="12">
        <v>191.35</v>
      </c>
      <c r="D1389" s="12">
        <v>61.93</v>
      </c>
      <c r="E1389" s="12">
        <v>40.45</v>
      </c>
      <c r="F1389" s="12">
        <v>98.14</v>
      </c>
      <c r="G1389" s="12">
        <v>108.55</v>
      </c>
      <c r="H1389" s="12">
        <v>14.78</v>
      </c>
      <c r="I1389" s="13"/>
      <c r="J1389" s="14">
        <f t="shared" ref="J1389:O1389" si="1384">LN(C1389/C1388)</f>
        <v>-0.003026510346</v>
      </c>
      <c r="K1389" s="14">
        <f t="shared" si="1384"/>
        <v>0.004207125947</v>
      </c>
      <c r="L1389" s="14">
        <f t="shared" si="1384"/>
        <v>0.003467066375</v>
      </c>
      <c r="M1389" s="14">
        <f t="shared" si="1384"/>
        <v>-0.002747394249</v>
      </c>
      <c r="N1389" s="14">
        <f t="shared" si="1384"/>
        <v>0.01120952958</v>
      </c>
      <c r="O1389" s="14">
        <f t="shared" si="1384"/>
        <v>0.001354096348</v>
      </c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</row>
    <row r="1390">
      <c r="A1390" s="1"/>
      <c r="B1390" s="11">
        <v>45419.0</v>
      </c>
      <c r="C1390" s="12">
        <v>189.44</v>
      </c>
      <c r="D1390" s="12">
        <v>62.04</v>
      </c>
      <c r="E1390" s="12">
        <v>39.84</v>
      </c>
      <c r="F1390" s="12">
        <v>98.87</v>
      </c>
      <c r="G1390" s="12">
        <v>106.71</v>
      </c>
      <c r="H1390" s="12">
        <v>14.76</v>
      </c>
      <c r="I1390" s="13"/>
      <c r="J1390" s="14">
        <f t="shared" ref="J1390:O1390" si="1385">LN(C1390/C1389)</f>
        <v>-0.01003186018</v>
      </c>
      <c r="K1390" s="14">
        <f t="shared" si="1385"/>
        <v>0.001774623358</v>
      </c>
      <c r="L1390" s="14">
        <f t="shared" si="1385"/>
        <v>-0.01519521079</v>
      </c>
      <c r="M1390" s="14">
        <f t="shared" si="1385"/>
        <v>0.007410825247</v>
      </c>
      <c r="N1390" s="14">
        <f t="shared" si="1385"/>
        <v>-0.0170960217</v>
      </c>
      <c r="O1390" s="14">
        <f t="shared" si="1385"/>
        <v>-0.001354096348</v>
      </c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</row>
    <row r="1391">
      <c r="A1391" s="1"/>
      <c r="B1391" s="11">
        <v>45511.0</v>
      </c>
      <c r="C1391" s="12">
        <v>190.5</v>
      </c>
      <c r="D1391" s="12">
        <v>62.28</v>
      </c>
      <c r="E1391" s="12">
        <v>40.53</v>
      </c>
      <c r="F1391" s="12">
        <v>97.68</v>
      </c>
      <c r="G1391" s="12">
        <v>108.05</v>
      </c>
      <c r="H1391" s="12">
        <v>14.69</v>
      </c>
      <c r="I1391" s="13"/>
      <c r="J1391" s="14">
        <f t="shared" ref="J1391:O1391" si="1386">LN(C1391/C1390)</f>
        <v>0.005579842871</v>
      </c>
      <c r="K1391" s="14">
        <f t="shared" si="1386"/>
        <v>0.003861008657</v>
      </c>
      <c r="L1391" s="14">
        <f t="shared" si="1386"/>
        <v>0.01717100792</v>
      </c>
      <c r="M1391" s="14">
        <f t="shared" si="1386"/>
        <v>-0.01210902611</v>
      </c>
      <c r="N1391" s="14">
        <f t="shared" si="1386"/>
        <v>0.01247920832</v>
      </c>
      <c r="O1391" s="14">
        <f t="shared" si="1386"/>
        <v>-0.004753828987</v>
      </c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</row>
    <row r="1392">
      <c r="A1392" s="1"/>
      <c r="B1392" s="4"/>
      <c r="C1392" s="4"/>
      <c r="D1392" s="4"/>
      <c r="E1392" s="4"/>
      <c r="F1392" s="4"/>
      <c r="G1392" s="4"/>
      <c r="H1392" s="4"/>
      <c r="I1392" s="5"/>
      <c r="J1392" s="17"/>
      <c r="K1392" s="17"/>
      <c r="L1392" s="17"/>
      <c r="M1392" s="17"/>
      <c r="N1392" s="17"/>
      <c r="O1392" s="17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</row>
    <row r="1393">
      <c r="A1393" s="1"/>
      <c r="B1393" s="4"/>
      <c r="C1393" s="4"/>
      <c r="D1393" s="4"/>
      <c r="E1393" s="4"/>
      <c r="F1393" s="4"/>
      <c r="G1393" s="4"/>
      <c r="H1393" s="4"/>
      <c r="I1393" s="5"/>
      <c r="J1393" s="17"/>
      <c r="K1393" s="17"/>
      <c r="L1393" s="17"/>
      <c r="M1393" s="17"/>
      <c r="N1393" s="17"/>
      <c r="O1393" s="17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</row>
    <row r="1394">
      <c r="A1394" s="1"/>
      <c r="B1394" s="4"/>
      <c r="C1394" s="4"/>
      <c r="D1394" s="4"/>
      <c r="E1394" s="4"/>
      <c r="F1394" s="4"/>
      <c r="G1394" s="4"/>
      <c r="H1394" s="4"/>
      <c r="I1394" s="5"/>
      <c r="J1394" s="17"/>
      <c r="K1394" s="17"/>
      <c r="L1394" s="17"/>
      <c r="M1394" s="17"/>
      <c r="N1394" s="17"/>
      <c r="O1394" s="17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</row>
    <row r="1395">
      <c r="A1395" s="1"/>
      <c r="B1395" s="4"/>
      <c r="C1395" s="4"/>
      <c r="D1395" s="4"/>
      <c r="E1395" s="4"/>
      <c r="F1395" s="4"/>
      <c r="G1395" s="4"/>
      <c r="H1395" s="4"/>
      <c r="I1395" s="5"/>
      <c r="J1395" s="17"/>
      <c r="K1395" s="17"/>
      <c r="L1395" s="17"/>
      <c r="M1395" s="17"/>
      <c r="N1395" s="17"/>
      <c r="O1395" s="17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</row>
    <row r="1396">
      <c r="A1396" s="1"/>
      <c r="B1396" s="4"/>
      <c r="C1396" s="4"/>
      <c r="D1396" s="4"/>
      <c r="E1396" s="4"/>
      <c r="F1396" s="4"/>
      <c r="G1396" s="4"/>
      <c r="H1396" s="4"/>
      <c r="I1396" s="5"/>
      <c r="J1396" s="17"/>
      <c r="K1396" s="17"/>
      <c r="L1396" s="17"/>
      <c r="M1396" s="17"/>
      <c r="N1396" s="17"/>
      <c r="O1396" s="17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</row>
    <row r="1397">
      <c r="A1397" s="1"/>
      <c r="B1397" s="4"/>
      <c r="C1397" s="4"/>
      <c r="D1397" s="4"/>
      <c r="E1397" s="4"/>
      <c r="F1397" s="4"/>
      <c r="G1397" s="4"/>
      <c r="H1397" s="4"/>
      <c r="I1397" s="5"/>
      <c r="J1397" s="17"/>
      <c r="K1397" s="17"/>
      <c r="L1397" s="17"/>
      <c r="M1397" s="17"/>
      <c r="N1397" s="17"/>
      <c r="O1397" s="17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</row>
    <row r="1398">
      <c r="A1398" s="1"/>
      <c r="B1398" s="4"/>
      <c r="C1398" s="4"/>
      <c r="D1398" s="4"/>
      <c r="E1398" s="4"/>
      <c r="F1398" s="4"/>
      <c r="G1398" s="4"/>
      <c r="H1398" s="4"/>
      <c r="I1398" s="5"/>
      <c r="J1398" s="17"/>
      <c r="K1398" s="17"/>
      <c r="L1398" s="17"/>
      <c r="M1398" s="17"/>
      <c r="N1398" s="17"/>
      <c r="O1398" s="17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</row>
    <row r="1399">
      <c r="A1399" s="1"/>
      <c r="B1399" s="4"/>
      <c r="C1399" s="4"/>
      <c r="D1399" s="4"/>
      <c r="E1399" s="4"/>
      <c r="F1399" s="4"/>
      <c r="G1399" s="4"/>
      <c r="H1399" s="4"/>
      <c r="I1399" s="5"/>
      <c r="J1399" s="17"/>
      <c r="K1399" s="17"/>
      <c r="L1399" s="17"/>
      <c r="M1399" s="17"/>
      <c r="N1399" s="17"/>
      <c r="O1399" s="17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</row>
    <row r="1400">
      <c r="A1400" s="1"/>
      <c r="B1400" s="4"/>
      <c r="C1400" s="4"/>
      <c r="D1400" s="4"/>
      <c r="E1400" s="4"/>
      <c r="F1400" s="4"/>
      <c r="G1400" s="4"/>
      <c r="H1400" s="4"/>
      <c r="I1400" s="5"/>
      <c r="J1400" s="17"/>
      <c r="K1400" s="17"/>
      <c r="L1400" s="17"/>
      <c r="M1400" s="17"/>
      <c r="N1400" s="17"/>
      <c r="O1400" s="17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</row>
    <row r="1401">
      <c r="A1401" s="1"/>
      <c r="B1401" s="4"/>
      <c r="C1401" s="4"/>
      <c r="D1401" s="4"/>
      <c r="E1401" s="4"/>
      <c r="F1401" s="4"/>
      <c r="G1401" s="4"/>
      <c r="H1401" s="4"/>
      <c r="I1401" s="5"/>
      <c r="J1401" s="17"/>
      <c r="K1401" s="17"/>
      <c r="L1401" s="17"/>
      <c r="M1401" s="17"/>
      <c r="N1401" s="17"/>
      <c r="O1401" s="17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</row>
    <row r="1402">
      <c r="A1402" s="1"/>
      <c r="B1402" s="4"/>
      <c r="C1402" s="4"/>
      <c r="D1402" s="4"/>
      <c r="E1402" s="4"/>
      <c r="F1402" s="4"/>
      <c r="G1402" s="4"/>
      <c r="H1402" s="4"/>
      <c r="I1402" s="5"/>
      <c r="J1402" s="17"/>
      <c r="K1402" s="17"/>
      <c r="L1402" s="17"/>
      <c r="M1402" s="17"/>
      <c r="N1402" s="17"/>
      <c r="O1402" s="17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</row>
    <row r="1403">
      <c r="A1403" s="1"/>
      <c r="B1403" s="4"/>
      <c r="C1403" s="4"/>
      <c r="D1403" s="4"/>
      <c r="E1403" s="4"/>
      <c r="F1403" s="4"/>
      <c r="G1403" s="4"/>
      <c r="H1403" s="4"/>
      <c r="I1403" s="5"/>
      <c r="J1403" s="17"/>
      <c r="K1403" s="17"/>
      <c r="L1403" s="17"/>
      <c r="M1403" s="17"/>
      <c r="N1403" s="17"/>
      <c r="O1403" s="17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</row>
    <row r="1404">
      <c r="A1404" s="1"/>
      <c r="B1404" s="4"/>
      <c r="C1404" s="4"/>
      <c r="D1404" s="4"/>
      <c r="E1404" s="4"/>
      <c r="F1404" s="4"/>
      <c r="G1404" s="4"/>
      <c r="H1404" s="4"/>
      <c r="I1404" s="5"/>
      <c r="J1404" s="17"/>
      <c r="K1404" s="17"/>
      <c r="L1404" s="17"/>
      <c r="M1404" s="17"/>
      <c r="N1404" s="17"/>
      <c r="O1404" s="17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</row>
    <row r="1405">
      <c r="A1405" s="1"/>
      <c r="B1405" s="4"/>
      <c r="C1405" s="4"/>
      <c r="D1405" s="4"/>
      <c r="E1405" s="4"/>
      <c r="F1405" s="4"/>
      <c r="G1405" s="4"/>
      <c r="H1405" s="4"/>
      <c r="I1405" s="5"/>
      <c r="J1405" s="17"/>
      <c r="K1405" s="17"/>
      <c r="L1405" s="17"/>
      <c r="M1405" s="17"/>
      <c r="N1405" s="17"/>
      <c r="O1405" s="17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</row>
    <row r="1406">
      <c r="A1406" s="1"/>
      <c r="B1406" s="4"/>
      <c r="C1406" s="4"/>
      <c r="D1406" s="4"/>
      <c r="E1406" s="4"/>
      <c r="F1406" s="4"/>
      <c r="G1406" s="4"/>
      <c r="H1406" s="4"/>
      <c r="I1406" s="5"/>
      <c r="J1406" s="17"/>
      <c r="K1406" s="17"/>
      <c r="L1406" s="17"/>
      <c r="M1406" s="17"/>
      <c r="N1406" s="17"/>
      <c r="O1406" s="17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</row>
    <row r="1407">
      <c r="A1407" s="1"/>
      <c r="B1407" s="4"/>
      <c r="C1407" s="4"/>
      <c r="D1407" s="4"/>
      <c r="E1407" s="4"/>
      <c r="F1407" s="4"/>
      <c r="G1407" s="4"/>
      <c r="H1407" s="4"/>
      <c r="I1407" s="5"/>
      <c r="J1407" s="17"/>
      <c r="K1407" s="17"/>
      <c r="L1407" s="17"/>
      <c r="M1407" s="17"/>
      <c r="N1407" s="17"/>
      <c r="O1407" s="17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</row>
    <row r="1408">
      <c r="A1408" s="1"/>
      <c r="B1408" s="4"/>
      <c r="C1408" s="4"/>
      <c r="D1408" s="4"/>
      <c r="E1408" s="4"/>
      <c r="F1408" s="4"/>
      <c r="G1408" s="4"/>
      <c r="H1408" s="4"/>
      <c r="I1408" s="5"/>
      <c r="J1408" s="17"/>
      <c r="K1408" s="17"/>
      <c r="L1408" s="17"/>
      <c r="M1408" s="17"/>
      <c r="N1408" s="17"/>
      <c r="O1408" s="17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</row>
    <row r="1409">
      <c r="A1409" s="1"/>
      <c r="B1409" s="4"/>
      <c r="C1409" s="4"/>
      <c r="D1409" s="4"/>
      <c r="E1409" s="4"/>
      <c r="F1409" s="4"/>
      <c r="G1409" s="4"/>
      <c r="H1409" s="4"/>
      <c r="I1409" s="5"/>
      <c r="J1409" s="17"/>
      <c r="K1409" s="17"/>
      <c r="L1409" s="17"/>
      <c r="M1409" s="17"/>
      <c r="N1409" s="17"/>
      <c r="O1409" s="17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</row>
    <row r="1410">
      <c r="A1410" s="1"/>
      <c r="B1410" s="4"/>
      <c r="C1410" s="4"/>
      <c r="D1410" s="4"/>
      <c r="E1410" s="4"/>
      <c r="F1410" s="4"/>
      <c r="G1410" s="4"/>
      <c r="H1410" s="4"/>
      <c r="I1410" s="5"/>
      <c r="J1410" s="17"/>
      <c r="K1410" s="17"/>
      <c r="L1410" s="17"/>
      <c r="M1410" s="17"/>
      <c r="N1410" s="17"/>
      <c r="O1410" s="17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</row>
    <row r="1411">
      <c r="A1411" s="1"/>
      <c r="B1411" s="4"/>
      <c r="C1411" s="4"/>
      <c r="D1411" s="4"/>
      <c r="E1411" s="4"/>
      <c r="F1411" s="4"/>
      <c r="G1411" s="4"/>
      <c r="H1411" s="4"/>
      <c r="I1411" s="5"/>
      <c r="J1411" s="17"/>
      <c r="K1411" s="17"/>
      <c r="L1411" s="17"/>
      <c r="M1411" s="17"/>
      <c r="N1411" s="17"/>
      <c r="O1411" s="17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</row>
    <row r="1412">
      <c r="A1412" s="1"/>
      <c r="B1412" s="4"/>
      <c r="C1412" s="4"/>
      <c r="D1412" s="4"/>
      <c r="E1412" s="4"/>
      <c r="F1412" s="4"/>
      <c r="G1412" s="4"/>
      <c r="H1412" s="4"/>
      <c r="I1412" s="5"/>
      <c r="J1412" s="17"/>
      <c r="K1412" s="17"/>
      <c r="L1412" s="17"/>
      <c r="M1412" s="17"/>
      <c r="N1412" s="17"/>
      <c r="O1412" s="17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</row>
    <row r="1413">
      <c r="A1413" s="1"/>
      <c r="B1413" s="4"/>
      <c r="C1413" s="4"/>
      <c r="D1413" s="4"/>
      <c r="E1413" s="4"/>
      <c r="F1413" s="4"/>
      <c r="G1413" s="4"/>
      <c r="H1413" s="4"/>
      <c r="I1413" s="5"/>
      <c r="J1413" s="17"/>
      <c r="K1413" s="17"/>
      <c r="L1413" s="17"/>
      <c r="M1413" s="17"/>
      <c r="N1413" s="17"/>
      <c r="O1413" s="17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</row>
    <row r="1414">
      <c r="A1414" s="1"/>
      <c r="B1414" s="4"/>
      <c r="C1414" s="4"/>
      <c r="D1414" s="4"/>
      <c r="E1414" s="4"/>
      <c r="F1414" s="4"/>
      <c r="G1414" s="4"/>
      <c r="H1414" s="4"/>
      <c r="I1414" s="5"/>
      <c r="J1414" s="17"/>
      <c r="K1414" s="17"/>
      <c r="L1414" s="17"/>
      <c r="M1414" s="17"/>
      <c r="N1414" s="17"/>
      <c r="O1414" s="17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</row>
    <row r="1415">
      <c r="A1415" s="1"/>
      <c r="B1415" s="4"/>
      <c r="C1415" s="4"/>
      <c r="D1415" s="4"/>
      <c r="E1415" s="4"/>
      <c r="F1415" s="4"/>
      <c r="G1415" s="4"/>
      <c r="H1415" s="4"/>
      <c r="I1415" s="5"/>
      <c r="J1415" s="17"/>
      <c r="K1415" s="17"/>
      <c r="L1415" s="17"/>
      <c r="M1415" s="17"/>
      <c r="N1415" s="17"/>
      <c r="O1415" s="17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</row>
    <row r="1416">
      <c r="A1416" s="1"/>
      <c r="B1416" s="4"/>
      <c r="C1416" s="4"/>
      <c r="D1416" s="4"/>
      <c r="E1416" s="4"/>
      <c r="F1416" s="4"/>
      <c r="G1416" s="4"/>
      <c r="H1416" s="4"/>
      <c r="I1416" s="5"/>
      <c r="J1416" s="17"/>
      <c r="K1416" s="17"/>
      <c r="L1416" s="17"/>
      <c r="M1416" s="17"/>
      <c r="N1416" s="17"/>
      <c r="O1416" s="17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</row>
    <row r="1417">
      <c r="A1417" s="1"/>
      <c r="B1417" s="4"/>
      <c r="C1417" s="4"/>
      <c r="D1417" s="4"/>
      <c r="E1417" s="4"/>
      <c r="F1417" s="4"/>
      <c r="G1417" s="4"/>
      <c r="H1417" s="4"/>
      <c r="I1417" s="5"/>
      <c r="J1417" s="17"/>
      <c r="K1417" s="17"/>
      <c r="L1417" s="17"/>
      <c r="M1417" s="17"/>
      <c r="N1417" s="17"/>
      <c r="O1417" s="17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</row>
    <row r="1418">
      <c r="A1418" s="1"/>
      <c r="B1418" s="4"/>
      <c r="C1418" s="4"/>
      <c r="D1418" s="4"/>
      <c r="E1418" s="4"/>
      <c r="F1418" s="4"/>
      <c r="G1418" s="4"/>
      <c r="H1418" s="4"/>
      <c r="I1418" s="5"/>
      <c r="J1418" s="17"/>
      <c r="K1418" s="17"/>
      <c r="L1418" s="17"/>
      <c r="M1418" s="17"/>
      <c r="N1418" s="17"/>
      <c r="O1418" s="17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</row>
    <row r="1419">
      <c r="A1419" s="1"/>
      <c r="B1419" s="4"/>
      <c r="C1419" s="4"/>
      <c r="D1419" s="4"/>
      <c r="E1419" s="4"/>
      <c r="F1419" s="4"/>
      <c r="G1419" s="4"/>
      <c r="H1419" s="4"/>
      <c r="I1419" s="5"/>
      <c r="J1419" s="17"/>
      <c r="K1419" s="17"/>
      <c r="L1419" s="17"/>
      <c r="M1419" s="17"/>
      <c r="N1419" s="17"/>
      <c r="O1419" s="17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</row>
    <row r="1420">
      <c r="A1420" s="1"/>
      <c r="B1420" s="4"/>
      <c r="C1420" s="4"/>
      <c r="D1420" s="4"/>
      <c r="E1420" s="4"/>
      <c r="F1420" s="4"/>
      <c r="G1420" s="4"/>
      <c r="H1420" s="4"/>
      <c r="I1420" s="5"/>
      <c r="J1420" s="17"/>
      <c r="K1420" s="17"/>
      <c r="L1420" s="17"/>
      <c r="M1420" s="17"/>
      <c r="N1420" s="17"/>
      <c r="O1420" s="17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</row>
    <row r="1421">
      <c r="A1421" s="1"/>
      <c r="B1421" s="4"/>
      <c r="C1421" s="4"/>
      <c r="D1421" s="4"/>
      <c r="E1421" s="4"/>
      <c r="F1421" s="4"/>
      <c r="G1421" s="4"/>
      <c r="H1421" s="4"/>
      <c r="I1421" s="5"/>
      <c r="J1421" s="17"/>
      <c r="K1421" s="17"/>
      <c r="L1421" s="17"/>
      <c r="M1421" s="17"/>
      <c r="N1421" s="17"/>
      <c r="O1421" s="17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</row>
    <row r="1422">
      <c r="A1422" s="1"/>
      <c r="B1422" s="4"/>
      <c r="C1422" s="4"/>
      <c r="D1422" s="4"/>
      <c r="E1422" s="4"/>
      <c r="F1422" s="4"/>
      <c r="G1422" s="4"/>
      <c r="H1422" s="4"/>
      <c r="I1422" s="5"/>
      <c r="J1422" s="17"/>
      <c r="K1422" s="17"/>
      <c r="L1422" s="17"/>
      <c r="M1422" s="17"/>
      <c r="N1422" s="17"/>
      <c r="O1422" s="17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</row>
    <row r="1423">
      <c r="A1423" s="1"/>
      <c r="B1423" s="4"/>
      <c r="C1423" s="4"/>
      <c r="D1423" s="4"/>
      <c r="E1423" s="4"/>
      <c r="F1423" s="4"/>
      <c r="G1423" s="4"/>
      <c r="H1423" s="4"/>
      <c r="I1423" s="5"/>
      <c r="J1423" s="17"/>
      <c r="K1423" s="17"/>
      <c r="L1423" s="17"/>
      <c r="M1423" s="17"/>
      <c r="N1423" s="17"/>
      <c r="O1423" s="17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</row>
    <row r="1424">
      <c r="A1424" s="1"/>
      <c r="B1424" s="4"/>
      <c r="C1424" s="4"/>
      <c r="D1424" s="4"/>
      <c r="E1424" s="4"/>
      <c r="F1424" s="4"/>
      <c r="G1424" s="4"/>
      <c r="H1424" s="4"/>
      <c r="I1424" s="5"/>
      <c r="J1424" s="17"/>
      <c r="K1424" s="17"/>
      <c r="L1424" s="17"/>
      <c r="M1424" s="17"/>
      <c r="N1424" s="17"/>
      <c r="O1424" s="17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</row>
    <row r="1425">
      <c r="A1425" s="1"/>
      <c r="B1425" s="4"/>
      <c r="C1425" s="4"/>
      <c r="D1425" s="4"/>
      <c r="E1425" s="4"/>
      <c r="F1425" s="4"/>
      <c r="G1425" s="4"/>
      <c r="H1425" s="4"/>
      <c r="I1425" s="5"/>
      <c r="J1425" s="17"/>
      <c r="K1425" s="17"/>
      <c r="L1425" s="17"/>
      <c r="M1425" s="17"/>
      <c r="N1425" s="17"/>
      <c r="O1425" s="17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</row>
    <row r="1426">
      <c r="A1426" s="1"/>
      <c r="B1426" s="4"/>
      <c r="C1426" s="4"/>
      <c r="D1426" s="4"/>
      <c r="E1426" s="4"/>
      <c r="F1426" s="4"/>
      <c r="G1426" s="4"/>
      <c r="H1426" s="4"/>
      <c r="I1426" s="5"/>
      <c r="J1426" s="17"/>
      <c r="K1426" s="17"/>
      <c r="L1426" s="17"/>
      <c r="M1426" s="17"/>
      <c r="N1426" s="17"/>
      <c r="O1426" s="17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</row>
    <row r="1427">
      <c r="A1427" s="1"/>
      <c r="B1427" s="4"/>
      <c r="C1427" s="4"/>
      <c r="D1427" s="4"/>
      <c r="E1427" s="4"/>
      <c r="F1427" s="4"/>
      <c r="G1427" s="4"/>
      <c r="H1427" s="4"/>
      <c r="I1427" s="5"/>
      <c r="J1427" s="17"/>
      <c r="K1427" s="17"/>
      <c r="L1427" s="17"/>
      <c r="M1427" s="17"/>
      <c r="N1427" s="17"/>
      <c r="O1427" s="17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</row>
    <row r="1428">
      <c r="A1428" s="1"/>
      <c r="B1428" s="4"/>
      <c r="C1428" s="4"/>
      <c r="D1428" s="4"/>
      <c r="E1428" s="4"/>
      <c r="F1428" s="4"/>
      <c r="G1428" s="4"/>
      <c r="H1428" s="4"/>
      <c r="I1428" s="5"/>
      <c r="J1428" s="17"/>
      <c r="K1428" s="17"/>
      <c r="L1428" s="17"/>
      <c r="M1428" s="17"/>
      <c r="N1428" s="17"/>
      <c r="O1428" s="17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</row>
    <row r="1429">
      <c r="A1429" s="1"/>
      <c r="B1429" s="4"/>
      <c r="C1429" s="4"/>
      <c r="D1429" s="4"/>
      <c r="E1429" s="4"/>
      <c r="F1429" s="4"/>
      <c r="G1429" s="4"/>
      <c r="H1429" s="4"/>
      <c r="I1429" s="5"/>
      <c r="J1429" s="17"/>
      <c r="K1429" s="17"/>
      <c r="L1429" s="17"/>
      <c r="M1429" s="17"/>
      <c r="N1429" s="17"/>
      <c r="O1429" s="17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</row>
    <row r="1430">
      <c r="A1430" s="1"/>
      <c r="B1430" s="4"/>
      <c r="C1430" s="4"/>
      <c r="D1430" s="4"/>
      <c r="E1430" s="4"/>
      <c r="F1430" s="4"/>
      <c r="G1430" s="4"/>
      <c r="H1430" s="4"/>
      <c r="I1430" s="5"/>
      <c r="J1430" s="17"/>
      <c r="K1430" s="17"/>
      <c r="L1430" s="17"/>
      <c r="M1430" s="17"/>
      <c r="N1430" s="17"/>
      <c r="O1430" s="17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</row>
    <row r="1431">
      <c r="A1431" s="1"/>
      <c r="B1431" s="4"/>
      <c r="C1431" s="4"/>
      <c r="D1431" s="4"/>
      <c r="E1431" s="4"/>
      <c r="F1431" s="4"/>
      <c r="G1431" s="4"/>
      <c r="H1431" s="4"/>
      <c r="I1431" s="5"/>
      <c r="J1431" s="17"/>
      <c r="K1431" s="17"/>
      <c r="L1431" s="17"/>
      <c r="M1431" s="17"/>
      <c r="N1431" s="17"/>
      <c r="O1431" s="17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</row>
    <row r="1432">
      <c r="A1432" s="1"/>
      <c r="B1432" s="4"/>
      <c r="C1432" s="4"/>
      <c r="D1432" s="4"/>
      <c r="E1432" s="4"/>
      <c r="F1432" s="4"/>
      <c r="G1432" s="4"/>
      <c r="H1432" s="4"/>
      <c r="I1432" s="5"/>
      <c r="J1432" s="17"/>
      <c r="K1432" s="17"/>
      <c r="L1432" s="17"/>
      <c r="M1432" s="17"/>
      <c r="N1432" s="17"/>
      <c r="O1432" s="17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</row>
    <row r="1433">
      <c r="A1433" s="1"/>
      <c r="B1433" s="4"/>
      <c r="C1433" s="4"/>
      <c r="D1433" s="4"/>
      <c r="E1433" s="4"/>
      <c r="F1433" s="4"/>
      <c r="G1433" s="4"/>
      <c r="H1433" s="4"/>
      <c r="I1433" s="5"/>
      <c r="J1433" s="17"/>
      <c r="K1433" s="17"/>
      <c r="L1433" s="17"/>
      <c r="M1433" s="17"/>
      <c r="N1433" s="17"/>
      <c r="O1433" s="17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</row>
    <row r="1434">
      <c r="A1434" s="1"/>
      <c r="B1434" s="4"/>
      <c r="C1434" s="4"/>
      <c r="D1434" s="4"/>
      <c r="E1434" s="4"/>
      <c r="F1434" s="4"/>
      <c r="G1434" s="4"/>
      <c r="H1434" s="4"/>
      <c r="I1434" s="5"/>
      <c r="J1434" s="17"/>
      <c r="K1434" s="17"/>
      <c r="L1434" s="17"/>
      <c r="M1434" s="17"/>
      <c r="N1434" s="17"/>
      <c r="O1434" s="17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</row>
    <row r="1435">
      <c r="A1435" s="1"/>
      <c r="B1435" s="4"/>
      <c r="C1435" s="4"/>
      <c r="D1435" s="4"/>
      <c r="E1435" s="4"/>
      <c r="F1435" s="4"/>
      <c r="G1435" s="4"/>
      <c r="H1435" s="4"/>
      <c r="I1435" s="5"/>
      <c r="J1435" s="17"/>
      <c r="K1435" s="17"/>
      <c r="L1435" s="17"/>
      <c r="M1435" s="17"/>
      <c r="N1435" s="17"/>
      <c r="O1435" s="17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</row>
    <row r="1436">
      <c r="A1436" s="1"/>
      <c r="B1436" s="4"/>
      <c r="C1436" s="4"/>
      <c r="D1436" s="4"/>
      <c r="E1436" s="4"/>
      <c r="F1436" s="4"/>
      <c r="G1436" s="4"/>
      <c r="H1436" s="4"/>
      <c r="I1436" s="5"/>
      <c r="J1436" s="17"/>
      <c r="K1436" s="17"/>
      <c r="L1436" s="17"/>
      <c r="M1436" s="17"/>
      <c r="N1436" s="17"/>
      <c r="O1436" s="17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</row>
    <row r="1437">
      <c r="A1437" s="1"/>
      <c r="B1437" s="4"/>
      <c r="C1437" s="4"/>
      <c r="D1437" s="4"/>
      <c r="E1437" s="4"/>
      <c r="F1437" s="4"/>
      <c r="G1437" s="4"/>
      <c r="H1437" s="4"/>
      <c r="I1437" s="5"/>
      <c r="J1437" s="17"/>
      <c r="K1437" s="17"/>
      <c r="L1437" s="17"/>
      <c r="M1437" s="17"/>
      <c r="N1437" s="17"/>
      <c r="O1437" s="17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</row>
    <row r="1438">
      <c r="A1438" s="1"/>
      <c r="B1438" s="4"/>
      <c r="C1438" s="4"/>
      <c r="D1438" s="4"/>
      <c r="E1438" s="4"/>
      <c r="F1438" s="4"/>
      <c r="G1438" s="4"/>
      <c r="H1438" s="4"/>
      <c r="I1438" s="5"/>
      <c r="J1438" s="17"/>
      <c r="K1438" s="17"/>
      <c r="L1438" s="17"/>
      <c r="M1438" s="17"/>
      <c r="N1438" s="17"/>
      <c r="O1438" s="17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</row>
    <row r="1439">
      <c r="A1439" s="1"/>
      <c r="B1439" s="4"/>
      <c r="C1439" s="4"/>
      <c r="D1439" s="4"/>
      <c r="E1439" s="4"/>
      <c r="F1439" s="4"/>
      <c r="G1439" s="4"/>
      <c r="H1439" s="4"/>
      <c r="I1439" s="5"/>
      <c r="J1439" s="17"/>
      <c r="K1439" s="17"/>
      <c r="L1439" s="17"/>
      <c r="M1439" s="17"/>
      <c r="N1439" s="17"/>
      <c r="O1439" s="17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</row>
    <row r="1440">
      <c r="A1440" s="1"/>
      <c r="B1440" s="4"/>
      <c r="C1440" s="4"/>
      <c r="D1440" s="4"/>
      <c r="E1440" s="4"/>
      <c r="F1440" s="4"/>
      <c r="G1440" s="4"/>
      <c r="H1440" s="4"/>
      <c r="I1440" s="5"/>
      <c r="J1440" s="17"/>
      <c r="K1440" s="17"/>
      <c r="L1440" s="17"/>
      <c r="M1440" s="17"/>
      <c r="N1440" s="17"/>
      <c r="O1440" s="17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</row>
    <row r="1441">
      <c r="A1441" s="1"/>
      <c r="B1441" s="4"/>
      <c r="C1441" s="4"/>
      <c r="D1441" s="4"/>
      <c r="E1441" s="4"/>
      <c r="F1441" s="4"/>
      <c r="G1441" s="4"/>
      <c r="H1441" s="4"/>
      <c r="I1441" s="5"/>
      <c r="J1441" s="17"/>
      <c r="K1441" s="17"/>
      <c r="L1441" s="17"/>
      <c r="M1441" s="17"/>
      <c r="N1441" s="17"/>
      <c r="O1441" s="17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</row>
    <row r="1442">
      <c r="A1442" s="1"/>
      <c r="B1442" s="4"/>
      <c r="C1442" s="4"/>
      <c r="D1442" s="4"/>
      <c r="E1442" s="4"/>
      <c r="F1442" s="4"/>
      <c r="G1442" s="4"/>
      <c r="H1442" s="4"/>
      <c r="I1442" s="5"/>
      <c r="J1442" s="17"/>
      <c r="K1442" s="17"/>
      <c r="L1442" s="17"/>
      <c r="M1442" s="17"/>
      <c r="N1442" s="17"/>
      <c r="O1442" s="17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</row>
    <row r="1443">
      <c r="A1443" s="1"/>
      <c r="B1443" s="4"/>
      <c r="C1443" s="4"/>
      <c r="D1443" s="4"/>
      <c r="E1443" s="4"/>
      <c r="F1443" s="4"/>
      <c r="G1443" s="4"/>
      <c r="H1443" s="4"/>
      <c r="I1443" s="5"/>
      <c r="J1443" s="17"/>
      <c r="K1443" s="17"/>
      <c r="L1443" s="17"/>
      <c r="M1443" s="17"/>
      <c r="N1443" s="17"/>
      <c r="O1443" s="17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</row>
    <row r="1444">
      <c r="A1444" s="1"/>
      <c r="B1444" s="4"/>
      <c r="C1444" s="4"/>
      <c r="D1444" s="4"/>
      <c r="E1444" s="4"/>
      <c r="F1444" s="4"/>
      <c r="G1444" s="4"/>
      <c r="H1444" s="4"/>
      <c r="I1444" s="5"/>
      <c r="J1444" s="17"/>
      <c r="K1444" s="17"/>
      <c r="L1444" s="17"/>
      <c r="M1444" s="17"/>
      <c r="N1444" s="17"/>
      <c r="O1444" s="17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</row>
    <row r="1445">
      <c r="A1445" s="1"/>
      <c r="B1445" s="4"/>
      <c r="C1445" s="4"/>
      <c r="D1445" s="4"/>
      <c r="E1445" s="4"/>
      <c r="F1445" s="4"/>
      <c r="G1445" s="4"/>
      <c r="H1445" s="4"/>
      <c r="I1445" s="5"/>
      <c r="J1445" s="17"/>
      <c r="K1445" s="17"/>
      <c r="L1445" s="17"/>
      <c r="M1445" s="17"/>
      <c r="N1445" s="17"/>
      <c r="O1445" s="17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</row>
    <row r="1446">
      <c r="A1446" s="1"/>
      <c r="B1446" s="4"/>
      <c r="C1446" s="4"/>
      <c r="D1446" s="4"/>
      <c r="E1446" s="4"/>
      <c r="F1446" s="4"/>
      <c r="G1446" s="4"/>
      <c r="H1446" s="4"/>
      <c r="I1446" s="5"/>
      <c r="J1446" s="17"/>
      <c r="K1446" s="17"/>
      <c r="L1446" s="17"/>
      <c r="M1446" s="17"/>
      <c r="N1446" s="17"/>
      <c r="O1446" s="17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</row>
    <row r="1447">
      <c r="A1447" s="1"/>
      <c r="B1447" s="4"/>
      <c r="C1447" s="4"/>
      <c r="D1447" s="4"/>
      <c r="E1447" s="4"/>
      <c r="F1447" s="4"/>
      <c r="G1447" s="4"/>
      <c r="H1447" s="4"/>
      <c r="I1447" s="5"/>
      <c r="J1447" s="17"/>
      <c r="K1447" s="17"/>
      <c r="L1447" s="17"/>
      <c r="M1447" s="17"/>
      <c r="N1447" s="17"/>
      <c r="O1447" s="17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</row>
    <row r="1448">
      <c r="A1448" s="1"/>
      <c r="B1448" s="4"/>
      <c r="C1448" s="4"/>
      <c r="D1448" s="4"/>
      <c r="E1448" s="4"/>
      <c r="F1448" s="4"/>
      <c r="G1448" s="4"/>
      <c r="H1448" s="4"/>
      <c r="I1448" s="5"/>
      <c r="J1448" s="17"/>
      <c r="K1448" s="17"/>
      <c r="L1448" s="17"/>
      <c r="M1448" s="17"/>
      <c r="N1448" s="17"/>
      <c r="O1448" s="17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</row>
    <row r="1449">
      <c r="A1449" s="1"/>
      <c r="B1449" s="4"/>
      <c r="C1449" s="4"/>
      <c r="D1449" s="4"/>
      <c r="E1449" s="4"/>
      <c r="F1449" s="4"/>
      <c r="G1449" s="4"/>
      <c r="H1449" s="4"/>
      <c r="I1449" s="5"/>
      <c r="J1449" s="17"/>
      <c r="K1449" s="17"/>
      <c r="L1449" s="17"/>
      <c r="M1449" s="17"/>
      <c r="N1449" s="17"/>
      <c r="O1449" s="17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</row>
    <row r="1450">
      <c r="A1450" s="1"/>
      <c r="B1450" s="4"/>
      <c r="C1450" s="4"/>
      <c r="D1450" s="4"/>
      <c r="E1450" s="4"/>
      <c r="F1450" s="4"/>
      <c r="G1450" s="4"/>
      <c r="H1450" s="4"/>
      <c r="I1450" s="5"/>
      <c r="J1450" s="17"/>
      <c r="K1450" s="17"/>
      <c r="L1450" s="17"/>
      <c r="M1450" s="17"/>
      <c r="N1450" s="17"/>
      <c r="O1450" s="17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</row>
    <row r="1451">
      <c r="A1451" s="1"/>
      <c r="B1451" s="4"/>
      <c r="C1451" s="4"/>
      <c r="D1451" s="4"/>
      <c r="E1451" s="4"/>
      <c r="F1451" s="4"/>
      <c r="G1451" s="4"/>
      <c r="H1451" s="4"/>
      <c r="I1451" s="5"/>
      <c r="J1451" s="17"/>
      <c r="K1451" s="17"/>
      <c r="L1451" s="17"/>
      <c r="M1451" s="17"/>
      <c r="N1451" s="17"/>
      <c r="O1451" s="17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</row>
    <row r="1452">
      <c r="A1452" s="1"/>
      <c r="B1452" s="4"/>
      <c r="C1452" s="4"/>
      <c r="D1452" s="4"/>
      <c r="E1452" s="4"/>
      <c r="F1452" s="4"/>
      <c r="G1452" s="4"/>
      <c r="H1452" s="4"/>
      <c r="I1452" s="5"/>
      <c r="J1452" s="17"/>
      <c r="K1452" s="17"/>
      <c r="L1452" s="17"/>
      <c r="M1452" s="17"/>
      <c r="N1452" s="17"/>
      <c r="O1452" s="17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</row>
    <row r="1453">
      <c r="A1453" s="1"/>
      <c r="B1453" s="4"/>
      <c r="C1453" s="4"/>
      <c r="D1453" s="4"/>
      <c r="E1453" s="4"/>
      <c r="F1453" s="4"/>
      <c r="G1453" s="4"/>
      <c r="H1453" s="4"/>
      <c r="I1453" s="5"/>
      <c r="J1453" s="17"/>
      <c r="K1453" s="17"/>
      <c r="L1453" s="17"/>
      <c r="M1453" s="17"/>
      <c r="N1453" s="17"/>
      <c r="O1453" s="17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</row>
    <row r="1454">
      <c r="A1454" s="1"/>
      <c r="B1454" s="4"/>
      <c r="C1454" s="4"/>
      <c r="D1454" s="4"/>
      <c r="E1454" s="4"/>
      <c r="F1454" s="4"/>
      <c r="G1454" s="4"/>
      <c r="H1454" s="4"/>
      <c r="I1454" s="5"/>
      <c r="J1454" s="17"/>
      <c r="K1454" s="17"/>
      <c r="L1454" s="17"/>
      <c r="M1454" s="17"/>
      <c r="N1454" s="17"/>
      <c r="O1454" s="17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</row>
    <row r="1455">
      <c r="A1455" s="1"/>
      <c r="B1455" s="4"/>
      <c r="C1455" s="4"/>
      <c r="D1455" s="4"/>
      <c r="E1455" s="4"/>
      <c r="F1455" s="4"/>
      <c r="G1455" s="4"/>
      <c r="H1455" s="4"/>
      <c r="I1455" s="5"/>
      <c r="J1455" s="17"/>
      <c r="K1455" s="17"/>
      <c r="L1455" s="17"/>
      <c r="M1455" s="17"/>
      <c r="N1455" s="17"/>
      <c r="O1455" s="17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</row>
    <row r="1456">
      <c r="A1456" s="1"/>
      <c r="B1456" s="4"/>
      <c r="C1456" s="4"/>
      <c r="D1456" s="4"/>
      <c r="E1456" s="4"/>
      <c r="F1456" s="4"/>
      <c r="G1456" s="4"/>
      <c r="H1456" s="4"/>
      <c r="I1456" s="5"/>
      <c r="J1456" s="17"/>
      <c r="K1456" s="17"/>
      <c r="L1456" s="17"/>
      <c r="M1456" s="17"/>
      <c r="N1456" s="17"/>
      <c r="O1456" s="17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</row>
    <row r="1457">
      <c r="A1457" s="1"/>
      <c r="B1457" s="4"/>
      <c r="C1457" s="4"/>
      <c r="D1457" s="4"/>
      <c r="E1457" s="4"/>
      <c r="F1457" s="4"/>
      <c r="G1457" s="4"/>
      <c r="H1457" s="4"/>
      <c r="I1457" s="5"/>
      <c r="J1457" s="17"/>
      <c r="K1457" s="17"/>
      <c r="L1457" s="17"/>
      <c r="M1457" s="17"/>
      <c r="N1457" s="17"/>
      <c r="O1457" s="17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</row>
    <row r="1458">
      <c r="A1458" s="1"/>
      <c r="B1458" s="4"/>
      <c r="C1458" s="4"/>
      <c r="D1458" s="4"/>
      <c r="E1458" s="4"/>
      <c r="F1458" s="4"/>
      <c r="G1458" s="4"/>
      <c r="H1458" s="4"/>
      <c r="I1458" s="5"/>
      <c r="J1458" s="17"/>
      <c r="K1458" s="17"/>
      <c r="L1458" s="17"/>
      <c r="M1458" s="17"/>
      <c r="N1458" s="17"/>
      <c r="O1458" s="17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</row>
    <row r="1459">
      <c r="A1459" s="1"/>
      <c r="B1459" s="4"/>
      <c r="C1459" s="4"/>
      <c r="D1459" s="4"/>
      <c r="E1459" s="4"/>
      <c r="F1459" s="4"/>
      <c r="G1459" s="4"/>
      <c r="H1459" s="4"/>
      <c r="I1459" s="5"/>
      <c r="J1459" s="17"/>
      <c r="K1459" s="17"/>
      <c r="L1459" s="17"/>
      <c r="M1459" s="17"/>
      <c r="N1459" s="17"/>
      <c r="O1459" s="17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</row>
    <row r="1460">
      <c r="A1460" s="1"/>
      <c r="B1460" s="4"/>
      <c r="C1460" s="4"/>
      <c r="D1460" s="4"/>
      <c r="E1460" s="4"/>
      <c r="F1460" s="4"/>
      <c r="G1460" s="4"/>
      <c r="H1460" s="4"/>
      <c r="I1460" s="5"/>
      <c r="J1460" s="17"/>
      <c r="K1460" s="17"/>
      <c r="L1460" s="17"/>
      <c r="M1460" s="17"/>
      <c r="N1460" s="17"/>
      <c r="O1460" s="17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</row>
    <row r="1461">
      <c r="A1461" s="1"/>
      <c r="B1461" s="4"/>
      <c r="C1461" s="4"/>
      <c r="D1461" s="4"/>
      <c r="E1461" s="4"/>
      <c r="F1461" s="4"/>
      <c r="G1461" s="4"/>
      <c r="H1461" s="4"/>
      <c r="I1461" s="5"/>
      <c r="J1461" s="17"/>
      <c r="K1461" s="17"/>
      <c r="L1461" s="17"/>
      <c r="M1461" s="17"/>
      <c r="N1461" s="17"/>
      <c r="O1461" s="17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</row>
    <row r="1462">
      <c r="A1462" s="1"/>
      <c r="B1462" s="4"/>
      <c r="C1462" s="4"/>
      <c r="D1462" s="4"/>
      <c r="E1462" s="4"/>
      <c r="F1462" s="4"/>
      <c r="G1462" s="4"/>
      <c r="H1462" s="4"/>
      <c r="I1462" s="5"/>
      <c r="J1462" s="17"/>
      <c r="K1462" s="17"/>
      <c r="L1462" s="17"/>
      <c r="M1462" s="17"/>
      <c r="N1462" s="17"/>
      <c r="O1462" s="17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</row>
    <row r="1463">
      <c r="A1463" s="1"/>
      <c r="B1463" s="4"/>
      <c r="C1463" s="4"/>
      <c r="D1463" s="4"/>
      <c r="E1463" s="4"/>
      <c r="F1463" s="4"/>
      <c r="G1463" s="4"/>
      <c r="H1463" s="4"/>
      <c r="I1463" s="5"/>
      <c r="J1463" s="17"/>
      <c r="K1463" s="17"/>
      <c r="L1463" s="17"/>
      <c r="M1463" s="17"/>
      <c r="N1463" s="17"/>
      <c r="O1463" s="17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</row>
    <row r="1464">
      <c r="A1464" s="1"/>
      <c r="B1464" s="4"/>
      <c r="C1464" s="4"/>
      <c r="D1464" s="4"/>
      <c r="E1464" s="4"/>
      <c r="F1464" s="4"/>
      <c r="G1464" s="4"/>
      <c r="H1464" s="4"/>
      <c r="I1464" s="5"/>
      <c r="J1464" s="17"/>
      <c r="K1464" s="17"/>
      <c r="L1464" s="17"/>
      <c r="M1464" s="17"/>
      <c r="N1464" s="17"/>
      <c r="O1464" s="17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</row>
    <row r="1465">
      <c r="A1465" s="1"/>
      <c r="B1465" s="4"/>
      <c r="C1465" s="4"/>
      <c r="D1465" s="4"/>
      <c r="E1465" s="4"/>
      <c r="F1465" s="4"/>
      <c r="G1465" s="4"/>
      <c r="H1465" s="4"/>
      <c r="I1465" s="5"/>
      <c r="J1465" s="17"/>
      <c r="K1465" s="17"/>
      <c r="L1465" s="17"/>
      <c r="M1465" s="17"/>
      <c r="N1465" s="17"/>
      <c r="O1465" s="17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</row>
    <row r="1466">
      <c r="A1466" s="1"/>
      <c r="B1466" s="4"/>
      <c r="C1466" s="4"/>
      <c r="D1466" s="4"/>
      <c r="E1466" s="4"/>
      <c r="F1466" s="4"/>
      <c r="G1466" s="4"/>
      <c r="H1466" s="4"/>
      <c r="I1466" s="5"/>
      <c r="J1466" s="17"/>
      <c r="K1466" s="17"/>
      <c r="L1466" s="17"/>
      <c r="M1466" s="17"/>
      <c r="N1466" s="17"/>
      <c r="O1466" s="17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</row>
    <row r="1467">
      <c r="A1467" s="1"/>
      <c r="B1467" s="4"/>
      <c r="C1467" s="4"/>
      <c r="D1467" s="4"/>
      <c r="E1467" s="4"/>
      <c r="F1467" s="4"/>
      <c r="G1467" s="4"/>
      <c r="H1467" s="4"/>
      <c r="I1467" s="5"/>
      <c r="J1467" s="17"/>
      <c r="K1467" s="17"/>
      <c r="L1467" s="17"/>
      <c r="M1467" s="17"/>
      <c r="N1467" s="17"/>
      <c r="O1467" s="17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</row>
    <row r="1468">
      <c r="A1468" s="1"/>
      <c r="B1468" s="4"/>
      <c r="C1468" s="4"/>
      <c r="D1468" s="4"/>
      <c r="E1468" s="4"/>
      <c r="F1468" s="4"/>
      <c r="G1468" s="4"/>
      <c r="H1468" s="4"/>
      <c r="I1468" s="5"/>
      <c r="J1468" s="17"/>
      <c r="K1468" s="17"/>
      <c r="L1468" s="17"/>
      <c r="M1468" s="17"/>
      <c r="N1468" s="17"/>
      <c r="O1468" s="17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</row>
    <row r="1469">
      <c r="A1469" s="1"/>
      <c r="B1469" s="4"/>
      <c r="C1469" s="4"/>
      <c r="D1469" s="4"/>
      <c r="E1469" s="4"/>
      <c r="F1469" s="4"/>
      <c r="G1469" s="4"/>
      <c r="H1469" s="4"/>
      <c r="I1469" s="5"/>
      <c r="J1469" s="17"/>
      <c r="K1469" s="17"/>
      <c r="L1469" s="17"/>
      <c r="M1469" s="17"/>
      <c r="N1469" s="17"/>
      <c r="O1469" s="17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</row>
    <row r="1470">
      <c r="A1470" s="1"/>
      <c r="B1470" s="4"/>
      <c r="C1470" s="4"/>
      <c r="D1470" s="4"/>
      <c r="E1470" s="4"/>
      <c r="F1470" s="4"/>
      <c r="G1470" s="4"/>
      <c r="H1470" s="4"/>
      <c r="I1470" s="5"/>
      <c r="J1470" s="17"/>
      <c r="K1470" s="17"/>
      <c r="L1470" s="17"/>
      <c r="M1470" s="17"/>
      <c r="N1470" s="17"/>
      <c r="O1470" s="17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</row>
    <row r="1471">
      <c r="A1471" s="1"/>
      <c r="B1471" s="4"/>
      <c r="C1471" s="4"/>
      <c r="D1471" s="4"/>
      <c r="E1471" s="4"/>
      <c r="F1471" s="4"/>
      <c r="G1471" s="4"/>
      <c r="H1471" s="4"/>
      <c r="I1471" s="5"/>
      <c r="J1471" s="17"/>
      <c r="K1471" s="17"/>
      <c r="L1471" s="17"/>
      <c r="M1471" s="17"/>
      <c r="N1471" s="17"/>
      <c r="O1471" s="17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</row>
    <row r="1472">
      <c r="A1472" s="1"/>
      <c r="B1472" s="4"/>
      <c r="C1472" s="4"/>
      <c r="D1472" s="4"/>
      <c r="E1472" s="4"/>
      <c r="F1472" s="4"/>
      <c r="G1472" s="4"/>
      <c r="H1472" s="4"/>
      <c r="I1472" s="5"/>
      <c r="J1472" s="17"/>
      <c r="K1472" s="17"/>
      <c r="L1472" s="17"/>
      <c r="M1472" s="17"/>
      <c r="N1472" s="17"/>
      <c r="O1472" s="17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</row>
    <row r="1473">
      <c r="A1473" s="1"/>
      <c r="B1473" s="4"/>
      <c r="C1473" s="4"/>
      <c r="D1473" s="4"/>
      <c r="E1473" s="4"/>
      <c r="F1473" s="4"/>
      <c r="G1473" s="4"/>
      <c r="H1473" s="4"/>
      <c r="I1473" s="5"/>
      <c r="J1473" s="17"/>
      <c r="K1473" s="17"/>
      <c r="L1473" s="17"/>
      <c r="M1473" s="17"/>
      <c r="N1473" s="17"/>
      <c r="O1473" s="17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</row>
    <row r="1474">
      <c r="A1474" s="1"/>
      <c r="B1474" s="4"/>
      <c r="C1474" s="4"/>
      <c r="D1474" s="4"/>
      <c r="E1474" s="4"/>
      <c r="F1474" s="4"/>
      <c r="G1474" s="4"/>
      <c r="H1474" s="4"/>
      <c r="I1474" s="5"/>
      <c r="J1474" s="17"/>
      <c r="K1474" s="17"/>
      <c r="L1474" s="17"/>
      <c r="M1474" s="17"/>
      <c r="N1474" s="17"/>
      <c r="O1474" s="17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</row>
    <row r="1475">
      <c r="A1475" s="1"/>
      <c r="B1475" s="4"/>
      <c r="C1475" s="4"/>
      <c r="D1475" s="4"/>
      <c r="E1475" s="4"/>
      <c r="F1475" s="4"/>
      <c r="G1475" s="4"/>
      <c r="H1475" s="4"/>
      <c r="I1475" s="5"/>
      <c r="J1475" s="17"/>
      <c r="K1475" s="17"/>
      <c r="L1475" s="17"/>
      <c r="M1475" s="17"/>
      <c r="N1475" s="17"/>
      <c r="O1475" s="17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</row>
    <row r="1476">
      <c r="A1476" s="1"/>
      <c r="B1476" s="4"/>
      <c r="C1476" s="4"/>
      <c r="D1476" s="4"/>
      <c r="E1476" s="4"/>
      <c r="F1476" s="4"/>
      <c r="G1476" s="4"/>
      <c r="H1476" s="4"/>
      <c r="I1476" s="5"/>
      <c r="J1476" s="17"/>
      <c r="K1476" s="17"/>
      <c r="L1476" s="17"/>
      <c r="M1476" s="17"/>
      <c r="N1476" s="17"/>
      <c r="O1476" s="17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</row>
    <row r="1477">
      <c r="A1477" s="1"/>
      <c r="B1477" s="4"/>
      <c r="C1477" s="4"/>
      <c r="D1477" s="4"/>
      <c r="E1477" s="4"/>
      <c r="F1477" s="4"/>
      <c r="G1477" s="4"/>
      <c r="H1477" s="4"/>
      <c r="I1477" s="5"/>
      <c r="J1477" s="17"/>
      <c r="K1477" s="17"/>
      <c r="L1477" s="17"/>
      <c r="M1477" s="17"/>
      <c r="N1477" s="17"/>
      <c r="O1477" s="17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</row>
    <row r="1478">
      <c r="A1478" s="1"/>
      <c r="B1478" s="4"/>
      <c r="C1478" s="4"/>
      <c r="D1478" s="4"/>
      <c r="E1478" s="4"/>
      <c r="F1478" s="4"/>
      <c r="G1478" s="4"/>
      <c r="H1478" s="4"/>
      <c r="I1478" s="5"/>
      <c r="J1478" s="17"/>
      <c r="K1478" s="17"/>
      <c r="L1478" s="17"/>
      <c r="M1478" s="17"/>
      <c r="N1478" s="17"/>
      <c r="O1478" s="17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</row>
    <row r="1479">
      <c r="A1479" s="1"/>
      <c r="B1479" s="4"/>
      <c r="C1479" s="4"/>
      <c r="D1479" s="4"/>
      <c r="E1479" s="4"/>
      <c r="F1479" s="4"/>
      <c r="G1479" s="4"/>
      <c r="H1479" s="4"/>
      <c r="I1479" s="5"/>
      <c r="J1479" s="17"/>
      <c r="K1479" s="17"/>
      <c r="L1479" s="17"/>
      <c r="M1479" s="17"/>
      <c r="N1479" s="17"/>
      <c r="O1479" s="17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</row>
    <row r="1480">
      <c r="A1480" s="1"/>
      <c r="B1480" s="4"/>
      <c r="C1480" s="4"/>
      <c r="D1480" s="4"/>
      <c r="E1480" s="4"/>
      <c r="F1480" s="4"/>
      <c r="G1480" s="4"/>
      <c r="H1480" s="4"/>
      <c r="I1480" s="5"/>
      <c r="J1480" s="17"/>
      <c r="K1480" s="17"/>
      <c r="L1480" s="17"/>
      <c r="M1480" s="17"/>
      <c r="N1480" s="17"/>
      <c r="O1480" s="17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</row>
    <row r="1481">
      <c r="A1481" s="1"/>
      <c r="B1481" s="4"/>
      <c r="C1481" s="4"/>
      <c r="D1481" s="4"/>
      <c r="E1481" s="4"/>
      <c r="F1481" s="4"/>
      <c r="G1481" s="4"/>
      <c r="H1481" s="4"/>
      <c r="I1481" s="5"/>
      <c r="J1481" s="17"/>
      <c r="K1481" s="17"/>
      <c r="L1481" s="17"/>
      <c r="M1481" s="17"/>
      <c r="N1481" s="17"/>
      <c r="O1481" s="17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</row>
    <row r="1482">
      <c r="A1482" s="1"/>
      <c r="B1482" s="4"/>
      <c r="C1482" s="4"/>
      <c r="D1482" s="4"/>
      <c r="E1482" s="4"/>
      <c r="F1482" s="4"/>
      <c r="G1482" s="4"/>
      <c r="H1482" s="4"/>
      <c r="I1482" s="5"/>
      <c r="J1482" s="17"/>
      <c r="K1482" s="17"/>
      <c r="L1482" s="17"/>
      <c r="M1482" s="17"/>
      <c r="N1482" s="17"/>
      <c r="O1482" s="17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</row>
    <row r="1483">
      <c r="A1483" s="1"/>
      <c r="B1483" s="4"/>
      <c r="C1483" s="4"/>
      <c r="D1483" s="4"/>
      <c r="E1483" s="4"/>
      <c r="F1483" s="4"/>
      <c r="G1483" s="4"/>
      <c r="H1483" s="4"/>
      <c r="I1483" s="5"/>
      <c r="J1483" s="17"/>
      <c r="K1483" s="17"/>
      <c r="L1483" s="17"/>
      <c r="M1483" s="17"/>
      <c r="N1483" s="17"/>
      <c r="O1483" s="17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</row>
    <row r="1484">
      <c r="A1484" s="1"/>
      <c r="B1484" s="4"/>
      <c r="C1484" s="4"/>
      <c r="D1484" s="4"/>
      <c r="E1484" s="4"/>
      <c r="F1484" s="4"/>
      <c r="G1484" s="4"/>
      <c r="H1484" s="4"/>
      <c r="I1484" s="5"/>
      <c r="J1484" s="17"/>
      <c r="K1484" s="17"/>
      <c r="L1484" s="17"/>
      <c r="M1484" s="17"/>
      <c r="N1484" s="17"/>
      <c r="O1484" s="17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</row>
    <row r="1485">
      <c r="A1485" s="1"/>
      <c r="B1485" s="4"/>
      <c r="C1485" s="4"/>
      <c r="D1485" s="4"/>
      <c r="E1485" s="4"/>
      <c r="F1485" s="4"/>
      <c r="G1485" s="4"/>
      <c r="H1485" s="4"/>
      <c r="I1485" s="5"/>
      <c r="J1485" s="17"/>
      <c r="K1485" s="17"/>
      <c r="L1485" s="17"/>
      <c r="M1485" s="17"/>
      <c r="N1485" s="17"/>
      <c r="O1485" s="17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</row>
    <row r="1486">
      <c r="A1486" s="1"/>
      <c r="B1486" s="4"/>
      <c r="C1486" s="4"/>
      <c r="D1486" s="4"/>
      <c r="E1486" s="4"/>
      <c r="F1486" s="4"/>
      <c r="G1486" s="4"/>
      <c r="H1486" s="4"/>
      <c r="I1486" s="5"/>
      <c r="J1486" s="17"/>
      <c r="K1486" s="17"/>
      <c r="L1486" s="17"/>
      <c r="M1486" s="17"/>
      <c r="N1486" s="17"/>
      <c r="O1486" s="17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</row>
    <row r="1487">
      <c r="A1487" s="1"/>
      <c r="B1487" s="4"/>
      <c r="C1487" s="4"/>
      <c r="D1487" s="4"/>
      <c r="E1487" s="4"/>
      <c r="F1487" s="4"/>
      <c r="G1487" s="4"/>
      <c r="H1487" s="4"/>
      <c r="I1487" s="5"/>
      <c r="J1487" s="17"/>
      <c r="K1487" s="17"/>
      <c r="L1487" s="17"/>
      <c r="M1487" s="17"/>
      <c r="N1487" s="17"/>
      <c r="O1487" s="17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</row>
    <row r="1488">
      <c r="A1488" s="1"/>
      <c r="B1488" s="4"/>
      <c r="C1488" s="4"/>
      <c r="D1488" s="4"/>
      <c r="E1488" s="4"/>
      <c r="F1488" s="4"/>
      <c r="G1488" s="4"/>
      <c r="H1488" s="4"/>
      <c r="I1488" s="5"/>
      <c r="J1488" s="17"/>
      <c r="K1488" s="17"/>
      <c r="L1488" s="17"/>
      <c r="M1488" s="17"/>
      <c r="N1488" s="17"/>
      <c r="O1488" s="17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</row>
    <row r="1489">
      <c r="A1489" s="1"/>
      <c r="B1489" s="4"/>
      <c r="C1489" s="4"/>
      <c r="D1489" s="4"/>
      <c r="E1489" s="4"/>
      <c r="F1489" s="4"/>
      <c r="G1489" s="4"/>
      <c r="H1489" s="4"/>
      <c r="I1489" s="5"/>
      <c r="J1489" s="17"/>
      <c r="K1489" s="17"/>
      <c r="L1489" s="17"/>
      <c r="M1489" s="17"/>
      <c r="N1489" s="17"/>
      <c r="O1489" s="17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</row>
    <row r="1490">
      <c r="A1490" s="1"/>
      <c r="B1490" s="4"/>
      <c r="C1490" s="4"/>
      <c r="D1490" s="4"/>
      <c r="E1490" s="4"/>
      <c r="F1490" s="4"/>
      <c r="G1490" s="4"/>
      <c r="H1490" s="4"/>
      <c r="I1490" s="5"/>
      <c r="J1490" s="17"/>
      <c r="K1490" s="17"/>
      <c r="L1490" s="17"/>
      <c r="M1490" s="17"/>
      <c r="N1490" s="17"/>
      <c r="O1490" s="17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</row>
    <row r="1491">
      <c r="A1491" s="1"/>
      <c r="B1491" s="4"/>
      <c r="C1491" s="4"/>
      <c r="D1491" s="4"/>
      <c r="E1491" s="4"/>
      <c r="F1491" s="4"/>
      <c r="G1491" s="4"/>
      <c r="H1491" s="4"/>
      <c r="I1491" s="5"/>
      <c r="J1491" s="17"/>
      <c r="K1491" s="17"/>
      <c r="L1491" s="17"/>
      <c r="M1491" s="17"/>
      <c r="N1491" s="17"/>
      <c r="O1491" s="17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</row>
    <row r="1492">
      <c r="A1492" s="1"/>
      <c r="B1492" s="4"/>
      <c r="C1492" s="4"/>
      <c r="D1492" s="4"/>
      <c r="E1492" s="4"/>
      <c r="F1492" s="4"/>
      <c r="G1492" s="4"/>
      <c r="H1492" s="4"/>
      <c r="I1492" s="5"/>
      <c r="J1492" s="17"/>
      <c r="K1492" s="17"/>
      <c r="L1492" s="17"/>
      <c r="M1492" s="17"/>
      <c r="N1492" s="17"/>
      <c r="O1492" s="17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</row>
    <row r="1493">
      <c r="A1493" s="1"/>
      <c r="B1493" s="4"/>
      <c r="C1493" s="4"/>
      <c r="D1493" s="4"/>
      <c r="E1493" s="4"/>
      <c r="F1493" s="4"/>
      <c r="G1493" s="4"/>
      <c r="H1493" s="4"/>
      <c r="I1493" s="5"/>
      <c r="J1493" s="17"/>
      <c r="K1493" s="17"/>
      <c r="L1493" s="17"/>
      <c r="M1493" s="17"/>
      <c r="N1493" s="17"/>
      <c r="O1493" s="17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</row>
    <row r="1494">
      <c r="A1494" s="1"/>
      <c r="B1494" s="4"/>
      <c r="C1494" s="4"/>
      <c r="D1494" s="4"/>
      <c r="E1494" s="4"/>
      <c r="F1494" s="4"/>
      <c r="G1494" s="4"/>
      <c r="H1494" s="4"/>
      <c r="I1494" s="5"/>
      <c r="J1494" s="17"/>
      <c r="K1494" s="17"/>
      <c r="L1494" s="17"/>
      <c r="M1494" s="17"/>
      <c r="N1494" s="17"/>
      <c r="O1494" s="17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</row>
    <row r="1495">
      <c r="A1495" s="1"/>
      <c r="B1495" s="4"/>
      <c r="C1495" s="4"/>
      <c r="D1495" s="4"/>
      <c r="E1495" s="4"/>
      <c r="F1495" s="4"/>
      <c r="G1495" s="4"/>
      <c r="H1495" s="4"/>
      <c r="I1495" s="5"/>
      <c r="J1495" s="17"/>
      <c r="K1495" s="17"/>
      <c r="L1495" s="17"/>
      <c r="M1495" s="17"/>
      <c r="N1495" s="17"/>
      <c r="O1495" s="17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</row>
    <row r="1496">
      <c r="A1496" s="1"/>
      <c r="B1496" s="4"/>
      <c r="C1496" s="4"/>
      <c r="D1496" s="4"/>
      <c r="E1496" s="4"/>
      <c r="F1496" s="4"/>
      <c r="G1496" s="4"/>
      <c r="H1496" s="4"/>
      <c r="I1496" s="5"/>
      <c r="J1496" s="17"/>
      <c r="K1496" s="17"/>
      <c r="L1496" s="17"/>
      <c r="M1496" s="17"/>
      <c r="N1496" s="17"/>
      <c r="O1496" s="17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</row>
    <row r="1497">
      <c r="A1497" s="1"/>
      <c r="B1497" s="4"/>
      <c r="C1497" s="4"/>
      <c r="D1497" s="4"/>
      <c r="E1497" s="4"/>
      <c r="F1497" s="4"/>
      <c r="G1497" s="4"/>
      <c r="H1497" s="4"/>
      <c r="I1497" s="5"/>
      <c r="J1497" s="17"/>
      <c r="K1497" s="17"/>
      <c r="L1497" s="17"/>
      <c r="M1497" s="17"/>
      <c r="N1497" s="17"/>
      <c r="O1497" s="17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</row>
    <row r="1498">
      <c r="A1498" s="1"/>
      <c r="B1498" s="4"/>
      <c r="C1498" s="4"/>
      <c r="D1498" s="4"/>
      <c r="E1498" s="4"/>
      <c r="F1498" s="4"/>
      <c r="G1498" s="4"/>
      <c r="H1498" s="4"/>
      <c r="I1498" s="5"/>
      <c r="J1498" s="17"/>
      <c r="K1498" s="17"/>
      <c r="L1498" s="17"/>
      <c r="M1498" s="17"/>
      <c r="N1498" s="17"/>
      <c r="O1498" s="17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</row>
    <row r="1499">
      <c r="A1499" s="1"/>
      <c r="B1499" s="4"/>
      <c r="C1499" s="4"/>
      <c r="D1499" s="4"/>
      <c r="E1499" s="4"/>
      <c r="F1499" s="4"/>
      <c r="G1499" s="4"/>
      <c r="H1499" s="4"/>
      <c r="I1499" s="5"/>
      <c r="J1499" s="17"/>
      <c r="K1499" s="17"/>
      <c r="L1499" s="17"/>
      <c r="M1499" s="17"/>
      <c r="N1499" s="17"/>
      <c r="O1499" s="17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</row>
    <row r="1500">
      <c r="A1500" s="1"/>
      <c r="B1500" s="4"/>
      <c r="C1500" s="4"/>
      <c r="D1500" s="4"/>
      <c r="E1500" s="4"/>
      <c r="F1500" s="4"/>
      <c r="G1500" s="4"/>
      <c r="H1500" s="4"/>
      <c r="I1500" s="5"/>
      <c r="J1500" s="17"/>
      <c r="K1500" s="17"/>
      <c r="L1500" s="17"/>
      <c r="M1500" s="17"/>
      <c r="N1500" s="17"/>
      <c r="O1500" s="17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</row>
    <row r="1501">
      <c r="A1501" s="1"/>
      <c r="B1501" s="4"/>
      <c r="C1501" s="4"/>
      <c r="D1501" s="4"/>
      <c r="E1501" s="4"/>
      <c r="F1501" s="4"/>
      <c r="G1501" s="4"/>
      <c r="H1501" s="4"/>
      <c r="I1501" s="5"/>
      <c r="J1501" s="17"/>
      <c r="K1501" s="17"/>
      <c r="L1501" s="17"/>
      <c r="M1501" s="17"/>
      <c r="N1501" s="17"/>
      <c r="O1501" s="17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</row>
    <row r="1502">
      <c r="A1502" s="1"/>
      <c r="B1502" s="4"/>
      <c r="C1502" s="4"/>
      <c r="D1502" s="4"/>
      <c r="E1502" s="4"/>
      <c r="F1502" s="4"/>
      <c r="G1502" s="4"/>
      <c r="H1502" s="4"/>
      <c r="I1502" s="5"/>
      <c r="J1502" s="17"/>
      <c r="K1502" s="17"/>
      <c r="L1502" s="17"/>
      <c r="M1502" s="17"/>
      <c r="N1502" s="17"/>
      <c r="O1502" s="17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</row>
    <row r="1503">
      <c r="A1503" s="1"/>
      <c r="B1503" s="4"/>
      <c r="C1503" s="4"/>
      <c r="D1503" s="4"/>
      <c r="E1503" s="4"/>
      <c r="F1503" s="4"/>
      <c r="G1503" s="4"/>
      <c r="H1503" s="4"/>
      <c r="I1503" s="5"/>
      <c r="J1503" s="17"/>
      <c r="K1503" s="17"/>
      <c r="L1503" s="17"/>
      <c r="M1503" s="17"/>
      <c r="N1503" s="17"/>
      <c r="O1503" s="17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</row>
    <row r="1504">
      <c r="A1504" s="1"/>
      <c r="B1504" s="4"/>
      <c r="C1504" s="4"/>
      <c r="D1504" s="4"/>
      <c r="E1504" s="4"/>
      <c r="F1504" s="4"/>
      <c r="G1504" s="4"/>
      <c r="H1504" s="4"/>
      <c r="I1504" s="5"/>
      <c r="J1504" s="17"/>
      <c r="K1504" s="17"/>
      <c r="L1504" s="17"/>
      <c r="M1504" s="17"/>
      <c r="N1504" s="17"/>
      <c r="O1504" s="17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</row>
    <row r="1505">
      <c r="A1505" s="1"/>
      <c r="B1505" s="4"/>
      <c r="C1505" s="4"/>
      <c r="D1505" s="4"/>
      <c r="E1505" s="4"/>
      <c r="F1505" s="4"/>
      <c r="G1505" s="4"/>
      <c r="H1505" s="4"/>
      <c r="I1505" s="5"/>
      <c r="J1505" s="17"/>
      <c r="K1505" s="17"/>
      <c r="L1505" s="17"/>
      <c r="M1505" s="17"/>
      <c r="N1505" s="17"/>
      <c r="O1505" s="17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</row>
    <row r="1506">
      <c r="A1506" s="1"/>
      <c r="B1506" s="4"/>
      <c r="C1506" s="4"/>
      <c r="D1506" s="4"/>
      <c r="E1506" s="4"/>
      <c r="F1506" s="4"/>
      <c r="G1506" s="4"/>
      <c r="H1506" s="4"/>
      <c r="I1506" s="5"/>
      <c r="J1506" s="17"/>
      <c r="K1506" s="17"/>
      <c r="L1506" s="17"/>
      <c r="M1506" s="17"/>
      <c r="N1506" s="17"/>
      <c r="O1506" s="17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</row>
    <row r="1507">
      <c r="A1507" s="1"/>
      <c r="B1507" s="4"/>
      <c r="C1507" s="4"/>
      <c r="D1507" s="4"/>
      <c r="E1507" s="4"/>
      <c r="F1507" s="4"/>
      <c r="G1507" s="4"/>
      <c r="H1507" s="4"/>
      <c r="I1507" s="5"/>
      <c r="J1507" s="17"/>
      <c r="K1507" s="17"/>
      <c r="L1507" s="17"/>
      <c r="M1507" s="17"/>
      <c r="N1507" s="17"/>
      <c r="O1507" s="17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</row>
    <row r="1508">
      <c r="A1508" s="1"/>
      <c r="B1508" s="4"/>
      <c r="C1508" s="4"/>
      <c r="D1508" s="4"/>
      <c r="E1508" s="4"/>
      <c r="F1508" s="4"/>
      <c r="G1508" s="4"/>
      <c r="H1508" s="4"/>
      <c r="I1508" s="5"/>
      <c r="J1508" s="17"/>
      <c r="K1508" s="17"/>
      <c r="L1508" s="17"/>
      <c r="M1508" s="17"/>
      <c r="N1508" s="17"/>
      <c r="O1508" s="17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</row>
    <row r="1509">
      <c r="A1509" s="1"/>
      <c r="B1509" s="4"/>
      <c r="C1509" s="4"/>
      <c r="D1509" s="4"/>
      <c r="E1509" s="4"/>
      <c r="F1509" s="4"/>
      <c r="G1509" s="4"/>
      <c r="H1509" s="4"/>
      <c r="I1509" s="5"/>
      <c r="J1509" s="17"/>
      <c r="K1509" s="17"/>
      <c r="L1509" s="17"/>
      <c r="M1509" s="17"/>
      <c r="N1509" s="17"/>
      <c r="O1509" s="17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</row>
    <row r="1510">
      <c r="A1510" s="1"/>
      <c r="B1510" s="4"/>
      <c r="C1510" s="4"/>
      <c r="D1510" s="4"/>
      <c r="E1510" s="4"/>
      <c r="F1510" s="4"/>
      <c r="G1510" s="4"/>
      <c r="H1510" s="4"/>
      <c r="I1510" s="5"/>
      <c r="J1510" s="17"/>
      <c r="K1510" s="17"/>
      <c r="L1510" s="17"/>
      <c r="M1510" s="17"/>
      <c r="N1510" s="17"/>
      <c r="O1510" s="17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</row>
    <row r="1511">
      <c r="A1511" s="1"/>
      <c r="B1511" s="4"/>
      <c r="C1511" s="4"/>
      <c r="D1511" s="4"/>
      <c r="E1511" s="4"/>
      <c r="F1511" s="4"/>
      <c r="G1511" s="4"/>
      <c r="H1511" s="4"/>
      <c r="I1511" s="5"/>
      <c r="J1511" s="17"/>
      <c r="K1511" s="17"/>
      <c r="L1511" s="17"/>
      <c r="M1511" s="17"/>
      <c r="N1511" s="17"/>
      <c r="O1511" s="17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</row>
    <row r="1512">
      <c r="A1512" s="1"/>
      <c r="B1512" s="4"/>
      <c r="C1512" s="4"/>
      <c r="D1512" s="4"/>
      <c r="E1512" s="4"/>
      <c r="F1512" s="4"/>
      <c r="G1512" s="4"/>
      <c r="H1512" s="4"/>
      <c r="I1512" s="5"/>
      <c r="J1512" s="17"/>
      <c r="K1512" s="17"/>
      <c r="L1512" s="17"/>
      <c r="M1512" s="17"/>
      <c r="N1512" s="17"/>
      <c r="O1512" s="17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</row>
    <row r="1513">
      <c r="A1513" s="1"/>
      <c r="B1513" s="4"/>
      <c r="C1513" s="4"/>
      <c r="D1513" s="4"/>
      <c r="E1513" s="4"/>
      <c r="F1513" s="4"/>
      <c r="G1513" s="4"/>
      <c r="H1513" s="4"/>
      <c r="I1513" s="5"/>
      <c r="J1513" s="17"/>
      <c r="K1513" s="17"/>
      <c r="L1513" s="17"/>
      <c r="M1513" s="17"/>
      <c r="N1513" s="17"/>
      <c r="O1513" s="17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</row>
    <row r="1514">
      <c r="A1514" s="1"/>
      <c r="B1514" s="4"/>
      <c r="C1514" s="4"/>
      <c r="D1514" s="4"/>
      <c r="E1514" s="4"/>
      <c r="F1514" s="4"/>
      <c r="G1514" s="4"/>
      <c r="H1514" s="4"/>
      <c r="I1514" s="5"/>
      <c r="J1514" s="17"/>
      <c r="K1514" s="17"/>
      <c r="L1514" s="17"/>
      <c r="M1514" s="17"/>
      <c r="N1514" s="17"/>
      <c r="O1514" s="17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</row>
    <row r="1515">
      <c r="A1515" s="1"/>
      <c r="B1515" s="4"/>
      <c r="C1515" s="4"/>
      <c r="D1515" s="4"/>
      <c r="E1515" s="4"/>
      <c r="F1515" s="4"/>
      <c r="G1515" s="4"/>
      <c r="H1515" s="4"/>
      <c r="I1515" s="5"/>
      <c r="J1515" s="17"/>
      <c r="K1515" s="17"/>
      <c r="L1515" s="17"/>
      <c r="M1515" s="17"/>
      <c r="N1515" s="17"/>
      <c r="O1515" s="17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</row>
    <row r="1516">
      <c r="A1516" s="1"/>
      <c r="B1516" s="4"/>
      <c r="C1516" s="4"/>
      <c r="D1516" s="4"/>
      <c r="E1516" s="4"/>
      <c r="F1516" s="4"/>
      <c r="G1516" s="4"/>
      <c r="H1516" s="4"/>
      <c r="I1516" s="5"/>
      <c r="J1516" s="17"/>
      <c r="K1516" s="17"/>
      <c r="L1516" s="17"/>
      <c r="M1516" s="17"/>
      <c r="N1516" s="17"/>
      <c r="O1516" s="17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</row>
    <row r="1517">
      <c r="A1517" s="1"/>
      <c r="B1517" s="4"/>
      <c r="C1517" s="4"/>
      <c r="D1517" s="4"/>
      <c r="E1517" s="4"/>
      <c r="F1517" s="4"/>
      <c r="G1517" s="4"/>
      <c r="H1517" s="4"/>
      <c r="I1517" s="5"/>
      <c r="J1517" s="17"/>
      <c r="K1517" s="17"/>
      <c r="L1517" s="17"/>
      <c r="M1517" s="17"/>
      <c r="N1517" s="17"/>
      <c r="O1517" s="17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</row>
    <row r="1518">
      <c r="A1518" s="1"/>
      <c r="B1518" s="4"/>
      <c r="C1518" s="4"/>
      <c r="D1518" s="4"/>
      <c r="E1518" s="4"/>
      <c r="F1518" s="4"/>
      <c r="G1518" s="4"/>
      <c r="H1518" s="4"/>
      <c r="I1518" s="5"/>
      <c r="J1518" s="17"/>
      <c r="K1518" s="17"/>
      <c r="L1518" s="17"/>
      <c r="M1518" s="17"/>
      <c r="N1518" s="17"/>
      <c r="O1518" s="17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</row>
    <row r="1519">
      <c r="A1519" s="1"/>
      <c r="B1519" s="4"/>
      <c r="C1519" s="4"/>
      <c r="D1519" s="4"/>
      <c r="E1519" s="4"/>
      <c r="F1519" s="4"/>
      <c r="G1519" s="4"/>
      <c r="H1519" s="4"/>
      <c r="I1519" s="5"/>
      <c r="J1519" s="17"/>
      <c r="K1519" s="17"/>
      <c r="L1519" s="17"/>
      <c r="M1519" s="17"/>
      <c r="N1519" s="17"/>
      <c r="O1519" s="17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</row>
    <row r="1520">
      <c r="A1520" s="1"/>
      <c r="B1520" s="4"/>
      <c r="C1520" s="4"/>
      <c r="D1520" s="4"/>
      <c r="E1520" s="4"/>
      <c r="F1520" s="4"/>
      <c r="G1520" s="4"/>
      <c r="H1520" s="4"/>
      <c r="I1520" s="5"/>
      <c r="J1520" s="17"/>
      <c r="K1520" s="17"/>
      <c r="L1520" s="17"/>
      <c r="M1520" s="17"/>
      <c r="N1520" s="17"/>
      <c r="O1520" s="17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</row>
    <row r="1521">
      <c r="A1521" s="1"/>
      <c r="B1521" s="4"/>
      <c r="C1521" s="4"/>
      <c r="D1521" s="4"/>
      <c r="E1521" s="4"/>
      <c r="F1521" s="4"/>
      <c r="G1521" s="4"/>
      <c r="H1521" s="4"/>
      <c r="I1521" s="5"/>
      <c r="J1521" s="17"/>
      <c r="K1521" s="17"/>
      <c r="L1521" s="17"/>
      <c r="M1521" s="17"/>
      <c r="N1521" s="17"/>
      <c r="O1521" s="17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</row>
    <row r="1522">
      <c r="A1522" s="1"/>
      <c r="B1522" s="4"/>
      <c r="C1522" s="4"/>
      <c r="D1522" s="4"/>
      <c r="E1522" s="4"/>
      <c r="F1522" s="4"/>
      <c r="G1522" s="4"/>
      <c r="H1522" s="4"/>
      <c r="I1522" s="5"/>
      <c r="J1522" s="17"/>
      <c r="K1522" s="17"/>
      <c r="L1522" s="17"/>
      <c r="M1522" s="17"/>
      <c r="N1522" s="17"/>
      <c r="O1522" s="17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</row>
    <row r="1523">
      <c r="A1523" s="1"/>
      <c r="B1523" s="4"/>
      <c r="C1523" s="4"/>
      <c r="D1523" s="4"/>
      <c r="E1523" s="4"/>
      <c r="F1523" s="4"/>
      <c r="G1523" s="4"/>
      <c r="H1523" s="4"/>
      <c r="I1523" s="5"/>
      <c r="J1523" s="17"/>
      <c r="K1523" s="17"/>
      <c r="L1523" s="17"/>
      <c r="M1523" s="17"/>
      <c r="N1523" s="17"/>
      <c r="O1523" s="17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</row>
    <row r="1524">
      <c r="A1524" s="1"/>
      <c r="B1524" s="4"/>
      <c r="C1524" s="4"/>
      <c r="D1524" s="4"/>
      <c r="E1524" s="4"/>
      <c r="F1524" s="4"/>
      <c r="G1524" s="4"/>
      <c r="H1524" s="4"/>
      <c r="I1524" s="5"/>
      <c r="J1524" s="17"/>
      <c r="K1524" s="17"/>
      <c r="L1524" s="17"/>
      <c r="M1524" s="17"/>
      <c r="N1524" s="17"/>
      <c r="O1524" s="17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</row>
    <row r="1525">
      <c r="A1525" s="1"/>
      <c r="B1525" s="4"/>
      <c r="C1525" s="4"/>
      <c r="D1525" s="4"/>
      <c r="E1525" s="4"/>
      <c r="F1525" s="4"/>
      <c r="G1525" s="4"/>
      <c r="H1525" s="4"/>
      <c r="I1525" s="5"/>
      <c r="J1525" s="17"/>
      <c r="K1525" s="17"/>
      <c r="L1525" s="17"/>
      <c r="M1525" s="17"/>
      <c r="N1525" s="17"/>
      <c r="O1525" s="17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</row>
    <row r="1526">
      <c r="A1526" s="1"/>
      <c r="B1526" s="4"/>
      <c r="C1526" s="4"/>
      <c r="D1526" s="4"/>
      <c r="E1526" s="4"/>
      <c r="F1526" s="4"/>
      <c r="G1526" s="4"/>
      <c r="H1526" s="4"/>
      <c r="I1526" s="5"/>
      <c r="J1526" s="17"/>
      <c r="K1526" s="17"/>
      <c r="L1526" s="17"/>
      <c r="M1526" s="17"/>
      <c r="N1526" s="17"/>
      <c r="O1526" s="17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</row>
    <row r="1527">
      <c r="A1527" s="1"/>
      <c r="B1527" s="4"/>
      <c r="C1527" s="4"/>
      <c r="D1527" s="4"/>
      <c r="E1527" s="4"/>
      <c r="F1527" s="4"/>
      <c r="G1527" s="4"/>
      <c r="H1527" s="4"/>
      <c r="I1527" s="5"/>
      <c r="J1527" s="17"/>
      <c r="K1527" s="17"/>
      <c r="L1527" s="17"/>
      <c r="M1527" s="17"/>
      <c r="N1527" s="17"/>
      <c r="O1527" s="17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</row>
    <row r="1528">
      <c r="A1528" s="1"/>
      <c r="B1528" s="4"/>
      <c r="C1528" s="4"/>
      <c r="D1528" s="4"/>
      <c r="E1528" s="4"/>
      <c r="F1528" s="4"/>
      <c r="G1528" s="4"/>
      <c r="H1528" s="4"/>
      <c r="I1528" s="5"/>
      <c r="J1528" s="17"/>
      <c r="K1528" s="17"/>
      <c r="L1528" s="17"/>
      <c r="M1528" s="17"/>
      <c r="N1528" s="17"/>
      <c r="O1528" s="17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</row>
    <row r="1529">
      <c r="A1529" s="1"/>
      <c r="B1529" s="4"/>
      <c r="C1529" s="4"/>
      <c r="D1529" s="4"/>
      <c r="E1529" s="4"/>
      <c r="F1529" s="4"/>
      <c r="G1529" s="4"/>
      <c r="H1529" s="4"/>
      <c r="I1529" s="5"/>
      <c r="J1529" s="17"/>
      <c r="K1529" s="17"/>
      <c r="L1529" s="17"/>
      <c r="M1529" s="17"/>
      <c r="N1529" s="17"/>
      <c r="O1529" s="17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</row>
    <row r="1530">
      <c r="A1530" s="1"/>
      <c r="B1530" s="4"/>
      <c r="C1530" s="4"/>
      <c r="D1530" s="4"/>
      <c r="E1530" s="4"/>
      <c r="F1530" s="4"/>
      <c r="G1530" s="4"/>
      <c r="H1530" s="4"/>
      <c r="I1530" s="5"/>
      <c r="J1530" s="17"/>
      <c r="K1530" s="17"/>
      <c r="L1530" s="17"/>
      <c r="M1530" s="17"/>
      <c r="N1530" s="17"/>
      <c r="O1530" s="17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</row>
    <row r="1531">
      <c r="A1531" s="1"/>
      <c r="B1531" s="4"/>
      <c r="C1531" s="4"/>
      <c r="D1531" s="4"/>
      <c r="E1531" s="4"/>
      <c r="F1531" s="4"/>
      <c r="G1531" s="4"/>
      <c r="H1531" s="4"/>
      <c r="I1531" s="5"/>
      <c r="J1531" s="17"/>
      <c r="K1531" s="17"/>
      <c r="L1531" s="17"/>
      <c r="M1531" s="17"/>
      <c r="N1531" s="17"/>
      <c r="O1531" s="17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</row>
    <row r="1532">
      <c r="A1532" s="1"/>
      <c r="B1532" s="4"/>
      <c r="C1532" s="4"/>
      <c r="D1532" s="4"/>
      <c r="E1532" s="4"/>
      <c r="F1532" s="4"/>
      <c r="G1532" s="4"/>
      <c r="H1532" s="4"/>
      <c r="I1532" s="5"/>
      <c r="J1532" s="17"/>
      <c r="K1532" s="17"/>
      <c r="L1532" s="17"/>
      <c r="M1532" s="17"/>
      <c r="N1532" s="17"/>
      <c r="O1532" s="17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</row>
    <row r="1533">
      <c r="A1533" s="1"/>
      <c r="B1533" s="4"/>
      <c r="C1533" s="4"/>
      <c r="D1533" s="4"/>
      <c r="E1533" s="4"/>
      <c r="F1533" s="4"/>
      <c r="G1533" s="4"/>
      <c r="H1533" s="4"/>
      <c r="I1533" s="5"/>
      <c r="J1533" s="17"/>
      <c r="K1533" s="17"/>
      <c r="L1533" s="17"/>
      <c r="M1533" s="17"/>
      <c r="N1533" s="17"/>
      <c r="O1533" s="17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</row>
    <row r="1534">
      <c r="A1534" s="1"/>
      <c r="B1534" s="4"/>
      <c r="C1534" s="4"/>
      <c r="D1534" s="4"/>
      <c r="E1534" s="4"/>
      <c r="F1534" s="4"/>
      <c r="G1534" s="4"/>
      <c r="H1534" s="4"/>
      <c r="I1534" s="5"/>
      <c r="J1534" s="17"/>
      <c r="K1534" s="17"/>
      <c r="L1534" s="17"/>
      <c r="M1534" s="17"/>
      <c r="N1534" s="17"/>
      <c r="O1534" s="17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</row>
    <row r="1535">
      <c r="A1535" s="1"/>
      <c r="B1535" s="4"/>
      <c r="C1535" s="4"/>
      <c r="D1535" s="4"/>
      <c r="E1535" s="4"/>
      <c r="F1535" s="4"/>
      <c r="G1535" s="4"/>
      <c r="H1535" s="4"/>
      <c r="I1535" s="5"/>
      <c r="J1535" s="17"/>
      <c r="K1535" s="17"/>
      <c r="L1535" s="17"/>
      <c r="M1535" s="17"/>
      <c r="N1535" s="17"/>
      <c r="O1535" s="17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</row>
    <row r="1536">
      <c r="A1536" s="1"/>
      <c r="B1536" s="4"/>
      <c r="C1536" s="4"/>
      <c r="D1536" s="4"/>
      <c r="E1536" s="4"/>
      <c r="F1536" s="4"/>
      <c r="G1536" s="4"/>
      <c r="H1536" s="4"/>
      <c r="I1536" s="5"/>
      <c r="J1536" s="17"/>
      <c r="K1536" s="17"/>
      <c r="L1536" s="17"/>
      <c r="M1536" s="17"/>
      <c r="N1536" s="17"/>
      <c r="O1536" s="17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</row>
    <row r="1537">
      <c r="A1537" s="1"/>
      <c r="B1537" s="4"/>
      <c r="C1537" s="4"/>
      <c r="D1537" s="4"/>
      <c r="E1537" s="4"/>
      <c r="F1537" s="4"/>
      <c r="G1537" s="4"/>
      <c r="H1537" s="4"/>
      <c r="I1537" s="5"/>
      <c r="J1537" s="17"/>
      <c r="K1537" s="17"/>
      <c r="L1537" s="17"/>
      <c r="M1537" s="17"/>
      <c r="N1537" s="17"/>
      <c r="O1537" s="17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</row>
    <row r="1538">
      <c r="A1538" s="1"/>
      <c r="B1538" s="4"/>
      <c r="C1538" s="4"/>
      <c r="D1538" s="4"/>
      <c r="E1538" s="4"/>
      <c r="F1538" s="4"/>
      <c r="G1538" s="4"/>
      <c r="H1538" s="4"/>
      <c r="I1538" s="5"/>
      <c r="J1538" s="17"/>
      <c r="K1538" s="17"/>
      <c r="L1538" s="17"/>
      <c r="M1538" s="17"/>
      <c r="N1538" s="17"/>
      <c r="O1538" s="17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</row>
    <row r="1539">
      <c r="A1539" s="1"/>
      <c r="B1539" s="4"/>
      <c r="C1539" s="4"/>
      <c r="D1539" s="4"/>
      <c r="E1539" s="4"/>
      <c r="F1539" s="4"/>
      <c r="G1539" s="4"/>
      <c r="H1539" s="4"/>
      <c r="I1539" s="5"/>
      <c r="J1539" s="17"/>
      <c r="K1539" s="17"/>
      <c r="L1539" s="17"/>
      <c r="M1539" s="17"/>
      <c r="N1539" s="17"/>
      <c r="O1539" s="17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</row>
    <row r="1540">
      <c r="A1540" s="1"/>
      <c r="B1540" s="4"/>
      <c r="C1540" s="4"/>
      <c r="D1540" s="4"/>
      <c r="E1540" s="4"/>
      <c r="F1540" s="4"/>
      <c r="G1540" s="4"/>
      <c r="H1540" s="4"/>
      <c r="I1540" s="5"/>
      <c r="J1540" s="17"/>
      <c r="K1540" s="17"/>
      <c r="L1540" s="17"/>
      <c r="M1540" s="17"/>
      <c r="N1540" s="17"/>
      <c r="O1540" s="17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</row>
    <row r="1541">
      <c r="A1541" s="1"/>
      <c r="B1541" s="4"/>
      <c r="C1541" s="4"/>
      <c r="D1541" s="4"/>
      <c r="E1541" s="4"/>
      <c r="F1541" s="4"/>
      <c r="G1541" s="4"/>
      <c r="H1541" s="4"/>
      <c r="I1541" s="5"/>
      <c r="J1541" s="17"/>
      <c r="K1541" s="17"/>
      <c r="L1541" s="17"/>
      <c r="M1541" s="17"/>
      <c r="N1541" s="17"/>
      <c r="O1541" s="17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</row>
    <row r="1542">
      <c r="A1542" s="1"/>
      <c r="B1542" s="4"/>
      <c r="C1542" s="4"/>
      <c r="D1542" s="4"/>
      <c r="E1542" s="4"/>
      <c r="F1542" s="4"/>
      <c r="G1542" s="4"/>
      <c r="H1542" s="4"/>
      <c r="I1542" s="5"/>
      <c r="J1542" s="17"/>
      <c r="K1542" s="17"/>
      <c r="L1542" s="17"/>
      <c r="M1542" s="17"/>
      <c r="N1542" s="17"/>
      <c r="O1542" s="17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</row>
    <row r="1543">
      <c r="A1543" s="1"/>
      <c r="B1543" s="4"/>
      <c r="C1543" s="4"/>
      <c r="D1543" s="4"/>
      <c r="E1543" s="4"/>
      <c r="F1543" s="4"/>
      <c r="G1543" s="4"/>
      <c r="H1543" s="4"/>
      <c r="I1543" s="5"/>
      <c r="J1543" s="17"/>
      <c r="K1543" s="17"/>
      <c r="L1543" s="17"/>
      <c r="M1543" s="17"/>
      <c r="N1543" s="17"/>
      <c r="O1543" s="17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</row>
    <row r="1544">
      <c r="A1544" s="1"/>
      <c r="B1544" s="4"/>
      <c r="C1544" s="4"/>
      <c r="D1544" s="4"/>
      <c r="E1544" s="4"/>
      <c r="F1544" s="4"/>
      <c r="G1544" s="4"/>
      <c r="H1544" s="4"/>
      <c r="I1544" s="5"/>
      <c r="J1544" s="17"/>
      <c r="K1544" s="17"/>
      <c r="L1544" s="17"/>
      <c r="M1544" s="17"/>
      <c r="N1544" s="17"/>
      <c r="O1544" s="17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</row>
    <row r="1545">
      <c r="A1545" s="1"/>
      <c r="B1545" s="4"/>
      <c r="C1545" s="4"/>
      <c r="D1545" s="4"/>
      <c r="E1545" s="4"/>
      <c r="F1545" s="4"/>
      <c r="G1545" s="4"/>
      <c r="H1545" s="4"/>
      <c r="I1545" s="5"/>
      <c r="J1545" s="17"/>
      <c r="K1545" s="17"/>
      <c r="L1545" s="17"/>
      <c r="M1545" s="17"/>
      <c r="N1545" s="17"/>
      <c r="O1545" s="17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</row>
    <row r="1546">
      <c r="A1546" s="1"/>
      <c r="B1546" s="4"/>
      <c r="C1546" s="4"/>
      <c r="D1546" s="4"/>
      <c r="E1546" s="4"/>
      <c r="F1546" s="4"/>
      <c r="G1546" s="4"/>
      <c r="H1546" s="4"/>
      <c r="I1546" s="5"/>
      <c r="J1546" s="17"/>
      <c r="K1546" s="17"/>
      <c r="L1546" s="17"/>
      <c r="M1546" s="17"/>
      <c r="N1546" s="17"/>
      <c r="O1546" s="17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</row>
    <row r="1547">
      <c r="A1547" s="1"/>
      <c r="B1547" s="4"/>
      <c r="C1547" s="4"/>
      <c r="D1547" s="4"/>
      <c r="E1547" s="4"/>
      <c r="F1547" s="4"/>
      <c r="G1547" s="4"/>
      <c r="H1547" s="4"/>
      <c r="I1547" s="5"/>
      <c r="J1547" s="17"/>
      <c r="K1547" s="17"/>
      <c r="L1547" s="17"/>
      <c r="M1547" s="17"/>
      <c r="N1547" s="17"/>
      <c r="O1547" s="17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</row>
    <row r="1548">
      <c r="A1548" s="1"/>
      <c r="B1548" s="4"/>
      <c r="C1548" s="4"/>
      <c r="D1548" s="4"/>
      <c r="E1548" s="4"/>
      <c r="F1548" s="4"/>
      <c r="G1548" s="4"/>
      <c r="H1548" s="4"/>
      <c r="I1548" s="5"/>
      <c r="J1548" s="17"/>
      <c r="K1548" s="17"/>
      <c r="L1548" s="17"/>
      <c r="M1548" s="17"/>
      <c r="N1548" s="17"/>
      <c r="O1548" s="17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</row>
    <row r="1549">
      <c r="A1549" s="1"/>
      <c r="B1549" s="4"/>
      <c r="C1549" s="4"/>
      <c r="D1549" s="4"/>
      <c r="E1549" s="4"/>
      <c r="F1549" s="4"/>
      <c r="G1549" s="4"/>
      <c r="H1549" s="4"/>
      <c r="I1549" s="5"/>
      <c r="J1549" s="17"/>
      <c r="K1549" s="17"/>
      <c r="L1549" s="17"/>
      <c r="M1549" s="17"/>
      <c r="N1549" s="17"/>
      <c r="O1549" s="17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</row>
    <row r="1550">
      <c r="A1550" s="1"/>
      <c r="B1550" s="4"/>
      <c r="C1550" s="4"/>
      <c r="D1550" s="4"/>
      <c r="E1550" s="4"/>
      <c r="F1550" s="4"/>
      <c r="G1550" s="4"/>
      <c r="H1550" s="4"/>
      <c r="I1550" s="5"/>
      <c r="J1550" s="17"/>
      <c r="K1550" s="17"/>
      <c r="L1550" s="17"/>
      <c r="M1550" s="17"/>
      <c r="N1550" s="17"/>
      <c r="O1550" s="17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</row>
    <row r="1551">
      <c r="A1551" s="1"/>
      <c r="B1551" s="4"/>
      <c r="C1551" s="4"/>
      <c r="D1551" s="4"/>
      <c r="E1551" s="4"/>
      <c r="F1551" s="4"/>
      <c r="G1551" s="4"/>
      <c r="H1551" s="4"/>
      <c r="I1551" s="5"/>
      <c r="J1551" s="17"/>
      <c r="K1551" s="17"/>
      <c r="L1551" s="17"/>
      <c r="M1551" s="17"/>
      <c r="N1551" s="17"/>
      <c r="O1551" s="17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</row>
    <row r="1552">
      <c r="A1552" s="1"/>
      <c r="B1552" s="4"/>
      <c r="C1552" s="4"/>
      <c r="D1552" s="4"/>
      <c r="E1552" s="4"/>
      <c r="F1552" s="4"/>
      <c r="G1552" s="4"/>
      <c r="H1552" s="4"/>
      <c r="I1552" s="5"/>
      <c r="J1552" s="17"/>
      <c r="K1552" s="17"/>
      <c r="L1552" s="17"/>
      <c r="M1552" s="17"/>
      <c r="N1552" s="17"/>
      <c r="O1552" s="17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</row>
    <row r="1553">
      <c r="A1553" s="1"/>
      <c r="B1553" s="4"/>
      <c r="C1553" s="4"/>
      <c r="D1553" s="4"/>
      <c r="E1553" s="4"/>
      <c r="F1553" s="4"/>
      <c r="G1553" s="4"/>
      <c r="H1553" s="4"/>
      <c r="I1553" s="5"/>
      <c r="J1553" s="17"/>
      <c r="K1553" s="17"/>
      <c r="L1553" s="17"/>
      <c r="M1553" s="17"/>
      <c r="N1553" s="17"/>
      <c r="O1553" s="17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</row>
    <row r="1554">
      <c r="A1554" s="1"/>
      <c r="B1554" s="4"/>
      <c r="C1554" s="4"/>
      <c r="D1554" s="4"/>
      <c r="E1554" s="4"/>
      <c r="F1554" s="4"/>
      <c r="G1554" s="4"/>
      <c r="H1554" s="4"/>
      <c r="I1554" s="5"/>
      <c r="J1554" s="17"/>
      <c r="K1554" s="17"/>
      <c r="L1554" s="17"/>
      <c r="M1554" s="17"/>
      <c r="N1554" s="17"/>
      <c r="O1554" s="17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</row>
    <row r="1555">
      <c r="A1555" s="1"/>
      <c r="B1555" s="4"/>
      <c r="C1555" s="4"/>
      <c r="D1555" s="4"/>
      <c r="E1555" s="4"/>
      <c r="F1555" s="4"/>
      <c r="G1555" s="4"/>
      <c r="H1555" s="4"/>
      <c r="I1555" s="5"/>
      <c r="J1555" s="17"/>
      <c r="K1555" s="17"/>
      <c r="L1555" s="17"/>
      <c r="M1555" s="17"/>
      <c r="N1555" s="17"/>
      <c r="O1555" s="17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</row>
    <row r="1556">
      <c r="A1556" s="1"/>
      <c r="B1556" s="4"/>
      <c r="C1556" s="4"/>
      <c r="D1556" s="4"/>
      <c r="E1556" s="4"/>
      <c r="F1556" s="4"/>
      <c r="G1556" s="4"/>
      <c r="H1556" s="4"/>
      <c r="I1556" s="5"/>
      <c r="J1556" s="17"/>
      <c r="K1556" s="17"/>
      <c r="L1556" s="17"/>
      <c r="M1556" s="17"/>
      <c r="N1556" s="17"/>
      <c r="O1556" s="17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</row>
    <row r="1557">
      <c r="A1557" s="1"/>
      <c r="B1557" s="4"/>
      <c r="C1557" s="4"/>
      <c r="D1557" s="4"/>
      <c r="E1557" s="4"/>
      <c r="F1557" s="4"/>
      <c r="G1557" s="4"/>
      <c r="H1557" s="4"/>
      <c r="I1557" s="5"/>
      <c r="J1557" s="17"/>
      <c r="K1557" s="17"/>
      <c r="L1557" s="17"/>
      <c r="M1557" s="17"/>
      <c r="N1557" s="17"/>
      <c r="O1557" s="17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</row>
    <row r="1558">
      <c r="A1558" s="1"/>
      <c r="B1558" s="4"/>
      <c r="C1558" s="4"/>
      <c r="D1558" s="4"/>
      <c r="E1558" s="4"/>
      <c r="F1558" s="4"/>
      <c r="G1558" s="4"/>
      <c r="H1558" s="4"/>
      <c r="I1558" s="5"/>
      <c r="J1558" s="17"/>
      <c r="K1558" s="17"/>
      <c r="L1558" s="17"/>
      <c r="M1558" s="17"/>
      <c r="N1558" s="17"/>
      <c r="O1558" s="17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</row>
    <row r="1559">
      <c r="A1559" s="1"/>
      <c r="B1559" s="4"/>
      <c r="C1559" s="4"/>
      <c r="D1559" s="4"/>
      <c r="E1559" s="4"/>
      <c r="F1559" s="4"/>
      <c r="G1559" s="4"/>
      <c r="H1559" s="4"/>
      <c r="I1559" s="5"/>
      <c r="J1559" s="17"/>
      <c r="K1559" s="17"/>
      <c r="L1559" s="17"/>
      <c r="M1559" s="17"/>
      <c r="N1559" s="17"/>
      <c r="O1559" s="17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</row>
    <row r="1560">
      <c r="A1560" s="1"/>
      <c r="B1560" s="4"/>
      <c r="C1560" s="4"/>
      <c r="D1560" s="4"/>
      <c r="E1560" s="4"/>
      <c r="F1560" s="4"/>
      <c r="G1560" s="4"/>
      <c r="H1560" s="4"/>
      <c r="I1560" s="5"/>
      <c r="J1560" s="17"/>
      <c r="K1560" s="17"/>
      <c r="L1560" s="17"/>
      <c r="M1560" s="17"/>
      <c r="N1560" s="17"/>
      <c r="O1560" s="17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</row>
    <row r="1561">
      <c r="A1561" s="1"/>
      <c r="B1561" s="4"/>
      <c r="C1561" s="4"/>
      <c r="D1561" s="4"/>
      <c r="E1561" s="4"/>
      <c r="F1561" s="4"/>
      <c r="G1561" s="4"/>
      <c r="H1561" s="4"/>
      <c r="I1561" s="5"/>
      <c r="J1561" s="17"/>
      <c r="K1561" s="17"/>
      <c r="L1561" s="17"/>
      <c r="M1561" s="17"/>
      <c r="N1561" s="17"/>
      <c r="O1561" s="17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</row>
    <row r="1562">
      <c r="A1562" s="1"/>
      <c r="B1562" s="4"/>
      <c r="C1562" s="4"/>
      <c r="D1562" s="4"/>
      <c r="E1562" s="4"/>
      <c r="F1562" s="4"/>
      <c r="G1562" s="4"/>
      <c r="H1562" s="4"/>
      <c r="I1562" s="5"/>
      <c r="J1562" s="17"/>
      <c r="K1562" s="17"/>
      <c r="L1562" s="17"/>
      <c r="M1562" s="17"/>
      <c r="N1562" s="17"/>
      <c r="O1562" s="17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</row>
    <row r="1563">
      <c r="A1563" s="1"/>
      <c r="B1563" s="4"/>
      <c r="C1563" s="4"/>
      <c r="D1563" s="4"/>
      <c r="E1563" s="4"/>
      <c r="F1563" s="4"/>
      <c r="G1563" s="4"/>
      <c r="H1563" s="4"/>
      <c r="I1563" s="5"/>
      <c r="J1563" s="17"/>
      <c r="K1563" s="17"/>
      <c r="L1563" s="17"/>
      <c r="M1563" s="17"/>
      <c r="N1563" s="17"/>
      <c r="O1563" s="17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</row>
    <row r="1564">
      <c r="A1564" s="1"/>
      <c r="B1564" s="4"/>
      <c r="C1564" s="4"/>
      <c r="D1564" s="4"/>
      <c r="E1564" s="4"/>
      <c r="F1564" s="4"/>
      <c r="G1564" s="4"/>
      <c r="H1564" s="4"/>
      <c r="I1564" s="5"/>
      <c r="J1564" s="17"/>
      <c r="K1564" s="17"/>
      <c r="L1564" s="17"/>
      <c r="M1564" s="17"/>
      <c r="N1564" s="17"/>
      <c r="O1564" s="17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</row>
    <row r="1565">
      <c r="A1565" s="1"/>
      <c r="B1565" s="4"/>
      <c r="C1565" s="4"/>
      <c r="D1565" s="4"/>
      <c r="E1565" s="4"/>
      <c r="F1565" s="4"/>
      <c r="G1565" s="4"/>
      <c r="H1565" s="4"/>
      <c r="I1565" s="5"/>
      <c r="J1565" s="17"/>
      <c r="K1565" s="17"/>
      <c r="L1565" s="17"/>
      <c r="M1565" s="17"/>
      <c r="N1565" s="17"/>
      <c r="O1565" s="17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</row>
    <row r="1566">
      <c r="A1566" s="1"/>
      <c r="B1566" s="4"/>
      <c r="C1566" s="4"/>
      <c r="D1566" s="4"/>
      <c r="E1566" s="4"/>
      <c r="F1566" s="4"/>
      <c r="G1566" s="4"/>
      <c r="H1566" s="4"/>
      <c r="I1566" s="5"/>
      <c r="J1566" s="17"/>
      <c r="K1566" s="17"/>
      <c r="L1566" s="17"/>
      <c r="M1566" s="17"/>
      <c r="N1566" s="17"/>
      <c r="O1566" s="17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</row>
    <row r="1567">
      <c r="A1567" s="1"/>
      <c r="B1567" s="4"/>
      <c r="C1567" s="4"/>
      <c r="D1567" s="4"/>
      <c r="E1567" s="4"/>
      <c r="F1567" s="4"/>
      <c r="G1567" s="4"/>
      <c r="H1567" s="4"/>
      <c r="I1567" s="5"/>
      <c r="J1567" s="17"/>
      <c r="K1567" s="17"/>
      <c r="L1567" s="17"/>
      <c r="M1567" s="17"/>
      <c r="N1567" s="17"/>
      <c r="O1567" s="17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</row>
    <row r="1568">
      <c r="A1568" s="1"/>
      <c r="B1568" s="4"/>
      <c r="C1568" s="4"/>
      <c r="D1568" s="4"/>
      <c r="E1568" s="4"/>
      <c r="F1568" s="4"/>
      <c r="G1568" s="4"/>
      <c r="H1568" s="4"/>
      <c r="I1568" s="5"/>
      <c r="J1568" s="17"/>
      <c r="K1568" s="17"/>
      <c r="L1568" s="17"/>
      <c r="M1568" s="17"/>
      <c r="N1568" s="17"/>
      <c r="O1568" s="17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</row>
    <row r="1569">
      <c r="A1569" s="1"/>
      <c r="B1569" s="4"/>
      <c r="C1569" s="4"/>
      <c r="D1569" s="4"/>
      <c r="E1569" s="4"/>
      <c r="F1569" s="4"/>
      <c r="G1569" s="4"/>
      <c r="H1569" s="4"/>
      <c r="I1569" s="5"/>
      <c r="J1569" s="17"/>
      <c r="K1569" s="17"/>
      <c r="L1569" s="17"/>
      <c r="M1569" s="17"/>
      <c r="N1569" s="17"/>
      <c r="O1569" s="17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</row>
    <row r="1570">
      <c r="A1570" s="1"/>
      <c r="B1570" s="4"/>
      <c r="C1570" s="4"/>
      <c r="D1570" s="4"/>
      <c r="E1570" s="4"/>
      <c r="F1570" s="4"/>
      <c r="G1570" s="4"/>
      <c r="H1570" s="4"/>
      <c r="I1570" s="5"/>
      <c r="J1570" s="17"/>
      <c r="K1570" s="17"/>
      <c r="L1570" s="17"/>
      <c r="M1570" s="17"/>
      <c r="N1570" s="17"/>
      <c r="O1570" s="17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</row>
    <row r="1571">
      <c r="A1571" s="1"/>
      <c r="B1571" s="4"/>
      <c r="C1571" s="4"/>
      <c r="D1571" s="4"/>
      <c r="E1571" s="4"/>
      <c r="F1571" s="4"/>
      <c r="G1571" s="4"/>
      <c r="H1571" s="4"/>
      <c r="I1571" s="5"/>
      <c r="J1571" s="17"/>
      <c r="K1571" s="17"/>
      <c r="L1571" s="17"/>
      <c r="M1571" s="17"/>
      <c r="N1571" s="17"/>
      <c r="O1571" s="17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</row>
    <row r="1572">
      <c r="A1572" s="1"/>
      <c r="B1572" s="4"/>
      <c r="C1572" s="4"/>
      <c r="D1572" s="4"/>
      <c r="E1572" s="4"/>
      <c r="F1572" s="4"/>
      <c r="G1572" s="4"/>
      <c r="H1572" s="4"/>
      <c r="I1572" s="5"/>
      <c r="J1572" s="17"/>
      <c r="K1572" s="17"/>
      <c r="L1572" s="17"/>
      <c r="M1572" s="17"/>
      <c r="N1572" s="17"/>
      <c r="O1572" s="17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</row>
    <row r="1573">
      <c r="A1573" s="1"/>
      <c r="B1573" s="4"/>
      <c r="C1573" s="4"/>
      <c r="D1573" s="4"/>
      <c r="E1573" s="4"/>
      <c r="F1573" s="4"/>
      <c r="G1573" s="4"/>
      <c r="H1573" s="4"/>
      <c r="I1573" s="5"/>
      <c r="J1573" s="17"/>
      <c r="K1573" s="17"/>
      <c r="L1573" s="17"/>
      <c r="M1573" s="17"/>
      <c r="N1573" s="17"/>
      <c r="O1573" s="17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</row>
    <row r="1574">
      <c r="A1574" s="1"/>
      <c r="B1574" s="4"/>
      <c r="C1574" s="4"/>
      <c r="D1574" s="4"/>
      <c r="E1574" s="4"/>
      <c r="F1574" s="4"/>
      <c r="G1574" s="4"/>
      <c r="H1574" s="4"/>
      <c r="I1574" s="5"/>
      <c r="J1574" s="17"/>
      <c r="K1574" s="17"/>
      <c r="L1574" s="17"/>
      <c r="M1574" s="17"/>
      <c r="N1574" s="17"/>
      <c r="O1574" s="17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</row>
    <row r="1575">
      <c r="A1575" s="1"/>
      <c r="B1575" s="4"/>
      <c r="C1575" s="4"/>
      <c r="D1575" s="4"/>
      <c r="E1575" s="4"/>
      <c r="F1575" s="4"/>
      <c r="G1575" s="4"/>
      <c r="H1575" s="4"/>
      <c r="I1575" s="5"/>
      <c r="J1575" s="17"/>
      <c r="K1575" s="17"/>
      <c r="L1575" s="17"/>
      <c r="M1575" s="17"/>
      <c r="N1575" s="17"/>
      <c r="O1575" s="17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</row>
    <row r="1576">
      <c r="A1576" s="1"/>
      <c r="B1576" s="4"/>
      <c r="C1576" s="4"/>
      <c r="D1576" s="4"/>
      <c r="E1576" s="4"/>
      <c r="F1576" s="4"/>
      <c r="G1576" s="4"/>
      <c r="H1576" s="4"/>
      <c r="I1576" s="5"/>
      <c r="J1576" s="17"/>
      <c r="K1576" s="17"/>
      <c r="L1576" s="17"/>
      <c r="M1576" s="17"/>
      <c r="N1576" s="17"/>
      <c r="O1576" s="17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</row>
    <row r="1577">
      <c r="A1577" s="1"/>
      <c r="B1577" s="4"/>
      <c r="C1577" s="4"/>
      <c r="D1577" s="4"/>
      <c r="E1577" s="4"/>
      <c r="F1577" s="4"/>
      <c r="G1577" s="4"/>
      <c r="H1577" s="4"/>
      <c r="I1577" s="5"/>
      <c r="J1577" s="17"/>
      <c r="K1577" s="17"/>
      <c r="L1577" s="17"/>
      <c r="M1577" s="17"/>
      <c r="N1577" s="17"/>
      <c r="O1577" s="17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</row>
    <row r="1578">
      <c r="A1578" s="1"/>
      <c r="B1578" s="4"/>
      <c r="C1578" s="4"/>
      <c r="D1578" s="4"/>
      <c r="E1578" s="4"/>
      <c r="F1578" s="4"/>
      <c r="G1578" s="4"/>
      <c r="H1578" s="4"/>
      <c r="I1578" s="5"/>
      <c r="J1578" s="17"/>
      <c r="K1578" s="17"/>
      <c r="L1578" s="17"/>
      <c r="M1578" s="17"/>
      <c r="N1578" s="17"/>
      <c r="O1578" s="17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</row>
    <row r="1579">
      <c r="A1579" s="1"/>
      <c r="B1579" s="4"/>
      <c r="C1579" s="4"/>
      <c r="D1579" s="4"/>
      <c r="E1579" s="4"/>
      <c r="F1579" s="4"/>
      <c r="G1579" s="4"/>
      <c r="H1579" s="4"/>
      <c r="I1579" s="5"/>
      <c r="J1579" s="17"/>
      <c r="K1579" s="17"/>
      <c r="L1579" s="17"/>
      <c r="M1579" s="17"/>
      <c r="N1579" s="17"/>
      <c r="O1579" s="17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</row>
    <row r="1580">
      <c r="A1580" s="1"/>
      <c r="B1580" s="4"/>
      <c r="C1580" s="4"/>
      <c r="D1580" s="4"/>
      <c r="E1580" s="4"/>
      <c r="F1580" s="4"/>
      <c r="G1580" s="4"/>
      <c r="H1580" s="4"/>
      <c r="I1580" s="5"/>
      <c r="J1580" s="17"/>
      <c r="K1580" s="17"/>
      <c r="L1580" s="17"/>
      <c r="M1580" s="17"/>
      <c r="N1580" s="17"/>
      <c r="O1580" s="17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</row>
    <row r="1581">
      <c r="A1581" s="1"/>
      <c r="B1581" s="4"/>
      <c r="C1581" s="4"/>
      <c r="D1581" s="4"/>
      <c r="E1581" s="4"/>
      <c r="F1581" s="4"/>
      <c r="G1581" s="4"/>
      <c r="H1581" s="4"/>
      <c r="I1581" s="5"/>
      <c r="J1581" s="17"/>
      <c r="K1581" s="17"/>
      <c r="L1581" s="17"/>
      <c r="M1581" s="17"/>
      <c r="N1581" s="17"/>
      <c r="O1581" s="17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</row>
    <row r="1582">
      <c r="A1582" s="1"/>
      <c r="B1582" s="4"/>
      <c r="C1582" s="4"/>
      <c r="D1582" s="4"/>
      <c r="E1582" s="4"/>
      <c r="F1582" s="4"/>
      <c r="G1582" s="4"/>
      <c r="H1582" s="4"/>
      <c r="I1582" s="5"/>
      <c r="J1582" s="17"/>
      <c r="K1582" s="17"/>
      <c r="L1582" s="17"/>
      <c r="M1582" s="17"/>
      <c r="N1582" s="17"/>
      <c r="O1582" s="17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</row>
    <row r="1583">
      <c r="A1583" s="1"/>
      <c r="B1583" s="4"/>
      <c r="C1583" s="4"/>
      <c r="D1583" s="4"/>
      <c r="E1583" s="4"/>
      <c r="F1583" s="4"/>
      <c r="G1583" s="4"/>
      <c r="H1583" s="4"/>
      <c r="I1583" s="5"/>
      <c r="J1583" s="17"/>
      <c r="K1583" s="17"/>
      <c r="L1583" s="17"/>
      <c r="M1583" s="17"/>
      <c r="N1583" s="17"/>
      <c r="O1583" s="17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</row>
    <row r="1584">
      <c r="A1584" s="1"/>
      <c r="B1584" s="4"/>
      <c r="C1584" s="4"/>
      <c r="D1584" s="4"/>
      <c r="E1584" s="4"/>
      <c r="F1584" s="4"/>
      <c r="G1584" s="4"/>
      <c r="H1584" s="4"/>
      <c r="I1584" s="5"/>
      <c r="J1584" s="17"/>
      <c r="K1584" s="17"/>
      <c r="L1584" s="17"/>
      <c r="M1584" s="17"/>
      <c r="N1584" s="17"/>
      <c r="O1584" s="17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</row>
    <row r="1585">
      <c r="A1585" s="1"/>
      <c r="B1585" s="4"/>
      <c r="C1585" s="4"/>
      <c r="D1585" s="4"/>
      <c r="E1585" s="4"/>
      <c r="F1585" s="4"/>
      <c r="G1585" s="4"/>
      <c r="H1585" s="4"/>
      <c r="I1585" s="5"/>
      <c r="J1585" s="17"/>
      <c r="K1585" s="17"/>
      <c r="L1585" s="17"/>
      <c r="M1585" s="17"/>
      <c r="N1585" s="17"/>
      <c r="O1585" s="17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</row>
    <row r="1586">
      <c r="A1586" s="1"/>
      <c r="B1586" s="4"/>
      <c r="C1586" s="4"/>
      <c r="D1586" s="4"/>
      <c r="E1586" s="4"/>
      <c r="F1586" s="4"/>
      <c r="G1586" s="4"/>
      <c r="H1586" s="4"/>
      <c r="I1586" s="5"/>
      <c r="J1586" s="17"/>
      <c r="K1586" s="17"/>
      <c r="L1586" s="17"/>
      <c r="M1586" s="17"/>
      <c r="N1586" s="17"/>
      <c r="O1586" s="17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</row>
    <row r="1587">
      <c r="A1587" s="1"/>
      <c r="B1587" s="4"/>
      <c r="C1587" s="4"/>
      <c r="D1587" s="4"/>
      <c r="E1587" s="4"/>
      <c r="F1587" s="4"/>
      <c r="G1587" s="4"/>
      <c r="H1587" s="4"/>
      <c r="I1587" s="5"/>
      <c r="J1587" s="17"/>
      <c r="K1587" s="17"/>
      <c r="L1587" s="17"/>
      <c r="M1587" s="17"/>
      <c r="N1587" s="17"/>
      <c r="O1587" s="17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</row>
    <row r="1588">
      <c r="A1588" s="1"/>
      <c r="B1588" s="4"/>
      <c r="C1588" s="4"/>
      <c r="D1588" s="4"/>
      <c r="E1588" s="4"/>
      <c r="F1588" s="4"/>
      <c r="G1588" s="4"/>
      <c r="H1588" s="4"/>
      <c r="I1588" s="5"/>
      <c r="J1588" s="17"/>
      <c r="K1588" s="17"/>
      <c r="L1588" s="17"/>
      <c r="M1588" s="17"/>
      <c r="N1588" s="17"/>
      <c r="O1588" s="17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</row>
    <row r="1589">
      <c r="A1589" s="1"/>
      <c r="B1589" s="4"/>
      <c r="C1589" s="4"/>
      <c r="D1589" s="4"/>
      <c r="E1589" s="4"/>
      <c r="F1589" s="4"/>
      <c r="G1589" s="4"/>
      <c r="H1589" s="4"/>
      <c r="I1589" s="5"/>
      <c r="J1589" s="17"/>
      <c r="K1589" s="17"/>
      <c r="L1589" s="17"/>
      <c r="M1589" s="17"/>
      <c r="N1589" s="17"/>
      <c r="O1589" s="17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</row>
    <row r="1590">
      <c r="A1590" s="1"/>
      <c r="B1590" s="4"/>
      <c r="C1590" s="4"/>
      <c r="D1590" s="4"/>
      <c r="E1590" s="4"/>
      <c r="F1590" s="4"/>
      <c r="G1590" s="4"/>
      <c r="H1590" s="4"/>
      <c r="I1590" s="5"/>
      <c r="J1590" s="17"/>
      <c r="K1590" s="17"/>
      <c r="L1590" s="17"/>
      <c r="M1590" s="17"/>
      <c r="N1590" s="17"/>
      <c r="O1590" s="17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</row>
    <row r="1591">
      <c r="A1591" s="1"/>
      <c r="B1591" s="4"/>
      <c r="C1591" s="4"/>
      <c r="D1591" s="4"/>
      <c r="E1591" s="4"/>
      <c r="F1591" s="4"/>
      <c r="G1591" s="4"/>
      <c r="H1591" s="4"/>
      <c r="I1591" s="5"/>
      <c r="J1591" s="17"/>
      <c r="K1591" s="17"/>
      <c r="L1591" s="17"/>
      <c r="M1591" s="17"/>
      <c r="N1591" s="17"/>
      <c r="O1591" s="17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</row>
    <row r="1592">
      <c r="A1592" s="1"/>
      <c r="B1592" s="4"/>
      <c r="C1592" s="4"/>
      <c r="D1592" s="4"/>
      <c r="E1592" s="4"/>
      <c r="F1592" s="4"/>
      <c r="G1592" s="4"/>
      <c r="H1592" s="4"/>
      <c r="I1592" s="5"/>
      <c r="J1592" s="17"/>
      <c r="K1592" s="17"/>
      <c r="L1592" s="17"/>
      <c r="M1592" s="17"/>
      <c r="N1592" s="17"/>
      <c r="O1592" s="17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</row>
    <row r="1593">
      <c r="A1593" s="1"/>
      <c r="B1593" s="4"/>
      <c r="C1593" s="4"/>
      <c r="D1593" s="4"/>
      <c r="E1593" s="4"/>
      <c r="F1593" s="4"/>
      <c r="G1593" s="4"/>
      <c r="H1593" s="4"/>
      <c r="I1593" s="5"/>
      <c r="J1593" s="17"/>
      <c r="K1593" s="17"/>
      <c r="L1593" s="17"/>
      <c r="M1593" s="17"/>
      <c r="N1593" s="17"/>
      <c r="O1593" s="17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</row>
    <row r="1594">
      <c r="A1594" s="1"/>
      <c r="B1594" s="4"/>
      <c r="C1594" s="4"/>
      <c r="D1594" s="4"/>
      <c r="E1594" s="4"/>
      <c r="F1594" s="4"/>
      <c r="G1594" s="4"/>
      <c r="H1594" s="4"/>
      <c r="I1594" s="5"/>
      <c r="J1594" s="17"/>
      <c r="K1594" s="17"/>
      <c r="L1594" s="17"/>
      <c r="M1594" s="17"/>
      <c r="N1594" s="17"/>
      <c r="O1594" s="17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</row>
    <row r="1595">
      <c r="A1595" s="1"/>
      <c r="B1595" s="4"/>
      <c r="C1595" s="4"/>
      <c r="D1595" s="4"/>
      <c r="E1595" s="4"/>
      <c r="F1595" s="4"/>
      <c r="G1595" s="4"/>
      <c r="H1595" s="4"/>
      <c r="I1595" s="5"/>
      <c r="J1595" s="17"/>
      <c r="K1595" s="17"/>
      <c r="L1595" s="17"/>
      <c r="M1595" s="17"/>
      <c r="N1595" s="17"/>
      <c r="O1595" s="17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</row>
    <row r="1596">
      <c r="A1596" s="1"/>
      <c r="B1596" s="4"/>
      <c r="C1596" s="4"/>
      <c r="D1596" s="4"/>
      <c r="E1596" s="4"/>
      <c r="F1596" s="4"/>
      <c r="G1596" s="4"/>
      <c r="H1596" s="4"/>
      <c r="I1596" s="5"/>
      <c r="J1596" s="17"/>
      <c r="K1596" s="17"/>
      <c r="L1596" s="17"/>
      <c r="M1596" s="17"/>
      <c r="N1596" s="17"/>
      <c r="O1596" s="17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</row>
    <row r="1597">
      <c r="A1597" s="1"/>
      <c r="B1597" s="4"/>
      <c r="C1597" s="4"/>
      <c r="D1597" s="4"/>
      <c r="E1597" s="4"/>
      <c r="F1597" s="4"/>
      <c r="G1597" s="4"/>
      <c r="H1597" s="4"/>
      <c r="I1597" s="5"/>
      <c r="J1597" s="17"/>
      <c r="K1597" s="17"/>
      <c r="L1597" s="17"/>
      <c r="M1597" s="17"/>
      <c r="N1597" s="17"/>
      <c r="O1597" s="17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</row>
    <row r="1598">
      <c r="A1598" s="1"/>
      <c r="B1598" s="4"/>
      <c r="C1598" s="4"/>
      <c r="D1598" s="4"/>
      <c r="E1598" s="4"/>
      <c r="F1598" s="4"/>
      <c r="G1598" s="4"/>
      <c r="H1598" s="4"/>
      <c r="I1598" s="5"/>
      <c r="J1598" s="17"/>
      <c r="K1598" s="17"/>
      <c r="L1598" s="17"/>
      <c r="M1598" s="17"/>
      <c r="N1598" s="17"/>
      <c r="O1598" s="17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</row>
    <row r="1599">
      <c r="A1599" s="1"/>
      <c r="B1599" s="4"/>
      <c r="C1599" s="4"/>
      <c r="D1599" s="4"/>
      <c r="E1599" s="4"/>
      <c r="F1599" s="4"/>
      <c r="G1599" s="4"/>
      <c r="H1599" s="4"/>
      <c r="I1599" s="5"/>
      <c r="J1599" s="17"/>
      <c r="K1599" s="17"/>
      <c r="L1599" s="17"/>
      <c r="M1599" s="17"/>
      <c r="N1599" s="17"/>
      <c r="O1599" s="17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</row>
    <row r="1600">
      <c r="A1600" s="1"/>
      <c r="B1600" s="4"/>
      <c r="C1600" s="4"/>
      <c r="D1600" s="4"/>
      <c r="E1600" s="4"/>
      <c r="F1600" s="4"/>
      <c r="G1600" s="4"/>
      <c r="H1600" s="4"/>
      <c r="I1600" s="5"/>
      <c r="J1600" s="17"/>
      <c r="K1600" s="17"/>
      <c r="L1600" s="17"/>
      <c r="M1600" s="17"/>
      <c r="N1600" s="17"/>
      <c r="O1600" s="17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</row>
    <row r="1601">
      <c r="A1601" s="1"/>
      <c r="B1601" s="4"/>
      <c r="C1601" s="4"/>
      <c r="D1601" s="4"/>
      <c r="E1601" s="4"/>
      <c r="F1601" s="4"/>
      <c r="G1601" s="4"/>
      <c r="H1601" s="4"/>
      <c r="I1601" s="5"/>
      <c r="J1601" s="17"/>
      <c r="K1601" s="17"/>
      <c r="L1601" s="17"/>
      <c r="M1601" s="17"/>
      <c r="N1601" s="17"/>
      <c r="O1601" s="17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</row>
    <row r="1602">
      <c r="A1602" s="1"/>
      <c r="B1602" s="4"/>
      <c r="C1602" s="4"/>
      <c r="D1602" s="4"/>
      <c r="E1602" s="4"/>
      <c r="F1602" s="4"/>
      <c r="G1602" s="4"/>
      <c r="H1602" s="4"/>
      <c r="I1602" s="5"/>
      <c r="J1602" s="17"/>
      <c r="K1602" s="17"/>
      <c r="L1602" s="17"/>
      <c r="M1602" s="17"/>
      <c r="N1602" s="17"/>
      <c r="O1602" s="17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</row>
    <row r="1603">
      <c r="A1603" s="1"/>
      <c r="B1603" s="4"/>
      <c r="C1603" s="4"/>
      <c r="D1603" s="4"/>
      <c r="E1603" s="4"/>
      <c r="F1603" s="4"/>
      <c r="G1603" s="4"/>
      <c r="H1603" s="4"/>
      <c r="I1603" s="5"/>
      <c r="J1603" s="17"/>
      <c r="K1603" s="17"/>
      <c r="L1603" s="17"/>
      <c r="M1603" s="17"/>
      <c r="N1603" s="17"/>
      <c r="O1603" s="17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</row>
    <row r="1604">
      <c r="A1604" s="1"/>
      <c r="B1604" s="4"/>
      <c r="C1604" s="4"/>
      <c r="D1604" s="4"/>
      <c r="E1604" s="4"/>
      <c r="F1604" s="4"/>
      <c r="G1604" s="4"/>
      <c r="H1604" s="4"/>
      <c r="I1604" s="5"/>
      <c r="J1604" s="17"/>
      <c r="K1604" s="17"/>
      <c r="L1604" s="17"/>
      <c r="M1604" s="17"/>
      <c r="N1604" s="17"/>
      <c r="O1604" s="17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</row>
    <row r="1605">
      <c r="A1605" s="1"/>
      <c r="B1605" s="4"/>
      <c r="C1605" s="4"/>
      <c r="D1605" s="4"/>
      <c r="E1605" s="4"/>
      <c r="F1605" s="4"/>
      <c r="G1605" s="4"/>
      <c r="H1605" s="4"/>
      <c r="I1605" s="5"/>
      <c r="J1605" s="17"/>
      <c r="K1605" s="17"/>
      <c r="L1605" s="17"/>
      <c r="M1605" s="17"/>
      <c r="N1605" s="17"/>
      <c r="O1605" s="17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</row>
    <row r="1606">
      <c r="A1606" s="1"/>
      <c r="B1606" s="4"/>
      <c r="C1606" s="4"/>
      <c r="D1606" s="4"/>
      <c r="E1606" s="4"/>
      <c r="F1606" s="4"/>
      <c r="G1606" s="4"/>
      <c r="H1606" s="4"/>
      <c r="I1606" s="5"/>
      <c r="J1606" s="17"/>
      <c r="K1606" s="17"/>
      <c r="L1606" s="17"/>
      <c r="M1606" s="17"/>
      <c r="N1606" s="17"/>
      <c r="O1606" s="17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</row>
    <row r="1607">
      <c r="A1607" s="1"/>
      <c r="B1607" s="4"/>
      <c r="C1607" s="4"/>
      <c r="D1607" s="4"/>
      <c r="E1607" s="4"/>
      <c r="F1607" s="4"/>
      <c r="G1607" s="4"/>
      <c r="H1607" s="4"/>
      <c r="I1607" s="5"/>
      <c r="J1607" s="17"/>
      <c r="K1607" s="17"/>
      <c r="L1607" s="17"/>
      <c r="M1607" s="17"/>
      <c r="N1607" s="17"/>
      <c r="O1607" s="17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</row>
    <row r="1608">
      <c r="A1608" s="1"/>
      <c r="B1608" s="4"/>
      <c r="C1608" s="4"/>
      <c r="D1608" s="4"/>
      <c r="E1608" s="4"/>
      <c r="F1608" s="4"/>
      <c r="G1608" s="4"/>
      <c r="H1608" s="4"/>
      <c r="I1608" s="5"/>
      <c r="J1608" s="17"/>
      <c r="K1608" s="17"/>
      <c r="L1608" s="17"/>
      <c r="M1608" s="17"/>
      <c r="N1608" s="17"/>
      <c r="O1608" s="17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</row>
    <row r="1609">
      <c r="A1609" s="1"/>
      <c r="B1609" s="4"/>
      <c r="C1609" s="4"/>
      <c r="D1609" s="4"/>
      <c r="E1609" s="4"/>
      <c r="F1609" s="4"/>
      <c r="G1609" s="4"/>
      <c r="H1609" s="4"/>
      <c r="I1609" s="5"/>
      <c r="J1609" s="17"/>
      <c r="K1609" s="17"/>
      <c r="L1609" s="17"/>
      <c r="M1609" s="17"/>
      <c r="N1609" s="17"/>
      <c r="O1609" s="17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</row>
    <row r="1610">
      <c r="A1610" s="1"/>
      <c r="B1610" s="4"/>
      <c r="C1610" s="4"/>
      <c r="D1610" s="4"/>
      <c r="E1610" s="4"/>
      <c r="F1610" s="4"/>
      <c r="G1610" s="4"/>
      <c r="H1610" s="4"/>
      <c r="I1610" s="5"/>
      <c r="J1610" s="17"/>
      <c r="K1610" s="17"/>
      <c r="L1610" s="17"/>
      <c r="M1610" s="17"/>
      <c r="N1610" s="17"/>
      <c r="O1610" s="17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</row>
    <row r="1611">
      <c r="A1611" s="1"/>
      <c r="B1611" s="4"/>
      <c r="C1611" s="4"/>
      <c r="D1611" s="4"/>
      <c r="E1611" s="4"/>
      <c r="F1611" s="4"/>
      <c r="G1611" s="4"/>
      <c r="H1611" s="4"/>
      <c r="I1611" s="5"/>
      <c r="J1611" s="17"/>
      <c r="K1611" s="17"/>
      <c r="L1611" s="17"/>
      <c r="M1611" s="17"/>
      <c r="N1611" s="17"/>
      <c r="O1611" s="17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</row>
    <row r="1612">
      <c r="A1612" s="1"/>
      <c r="B1612" s="4"/>
      <c r="C1612" s="4"/>
      <c r="D1612" s="4"/>
      <c r="E1612" s="4"/>
      <c r="F1612" s="4"/>
      <c r="G1612" s="4"/>
      <c r="H1612" s="4"/>
      <c r="I1612" s="5"/>
      <c r="J1612" s="17"/>
      <c r="K1612" s="17"/>
      <c r="L1612" s="17"/>
      <c r="M1612" s="17"/>
      <c r="N1612" s="17"/>
      <c r="O1612" s="17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</row>
    <row r="1613">
      <c r="A1613" s="1"/>
      <c r="B1613" s="4"/>
      <c r="C1613" s="4"/>
      <c r="D1613" s="4"/>
      <c r="E1613" s="4"/>
      <c r="F1613" s="4"/>
      <c r="G1613" s="4"/>
      <c r="H1613" s="4"/>
      <c r="I1613" s="5"/>
      <c r="J1613" s="17"/>
      <c r="K1613" s="17"/>
      <c r="L1613" s="17"/>
      <c r="M1613" s="17"/>
      <c r="N1613" s="17"/>
      <c r="O1613" s="17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</row>
    <row r="1614">
      <c r="A1614" s="1"/>
      <c r="B1614" s="4"/>
      <c r="C1614" s="4"/>
      <c r="D1614" s="4"/>
      <c r="E1614" s="4"/>
      <c r="F1614" s="4"/>
      <c r="G1614" s="4"/>
      <c r="H1614" s="4"/>
      <c r="I1614" s="5"/>
      <c r="J1614" s="17"/>
      <c r="K1614" s="17"/>
      <c r="L1614" s="17"/>
      <c r="M1614" s="17"/>
      <c r="N1614" s="17"/>
      <c r="O1614" s="17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</row>
    <row r="1615">
      <c r="A1615" s="1"/>
      <c r="B1615" s="4"/>
      <c r="C1615" s="4"/>
      <c r="D1615" s="4"/>
      <c r="E1615" s="4"/>
      <c r="F1615" s="4"/>
      <c r="G1615" s="4"/>
      <c r="H1615" s="4"/>
      <c r="I1615" s="5"/>
      <c r="J1615" s="17"/>
      <c r="K1615" s="17"/>
      <c r="L1615" s="17"/>
      <c r="M1615" s="17"/>
      <c r="N1615" s="17"/>
      <c r="O1615" s="17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</row>
    <row r="1616">
      <c r="A1616" s="1"/>
      <c r="B1616" s="4"/>
      <c r="C1616" s="4"/>
      <c r="D1616" s="4"/>
      <c r="E1616" s="4"/>
      <c r="F1616" s="4"/>
      <c r="G1616" s="4"/>
      <c r="H1616" s="4"/>
      <c r="I1616" s="5"/>
      <c r="J1616" s="17"/>
      <c r="K1616" s="17"/>
      <c r="L1616" s="17"/>
      <c r="M1616" s="17"/>
      <c r="N1616" s="17"/>
      <c r="O1616" s="17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</row>
    <row r="1617">
      <c r="A1617" s="1"/>
      <c r="B1617" s="4"/>
      <c r="C1617" s="4"/>
      <c r="D1617" s="4"/>
      <c r="E1617" s="4"/>
      <c r="F1617" s="4"/>
      <c r="G1617" s="4"/>
      <c r="H1617" s="4"/>
      <c r="I1617" s="5"/>
      <c r="J1617" s="17"/>
      <c r="K1617" s="17"/>
      <c r="L1617" s="17"/>
      <c r="M1617" s="17"/>
      <c r="N1617" s="17"/>
      <c r="O1617" s="17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</row>
    <row r="1618">
      <c r="A1618" s="1"/>
      <c r="B1618" s="4"/>
      <c r="C1618" s="4"/>
      <c r="D1618" s="4"/>
      <c r="E1618" s="4"/>
      <c r="F1618" s="4"/>
      <c r="G1618" s="4"/>
      <c r="H1618" s="4"/>
      <c r="I1618" s="5"/>
      <c r="J1618" s="17"/>
      <c r="K1618" s="17"/>
      <c r="L1618" s="17"/>
      <c r="M1618" s="17"/>
      <c r="N1618" s="17"/>
      <c r="O1618" s="17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</row>
    <row r="1619">
      <c r="A1619" s="1"/>
      <c r="B1619" s="4"/>
      <c r="C1619" s="4"/>
      <c r="D1619" s="4"/>
      <c r="E1619" s="4"/>
      <c r="F1619" s="4"/>
      <c r="G1619" s="4"/>
      <c r="H1619" s="4"/>
      <c r="I1619" s="5"/>
      <c r="J1619" s="17"/>
      <c r="K1619" s="17"/>
      <c r="L1619" s="17"/>
      <c r="M1619" s="17"/>
      <c r="N1619" s="17"/>
      <c r="O1619" s="17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</row>
    <row r="1620">
      <c r="A1620" s="1"/>
      <c r="B1620" s="4"/>
      <c r="C1620" s="4"/>
      <c r="D1620" s="4"/>
      <c r="E1620" s="4"/>
      <c r="F1620" s="4"/>
      <c r="G1620" s="4"/>
      <c r="H1620" s="4"/>
      <c r="I1620" s="5"/>
      <c r="J1620" s="17"/>
      <c r="K1620" s="17"/>
      <c r="L1620" s="17"/>
      <c r="M1620" s="17"/>
      <c r="N1620" s="17"/>
      <c r="O1620" s="17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</row>
    <row r="1621">
      <c r="A1621" s="1"/>
      <c r="B1621" s="4"/>
      <c r="C1621" s="4"/>
      <c r="D1621" s="4"/>
      <c r="E1621" s="4"/>
      <c r="F1621" s="4"/>
      <c r="G1621" s="4"/>
      <c r="H1621" s="4"/>
      <c r="I1621" s="5"/>
      <c r="J1621" s="17"/>
      <c r="K1621" s="17"/>
      <c r="L1621" s="17"/>
      <c r="M1621" s="17"/>
      <c r="N1621" s="17"/>
      <c r="O1621" s="17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</row>
    <row r="1622">
      <c r="A1622" s="1"/>
      <c r="B1622" s="4"/>
      <c r="C1622" s="4"/>
      <c r="D1622" s="4"/>
      <c r="E1622" s="4"/>
      <c r="F1622" s="4"/>
      <c r="G1622" s="4"/>
      <c r="H1622" s="4"/>
      <c r="I1622" s="5"/>
      <c r="J1622" s="17"/>
      <c r="K1622" s="17"/>
      <c r="L1622" s="17"/>
      <c r="M1622" s="17"/>
      <c r="N1622" s="17"/>
      <c r="O1622" s="17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</row>
    <row r="1623">
      <c r="A1623" s="1"/>
      <c r="B1623" s="4"/>
      <c r="C1623" s="4"/>
      <c r="D1623" s="4"/>
      <c r="E1623" s="4"/>
      <c r="F1623" s="4"/>
      <c r="G1623" s="4"/>
      <c r="H1623" s="4"/>
      <c r="I1623" s="5"/>
      <c r="J1623" s="17"/>
      <c r="K1623" s="17"/>
      <c r="L1623" s="17"/>
      <c r="M1623" s="17"/>
      <c r="N1623" s="17"/>
      <c r="O1623" s="17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</row>
    <row r="1624">
      <c r="A1624" s="1"/>
      <c r="B1624" s="4"/>
      <c r="C1624" s="4"/>
      <c r="D1624" s="4"/>
      <c r="E1624" s="4"/>
      <c r="F1624" s="4"/>
      <c r="G1624" s="4"/>
      <c r="H1624" s="4"/>
      <c r="I1624" s="5"/>
      <c r="J1624" s="17"/>
      <c r="K1624" s="17"/>
      <c r="L1624" s="17"/>
      <c r="M1624" s="17"/>
      <c r="N1624" s="17"/>
      <c r="O1624" s="17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</row>
    <row r="1625">
      <c r="A1625" s="1"/>
      <c r="B1625" s="4"/>
      <c r="C1625" s="4"/>
      <c r="D1625" s="4"/>
      <c r="E1625" s="4"/>
      <c r="F1625" s="4"/>
      <c r="G1625" s="4"/>
      <c r="H1625" s="4"/>
      <c r="I1625" s="5"/>
      <c r="J1625" s="17"/>
      <c r="K1625" s="17"/>
      <c r="L1625" s="17"/>
      <c r="M1625" s="17"/>
      <c r="N1625" s="17"/>
      <c r="O1625" s="17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</row>
    <row r="1626">
      <c r="A1626" s="1"/>
      <c r="B1626" s="4"/>
      <c r="C1626" s="4"/>
      <c r="D1626" s="4"/>
      <c r="E1626" s="4"/>
      <c r="F1626" s="4"/>
      <c r="G1626" s="4"/>
      <c r="H1626" s="4"/>
      <c r="I1626" s="5"/>
      <c r="J1626" s="17"/>
      <c r="K1626" s="17"/>
      <c r="L1626" s="17"/>
      <c r="M1626" s="17"/>
      <c r="N1626" s="17"/>
      <c r="O1626" s="17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</row>
    <row r="1627">
      <c r="A1627" s="1"/>
      <c r="B1627" s="4"/>
      <c r="C1627" s="4"/>
      <c r="D1627" s="4"/>
      <c r="E1627" s="4"/>
      <c r="F1627" s="4"/>
      <c r="G1627" s="4"/>
      <c r="H1627" s="4"/>
      <c r="I1627" s="5"/>
      <c r="J1627" s="17"/>
      <c r="K1627" s="17"/>
      <c r="L1627" s="17"/>
      <c r="M1627" s="17"/>
      <c r="N1627" s="17"/>
      <c r="O1627" s="17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</row>
    <row r="1628">
      <c r="A1628" s="1"/>
      <c r="B1628" s="4"/>
      <c r="C1628" s="4"/>
      <c r="D1628" s="4"/>
      <c r="E1628" s="4"/>
      <c r="F1628" s="4"/>
      <c r="G1628" s="4"/>
      <c r="H1628" s="4"/>
      <c r="I1628" s="5"/>
      <c r="J1628" s="17"/>
      <c r="K1628" s="17"/>
      <c r="L1628" s="17"/>
      <c r="M1628" s="17"/>
      <c r="N1628" s="17"/>
      <c r="O1628" s="17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</row>
    <row r="1629">
      <c r="A1629" s="1"/>
      <c r="B1629" s="4"/>
      <c r="C1629" s="4"/>
      <c r="D1629" s="4"/>
      <c r="E1629" s="4"/>
      <c r="F1629" s="4"/>
      <c r="G1629" s="4"/>
      <c r="H1629" s="4"/>
      <c r="I1629" s="5"/>
      <c r="J1629" s="17"/>
      <c r="K1629" s="17"/>
      <c r="L1629" s="17"/>
      <c r="M1629" s="17"/>
      <c r="N1629" s="17"/>
      <c r="O1629" s="17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</row>
    <row r="1630">
      <c r="A1630" s="1"/>
      <c r="B1630" s="4"/>
      <c r="C1630" s="4"/>
      <c r="D1630" s="4"/>
      <c r="E1630" s="4"/>
      <c r="F1630" s="4"/>
      <c r="G1630" s="4"/>
      <c r="H1630" s="4"/>
      <c r="I1630" s="5"/>
      <c r="J1630" s="17"/>
      <c r="K1630" s="17"/>
      <c r="L1630" s="17"/>
      <c r="M1630" s="17"/>
      <c r="N1630" s="17"/>
      <c r="O1630" s="17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</row>
    <row r="1631">
      <c r="A1631" s="1"/>
      <c r="B1631" s="4"/>
      <c r="C1631" s="4"/>
      <c r="D1631" s="4"/>
      <c r="E1631" s="4"/>
      <c r="F1631" s="4"/>
      <c r="G1631" s="4"/>
      <c r="H1631" s="4"/>
      <c r="I1631" s="5"/>
      <c r="J1631" s="17"/>
      <c r="K1631" s="17"/>
      <c r="L1631" s="17"/>
      <c r="M1631" s="17"/>
      <c r="N1631" s="17"/>
      <c r="O1631" s="17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</row>
    <row r="1632">
      <c r="A1632" s="1"/>
      <c r="B1632" s="4"/>
      <c r="C1632" s="4"/>
      <c r="D1632" s="4"/>
      <c r="E1632" s="4"/>
      <c r="F1632" s="4"/>
      <c r="G1632" s="4"/>
      <c r="H1632" s="4"/>
      <c r="I1632" s="5"/>
      <c r="J1632" s="17"/>
      <c r="K1632" s="17"/>
      <c r="L1632" s="17"/>
      <c r="M1632" s="17"/>
      <c r="N1632" s="17"/>
      <c r="O1632" s="17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</row>
    <row r="1633">
      <c r="A1633" s="1"/>
      <c r="B1633" s="4"/>
      <c r="C1633" s="4"/>
      <c r="D1633" s="4"/>
      <c r="E1633" s="4"/>
      <c r="F1633" s="4"/>
      <c r="G1633" s="4"/>
      <c r="H1633" s="4"/>
      <c r="I1633" s="5"/>
      <c r="J1633" s="17"/>
      <c r="K1633" s="17"/>
      <c r="L1633" s="17"/>
      <c r="M1633" s="17"/>
      <c r="N1633" s="17"/>
      <c r="O1633" s="17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</row>
    <row r="1634">
      <c r="A1634" s="1"/>
      <c r="B1634" s="4"/>
      <c r="C1634" s="4"/>
      <c r="D1634" s="4"/>
      <c r="E1634" s="4"/>
      <c r="F1634" s="4"/>
      <c r="G1634" s="4"/>
      <c r="H1634" s="4"/>
      <c r="I1634" s="5"/>
      <c r="J1634" s="17"/>
      <c r="K1634" s="17"/>
      <c r="L1634" s="17"/>
      <c r="M1634" s="17"/>
      <c r="N1634" s="17"/>
      <c r="O1634" s="17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</row>
    <row r="1635">
      <c r="A1635" s="1"/>
      <c r="B1635" s="4"/>
      <c r="C1635" s="4"/>
      <c r="D1635" s="4"/>
      <c r="E1635" s="4"/>
      <c r="F1635" s="4"/>
      <c r="G1635" s="4"/>
      <c r="H1635" s="4"/>
      <c r="I1635" s="5"/>
      <c r="J1635" s="17"/>
      <c r="K1635" s="17"/>
      <c r="L1635" s="17"/>
      <c r="M1635" s="17"/>
      <c r="N1635" s="17"/>
      <c r="O1635" s="17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</row>
    <row r="1636">
      <c r="A1636" s="1"/>
      <c r="B1636" s="4"/>
      <c r="C1636" s="4"/>
      <c r="D1636" s="4"/>
      <c r="E1636" s="4"/>
      <c r="F1636" s="4"/>
      <c r="G1636" s="4"/>
      <c r="H1636" s="4"/>
      <c r="I1636" s="5"/>
      <c r="J1636" s="17"/>
      <c r="K1636" s="17"/>
      <c r="L1636" s="17"/>
      <c r="M1636" s="17"/>
      <c r="N1636" s="17"/>
      <c r="O1636" s="17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</row>
    <row r="1637">
      <c r="A1637" s="1"/>
      <c r="B1637" s="4"/>
      <c r="C1637" s="4"/>
      <c r="D1637" s="4"/>
      <c r="E1637" s="4"/>
      <c r="F1637" s="4"/>
      <c r="G1637" s="4"/>
      <c r="H1637" s="4"/>
      <c r="I1637" s="5"/>
      <c r="J1637" s="17"/>
      <c r="K1637" s="17"/>
      <c r="L1637" s="17"/>
      <c r="M1637" s="17"/>
      <c r="N1637" s="17"/>
      <c r="O1637" s="17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</row>
    <row r="1638">
      <c r="A1638" s="1"/>
      <c r="B1638" s="4"/>
      <c r="C1638" s="4"/>
      <c r="D1638" s="4"/>
      <c r="E1638" s="4"/>
      <c r="F1638" s="4"/>
      <c r="G1638" s="4"/>
      <c r="H1638" s="4"/>
      <c r="I1638" s="5"/>
      <c r="J1638" s="17"/>
      <c r="K1638" s="17"/>
      <c r="L1638" s="17"/>
      <c r="M1638" s="17"/>
      <c r="N1638" s="17"/>
      <c r="O1638" s="17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</row>
    <row r="1639">
      <c r="A1639" s="1"/>
      <c r="B1639" s="4"/>
      <c r="C1639" s="4"/>
      <c r="D1639" s="4"/>
      <c r="E1639" s="4"/>
      <c r="F1639" s="4"/>
      <c r="G1639" s="4"/>
      <c r="H1639" s="4"/>
      <c r="I1639" s="5"/>
      <c r="J1639" s="17"/>
      <c r="K1639" s="17"/>
      <c r="L1639" s="17"/>
      <c r="M1639" s="17"/>
      <c r="N1639" s="17"/>
      <c r="O1639" s="17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</row>
    <row r="1640">
      <c r="A1640" s="1"/>
      <c r="B1640" s="4"/>
      <c r="C1640" s="4"/>
      <c r="D1640" s="4"/>
      <c r="E1640" s="4"/>
      <c r="F1640" s="4"/>
      <c r="G1640" s="4"/>
      <c r="H1640" s="4"/>
      <c r="I1640" s="5"/>
      <c r="J1640" s="17"/>
      <c r="K1640" s="17"/>
      <c r="L1640" s="17"/>
      <c r="M1640" s="17"/>
      <c r="N1640" s="17"/>
      <c r="O1640" s="17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</row>
    <row r="1641">
      <c r="A1641" s="1"/>
      <c r="B1641" s="4"/>
      <c r="C1641" s="4"/>
      <c r="D1641" s="4"/>
      <c r="E1641" s="4"/>
      <c r="F1641" s="4"/>
      <c r="G1641" s="4"/>
      <c r="H1641" s="4"/>
      <c r="I1641" s="5"/>
      <c r="J1641" s="17"/>
      <c r="K1641" s="17"/>
      <c r="L1641" s="17"/>
      <c r="M1641" s="17"/>
      <c r="N1641" s="17"/>
      <c r="O1641" s="17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</row>
    <row r="1642">
      <c r="A1642" s="1"/>
      <c r="B1642" s="4"/>
      <c r="C1642" s="4"/>
      <c r="D1642" s="4"/>
      <c r="E1642" s="4"/>
      <c r="F1642" s="4"/>
      <c r="G1642" s="4"/>
      <c r="H1642" s="4"/>
      <c r="I1642" s="5"/>
      <c r="J1642" s="17"/>
      <c r="K1642" s="17"/>
      <c r="L1642" s="17"/>
      <c r="M1642" s="17"/>
      <c r="N1642" s="17"/>
      <c r="O1642" s="17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</row>
    <row r="1643">
      <c r="A1643" s="1"/>
      <c r="B1643" s="4"/>
      <c r="C1643" s="4"/>
      <c r="D1643" s="4"/>
      <c r="E1643" s="4"/>
      <c r="F1643" s="4"/>
      <c r="G1643" s="4"/>
      <c r="H1643" s="4"/>
      <c r="I1643" s="5"/>
      <c r="J1643" s="17"/>
      <c r="K1643" s="17"/>
      <c r="L1643" s="17"/>
      <c r="M1643" s="17"/>
      <c r="N1643" s="17"/>
      <c r="O1643" s="17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</row>
    <row r="1644">
      <c r="A1644" s="1"/>
      <c r="B1644" s="4"/>
      <c r="C1644" s="4"/>
      <c r="D1644" s="4"/>
      <c r="E1644" s="4"/>
      <c r="F1644" s="4"/>
      <c r="G1644" s="4"/>
      <c r="H1644" s="4"/>
      <c r="I1644" s="5"/>
      <c r="J1644" s="17"/>
      <c r="K1644" s="17"/>
      <c r="L1644" s="17"/>
      <c r="M1644" s="17"/>
      <c r="N1644" s="17"/>
      <c r="O1644" s="17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</row>
    <row r="1645">
      <c r="A1645" s="1"/>
      <c r="B1645" s="4"/>
      <c r="C1645" s="4"/>
      <c r="D1645" s="4"/>
      <c r="E1645" s="4"/>
      <c r="F1645" s="4"/>
      <c r="G1645" s="4"/>
      <c r="H1645" s="4"/>
      <c r="I1645" s="5"/>
      <c r="J1645" s="17"/>
      <c r="K1645" s="17"/>
      <c r="L1645" s="17"/>
      <c r="M1645" s="17"/>
      <c r="N1645" s="17"/>
      <c r="O1645" s="17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</row>
    <row r="1646">
      <c r="A1646" s="1"/>
      <c r="B1646" s="4"/>
      <c r="C1646" s="4"/>
      <c r="D1646" s="4"/>
      <c r="E1646" s="4"/>
      <c r="F1646" s="4"/>
      <c r="G1646" s="4"/>
      <c r="H1646" s="4"/>
      <c r="I1646" s="5"/>
      <c r="J1646" s="17"/>
      <c r="K1646" s="17"/>
      <c r="L1646" s="17"/>
      <c r="M1646" s="17"/>
      <c r="N1646" s="17"/>
      <c r="O1646" s="17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</row>
    <row r="1647">
      <c r="A1647" s="1"/>
      <c r="B1647" s="4"/>
      <c r="C1647" s="4"/>
      <c r="D1647" s="4"/>
      <c r="E1647" s="4"/>
      <c r="F1647" s="4"/>
      <c r="G1647" s="4"/>
      <c r="H1647" s="4"/>
      <c r="I1647" s="5"/>
      <c r="J1647" s="17"/>
      <c r="K1647" s="17"/>
      <c r="L1647" s="17"/>
      <c r="M1647" s="17"/>
      <c r="N1647" s="17"/>
      <c r="O1647" s="17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</row>
    <row r="1648">
      <c r="A1648" s="1"/>
      <c r="B1648" s="4"/>
      <c r="C1648" s="4"/>
      <c r="D1648" s="4"/>
      <c r="E1648" s="4"/>
      <c r="F1648" s="4"/>
      <c r="G1648" s="4"/>
      <c r="H1648" s="4"/>
      <c r="I1648" s="5"/>
      <c r="J1648" s="17"/>
      <c r="K1648" s="17"/>
      <c r="L1648" s="17"/>
      <c r="M1648" s="17"/>
      <c r="N1648" s="17"/>
      <c r="O1648" s="17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</row>
    <row r="1649">
      <c r="A1649" s="1"/>
      <c r="B1649" s="4"/>
      <c r="C1649" s="4"/>
      <c r="D1649" s="4"/>
      <c r="E1649" s="4"/>
      <c r="F1649" s="4"/>
      <c r="G1649" s="4"/>
      <c r="H1649" s="4"/>
      <c r="I1649" s="5"/>
      <c r="J1649" s="17"/>
      <c r="K1649" s="17"/>
      <c r="L1649" s="17"/>
      <c r="M1649" s="17"/>
      <c r="N1649" s="17"/>
      <c r="O1649" s="17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</row>
    <row r="1650">
      <c r="A1650" s="1"/>
      <c r="B1650" s="4"/>
      <c r="C1650" s="4"/>
      <c r="D1650" s="4"/>
      <c r="E1650" s="4"/>
      <c r="F1650" s="4"/>
      <c r="G1650" s="4"/>
      <c r="H1650" s="4"/>
      <c r="I1650" s="5"/>
      <c r="J1650" s="17"/>
      <c r="K1650" s="17"/>
      <c r="L1650" s="17"/>
      <c r="M1650" s="17"/>
      <c r="N1650" s="17"/>
      <c r="O1650" s="17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</row>
    <row r="1651">
      <c r="A1651" s="1"/>
      <c r="B1651" s="4"/>
      <c r="C1651" s="4"/>
      <c r="D1651" s="4"/>
      <c r="E1651" s="4"/>
      <c r="F1651" s="4"/>
      <c r="G1651" s="4"/>
      <c r="H1651" s="4"/>
      <c r="I1651" s="5"/>
      <c r="J1651" s="17"/>
      <c r="K1651" s="17"/>
      <c r="L1651" s="17"/>
      <c r="M1651" s="17"/>
      <c r="N1651" s="17"/>
      <c r="O1651" s="17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</row>
    <row r="1652">
      <c r="A1652" s="1"/>
      <c r="B1652" s="4"/>
      <c r="C1652" s="4"/>
      <c r="D1652" s="4"/>
      <c r="E1652" s="4"/>
      <c r="F1652" s="4"/>
      <c r="G1652" s="4"/>
      <c r="H1652" s="4"/>
      <c r="I1652" s="5"/>
      <c r="J1652" s="17"/>
      <c r="K1652" s="17"/>
      <c r="L1652" s="17"/>
      <c r="M1652" s="17"/>
      <c r="N1652" s="17"/>
      <c r="O1652" s="17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</row>
    <row r="1653">
      <c r="A1653" s="1"/>
      <c r="B1653" s="4"/>
      <c r="C1653" s="4"/>
      <c r="D1653" s="4"/>
      <c r="E1653" s="4"/>
      <c r="F1653" s="4"/>
      <c r="G1653" s="4"/>
      <c r="H1653" s="4"/>
      <c r="I1653" s="5"/>
      <c r="J1653" s="17"/>
      <c r="K1653" s="17"/>
      <c r="L1653" s="17"/>
      <c r="M1653" s="17"/>
      <c r="N1653" s="17"/>
      <c r="O1653" s="17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</row>
    <row r="1654">
      <c r="A1654" s="1"/>
      <c r="B1654" s="4"/>
      <c r="C1654" s="4"/>
      <c r="D1654" s="4"/>
      <c r="E1654" s="4"/>
      <c r="F1654" s="4"/>
      <c r="G1654" s="4"/>
      <c r="H1654" s="4"/>
      <c r="I1654" s="5"/>
      <c r="J1654" s="17"/>
      <c r="K1654" s="17"/>
      <c r="L1654" s="17"/>
      <c r="M1654" s="17"/>
      <c r="N1654" s="17"/>
      <c r="O1654" s="17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</row>
    <row r="1655">
      <c r="A1655" s="1"/>
      <c r="B1655" s="4"/>
      <c r="C1655" s="4"/>
      <c r="D1655" s="4"/>
      <c r="E1655" s="4"/>
      <c r="F1655" s="4"/>
      <c r="G1655" s="4"/>
      <c r="H1655" s="4"/>
      <c r="I1655" s="5"/>
      <c r="J1655" s="17"/>
      <c r="K1655" s="17"/>
      <c r="L1655" s="17"/>
      <c r="M1655" s="17"/>
      <c r="N1655" s="17"/>
      <c r="O1655" s="17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</row>
    <row r="1656">
      <c r="A1656" s="1"/>
      <c r="B1656" s="4"/>
      <c r="C1656" s="4"/>
      <c r="D1656" s="4"/>
      <c r="E1656" s="4"/>
      <c r="F1656" s="4"/>
      <c r="G1656" s="4"/>
      <c r="H1656" s="4"/>
      <c r="I1656" s="5"/>
      <c r="J1656" s="17"/>
      <c r="K1656" s="17"/>
      <c r="L1656" s="17"/>
      <c r="M1656" s="17"/>
      <c r="N1656" s="17"/>
      <c r="O1656" s="17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</row>
    <row r="1657">
      <c r="A1657" s="1"/>
      <c r="B1657" s="4"/>
      <c r="C1657" s="4"/>
      <c r="D1657" s="4"/>
      <c r="E1657" s="4"/>
      <c r="F1657" s="4"/>
      <c r="G1657" s="4"/>
      <c r="H1657" s="4"/>
      <c r="I1657" s="5"/>
      <c r="J1657" s="17"/>
      <c r="K1657" s="17"/>
      <c r="L1657" s="17"/>
      <c r="M1657" s="17"/>
      <c r="N1657" s="17"/>
      <c r="O1657" s="17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</row>
    <row r="1658">
      <c r="A1658" s="1"/>
      <c r="B1658" s="4"/>
      <c r="C1658" s="4"/>
      <c r="D1658" s="4"/>
      <c r="E1658" s="4"/>
      <c r="F1658" s="4"/>
      <c r="G1658" s="4"/>
      <c r="H1658" s="4"/>
      <c r="I1658" s="5"/>
      <c r="J1658" s="17"/>
      <c r="K1658" s="17"/>
      <c r="L1658" s="17"/>
      <c r="M1658" s="17"/>
      <c r="N1658" s="17"/>
      <c r="O1658" s="17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</row>
    <row r="1659">
      <c r="A1659" s="1"/>
      <c r="B1659" s="4"/>
      <c r="C1659" s="4"/>
      <c r="D1659" s="4"/>
      <c r="E1659" s="4"/>
      <c r="F1659" s="4"/>
      <c r="G1659" s="4"/>
      <c r="H1659" s="4"/>
      <c r="I1659" s="5"/>
      <c r="J1659" s="17"/>
      <c r="K1659" s="17"/>
      <c r="L1659" s="17"/>
      <c r="M1659" s="17"/>
      <c r="N1659" s="17"/>
      <c r="O1659" s="17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</row>
    <row r="1660">
      <c r="A1660" s="1"/>
      <c r="B1660" s="4"/>
      <c r="C1660" s="4"/>
      <c r="D1660" s="4"/>
      <c r="E1660" s="4"/>
      <c r="F1660" s="4"/>
      <c r="G1660" s="4"/>
      <c r="H1660" s="4"/>
      <c r="I1660" s="5"/>
      <c r="J1660" s="17"/>
      <c r="K1660" s="17"/>
      <c r="L1660" s="17"/>
      <c r="M1660" s="17"/>
      <c r="N1660" s="17"/>
      <c r="O1660" s="17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</row>
    <row r="1661">
      <c r="A1661" s="1"/>
      <c r="B1661" s="4"/>
      <c r="C1661" s="4"/>
      <c r="D1661" s="4"/>
      <c r="E1661" s="4"/>
      <c r="F1661" s="4"/>
      <c r="G1661" s="4"/>
      <c r="H1661" s="4"/>
      <c r="I1661" s="5"/>
      <c r="J1661" s="17"/>
      <c r="K1661" s="17"/>
      <c r="L1661" s="17"/>
      <c r="M1661" s="17"/>
      <c r="N1661" s="17"/>
      <c r="O1661" s="17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</row>
    <row r="1662">
      <c r="A1662" s="1"/>
      <c r="B1662" s="4"/>
      <c r="C1662" s="4"/>
      <c r="D1662" s="4"/>
      <c r="E1662" s="4"/>
      <c r="F1662" s="4"/>
      <c r="G1662" s="4"/>
      <c r="H1662" s="4"/>
      <c r="I1662" s="5"/>
      <c r="J1662" s="17"/>
      <c r="K1662" s="17"/>
      <c r="L1662" s="17"/>
      <c r="M1662" s="17"/>
      <c r="N1662" s="17"/>
      <c r="O1662" s="17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</row>
    <row r="1663">
      <c r="A1663" s="1"/>
      <c r="B1663" s="4"/>
      <c r="C1663" s="4"/>
      <c r="D1663" s="4"/>
      <c r="E1663" s="4"/>
      <c r="F1663" s="4"/>
      <c r="G1663" s="4"/>
      <c r="H1663" s="4"/>
      <c r="I1663" s="5"/>
      <c r="J1663" s="17"/>
      <c r="K1663" s="17"/>
      <c r="L1663" s="17"/>
      <c r="M1663" s="17"/>
      <c r="N1663" s="17"/>
      <c r="O1663" s="17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</row>
    <row r="1664">
      <c r="A1664" s="1"/>
      <c r="B1664" s="4"/>
      <c r="C1664" s="4"/>
      <c r="D1664" s="4"/>
      <c r="E1664" s="4"/>
      <c r="F1664" s="4"/>
      <c r="G1664" s="4"/>
      <c r="H1664" s="4"/>
      <c r="I1664" s="5"/>
      <c r="J1664" s="17"/>
      <c r="K1664" s="17"/>
      <c r="L1664" s="17"/>
      <c r="M1664" s="17"/>
      <c r="N1664" s="17"/>
      <c r="O1664" s="17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</row>
    <row r="1665">
      <c r="A1665" s="1"/>
      <c r="B1665" s="4"/>
      <c r="C1665" s="4"/>
      <c r="D1665" s="4"/>
      <c r="E1665" s="4"/>
      <c r="F1665" s="4"/>
      <c r="G1665" s="4"/>
      <c r="H1665" s="4"/>
      <c r="I1665" s="5"/>
      <c r="J1665" s="17"/>
      <c r="K1665" s="17"/>
      <c r="L1665" s="17"/>
      <c r="M1665" s="17"/>
      <c r="N1665" s="17"/>
      <c r="O1665" s="17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</row>
    <row r="1666">
      <c r="A1666" s="1"/>
      <c r="B1666" s="4"/>
      <c r="C1666" s="4"/>
      <c r="D1666" s="4"/>
      <c r="E1666" s="4"/>
      <c r="F1666" s="4"/>
      <c r="G1666" s="4"/>
      <c r="H1666" s="4"/>
      <c r="I1666" s="5"/>
      <c r="J1666" s="17"/>
      <c r="K1666" s="17"/>
      <c r="L1666" s="17"/>
      <c r="M1666" s="17"/>
      <c r="N1666" s="17"/>
      <c r="O1666" s="17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</row>
    <row r="1667">
      <c r="A1667" s="1"/>
      <c r="B1667" s="4"/>
      <c r="C1667" s="4"/>
      <c r="D1667" s="4"/>
      <c r="E1667" s="4"/>
      <c r="F1667" s="4"/>
      <c r="G1667" s="4"/>
      <c r="H1667" s="4"/>
      <c r="I1667" s="5"/>
      <c r="J1667" s="17"/>
      <c r="K1667" s="17"/>
      <c r="L1667" s="17"/>
      <c r="M1667" s="17"/>
      <c r="N1667" s="17"/>
      <c r="O1667" s="17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</row>
    <row r="1668">
      <c r="A1668" s="1"/>
      <c r="B1668" s="4"/>
      <c r="C1668" s="4"/>
      <c r="D1668" s="4"/>
      <c r="E1668" s="4"/>
      <c r="F1668" s="4"/>
      <c r="G1668" s="4"/>
      <c r="H1668" s="4"/>
      <c r="I1668" s="5"/>
      <c r="J1668" s="17"/>
      <c r="K1668" s="17"/>
      <c r="L1668" s="17"/>
      <c r="M1668" s="17"/>
      <c r="N1668" s="17"/>
      <c r="O1668" s="17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</row>
    <row r="1669">
      <c r="A1669" s="1"/>
      <c r="B1669" s="4"/>
      <c r="C1669" s="4"/>
      <c r="D1669" s="4"/>
      <c r="E1669" s="4"/>
      <c r="F1669" s="4"/>
      <c r="G1669" s="4"/>
      <c r="H1669" s="4"/>
      <c r="I1669" s="5"/>
      <c r="J1669" s="17"/>
      <c r="K1669" s="17"/>
      <c r="L1669" s="17"/>
      <c r="M1669" s="17"/>
      <c r="N1669" s="17"/>
      <c r="O1669" s="17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</row>
    <row r="1670">
      <c r="A1670" s="1"/>
      <c r="B1670" s="4"/>
      <c r="C1670" s="4"/>
      <c r="D1670" s="4"/>
      <c r="E1670" s="4"/>
      <c r="F1670" s="4"/>
      <c r="G1670" s="4"/>
      <c r="H1670" s="4"/>
      <c r="I1670" s="5"/>
      <c r="J1670" s="17"/>
      <c r="K1670" s="17"/>
      <c r="L1670" s="17"/>
      <c r="M1670" s="17"/>
      <c r="N1670" s="17"/>
      <c r="O1670" s="17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</row>
    <row r="1671">
      <c r="A1671" s="1"/>
      <c r="B1671" s="4"/>
      <c r="C1671" s="4"/>
      <c r="D1671" s="4"/>
      <c r="E1671" s="4"/>
      <c r="F1671" s="4"/>
      <c r="G1671" s="4"/>
      <c r="H1671" s="4"/>
      <c r="I1671" s="5"/>
      <c r="J1671" s="17"/>
      <c r="K1671" s="17"/>
      <c r="L1671" s="17"/>
      <c r="M1671" s="17"/>
      <c r="N1671" s="17"/>
      <c r="O1671" s="17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</row>
    <row r="1672">
      <c r="A1672" s="1"/>
      <c r="B1672" s="4"/>
      <c r="C1672" s="4"/>
      <c r="D1672" s="4"/>
      <c r="E1672" s="4"/>
      <c r="F1672" s="4"/>
      <c r="G1672" s="4"/>
      <c r="H1672" s="4"/>
      <c r="I1672" s="5"/>
      <c r="J1672" s="17"/>
      <c r="K1672" s="17"/>
      <c r="L1672" s="17"/>
      <c r="M1672" s="17"/>
      <c r="N1672" s="17"/>
      <c r="O1672" s="17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</row>
    <row r="1673">
      <c r="A1673" s="1"/>
      <c r="B1673" s="4"/>
      <c r="C1673" s="4"/>
      <c r="D1673" s="4"/>
      <c r="E1673" s="4"/>
      <c r="F1673" s="4"/>
      <c r="G1673" s="4"/>
      <c r="H1673" s="4"/>
      <c r="I1673" s="5"/>
      <c r="J1673" s="17"/>
      <c r="K1673" s="17"/>
      <c r="L1673" s="17"/>
      <c r="M1673" s="17"/>
      <c r="N1673" s="17"/>
      <c r="O1673" s="17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</row>
    <row r="1674">
      <c r="A1674" s="1"/>
      <c r="B1674" s="4"/>
      <c r="C1674" s="4"/>
      <c r="D1674" s="4"/>
      <c r="E1674" s="4"/>
      <c r="F1674" s="4"/>
      <c r="G1674" s="4"/>
      <c r="H1674" s="4"/>
      <c r="I1674" s="5"/>
      <c r="J1674" s="17"/>
      <c r="K1674" s="17"/>
      <c r="L1674" s="17"/>
      <c r="M1674" s="17"/>
      <c r="N1674" s="17"/>
      <c r="O1674" s="17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</row>
    <row r="1675">
      <c r="A1675" s="1"/>
      <c r="B1675" s="4"/>
      <c r="C1675" s="4"/>
      <c r="D1675" s="4"/>
      <c r="E1675" s="4"/>
      <c r="F1675" s="4"/>
      <c r="G1675" s="4"/>
      <c r="H1675" s="4"/>
      <c r="I1675" s="5"/>
      <c r="J1675" s="17"/>
      <c r="K1675" s="17"/>
      <c r="L1675" s="17"/>
      <c r="M1675" s="17"/>
      <c r="N1675" s="17"/>
      <c r="O1675" s="17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</row>
    <row r="1676">
      <c r="A1676" s="1"/>
      <c r="B1676" s="4"/>
      <c r="C1676" s="4"/>
      <c r="D1676" s="4"/>
      <c r="E1676" s="4"/>
      <c r="F1676" s="4"/>
      <c r="G1676" s="4"/>
      <c r="H1676" s="4"/>
      <c r="I1676" s="5"/>
      <c r="J1676" s="17"/>
      <c r="K1676" s="17"/>
      <c r="L1676" s="17"/>
      <c r="M1676" s="17"/>
      <c r="N1676" s="17"/>
      <c r="O1676" s="17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</row>
    <row r="1677">
      <c r="A1677" s="1"/>
      <c r="B1677" s="4"/>
      <c r="C1677" s="4"/>
      <c r="D1677" s="4"/>
      <c r="E1677" s="4"/>
      <c r="F1677" s="4"/>
      <c r="G1677" s="4"/>
      <c r="H1677" s="4"/>
      <c r="I1677" s="5"/>
      <c r="J1677" s="17"/>
      <c r="K1677" s="17"/>
      <c r="L1677" s="17"/>
      <c r="M1677" s="17"/>
      <c r="N1677" s="17"/>
      <c r="O1677" s="17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</row>
    <row r="1678">
      <c r="A1678" s="1"/>
      <c r="B1678" s="4"/>
      <c r="C1678" s="4"/>
      <c r="D1678" s="4"/>
      <c r="E1678" s="4"/>
      <c r="F1678" s="4"/>
      <c r="G1678" s="4"/>
      <c r="H1678" s="4"/>
      <c r="I1678" s="5"/>
      <c r="J1678" s="17"/>
      <c r="K1678" s="17"/>
      <c r="L1678" s="17"/>
      <c r="M1678" s="17"/>
      <c r="N1678" s="17"/>
      <c r="O1678" s="17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</row>
    <row r="1679">
      <c r="A1679" s="1"/>
      <c r="B1679" s="4"/>
      <c r="C1679" s="4"/>
      <c r="D1679" s="4"/>
      <c r="E1679" s="4"/>
      <c r="F1679" s="4"/>
      <c r="G1679" s="4"/>
      <c r="H1679" s="4"/>
      <c r="I1679" s="5"/>
      <c r="J1679" s="17"/>
      <c r="K1679" s="17"/>
      <c r="L1679" s="17"/>
      <c r="M1679" s="17"/>
      <c r="N1679" s="17"/>
      <c r="O1679" s="17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</row>
    <row r="1680">
      <c r="A1680" s="1"/>
      <c r="B1680" s="4"/>
      <c r="C1680" s="4"/>
      <c r="D1680" s="4"/>
      <c r="E1680" s="4"/>
      <c r="F1680" s="4"/>
      <c r="G1680" s="4"/>
      <c r="H1680" s="4"/>
      <c r="I1680" s="5"/>
      <c r="J1680" s="17"/>
      <c r="K1680" s="17"/>
      <c r="L1680" s="17"/>
      <c r="M1680" s="17"/>
      <c r="N1680" s="17"/>
      <c r="O1680" s="17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</row>
    <row r="1681">
      <c r="A1681" s="1"/>
      <c r="B1681" s="4"/>
      <c r="C1681" s="4"/>
      <c r="D1681" s="4"/>
      <c r="E1681" s="4"/>
      <c r="F1681" s="4"/>
      <c r="G1681" s="4"/>
      <c r="H1681" s="4"/>
      <c r="I1681" s="5"/>
      <c r="J1681" s="17"/>
      <c r="K1681" s="17"/>
      <c r="L1681" s="17"/>
      <c r="M1681" s="17"/>
      <c r="N1681" s="17"/>
      <c r="O1681" s="17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</row>
    <row r="1682">
      <c r="A1682" s="1"/>
      <c r="B1682" s="4"/>
      <c r="C1682" s="4"/>
      <c r="D1682" s="4"/>
      <c r="E1682" s="4"/>
      <c r="F1682" s="4"/>
      <c r="G1682" s="4"/>
      <c r="H1682" s="4"/>
      <c r="I1682" s="5"/>
      <c r="J1682" s="17"/>
      <c r="K1682" s="17"/>
      <c r="L1682" s="17"/>
      <c r="M1682" s="17"/>
      <c r="N1682" s="17"/>
      <c r="O1682" s="17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</row>
    <row r="1683">
      <c r="A1683" s="1"/>
      <c r="B1683" s="4"/>
      <c r="C1683" s="4"/>
      <c r="D1683" s="4"/>
      <c r="E1683" s="4"/>
      <c r="F1683" s="4"/>
      <c r="G1683" s="4"/>
      <c r="H1683" s="4"/>
      <c r="I1683" s="5"/>
      <c r="J1683" s="17"/>
      <c r="K1683" s="17"/>
      <c r="L1683" s="17"/>
      <c r="M1683" s="17"/>
      <c r="N1683" s="17"/>
      <c r="O1683" s="17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</row>
    <row r="1684">
      <c r="A1684" s="1"/>
      <c r="B1684" s="4"/>
      <c r="C1684" s="4"/>
      <c r="D1684" s="4"/>
      <c r="E1684" s="4"/>
      <c r="F1684" s="4"/>
      <c r="G1684" s="4"/>
      <c r="H1684" s="4"/>
      <c r="I1684" s="5"/>
      <c r="J1684" s="17"/>
      <c r="K1684" s="17"/>
      <c r="L1684" s="17"/>
      <c r="M1684" s="17"/>
      <c r="N1684" s="17"/>
      <c r="O1684" s="17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</row>
    <row r="1685">
      <c r="A1685" s="1"/>
      <c r="B1685" s="4"/>
      <c r="C1685" s="4"/>
      <c r="D1685" s="4"/>
      <c r="E1685" s="4"/>
      <c r="F1685" s="4"/>
      <c r="G1685" s="4"/>
      <c r="H1685" s="4"/>
      <c r="I1685" s="5"/>
      <c r="J1685" s="17"/>
      <c r="K1685" s="17"/>
      <c r="L1685" s="17"/>
      <c r="M1685" s="17"/>
      <c r="N1685" s="17"/>
      <c r="O1685" s="17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</row>
    <row r="1686">
      <c r="A1686" s="1"/>
      <c r="B1686" s="4"/>
      <c r="C1686" s="4"/>
      <c r="D1686" s="4"/>
      <c r="E1686" s="4"/>
      <c r="F1686" s="4"/>
      <c r="G1686" s="4"/>
      <c r="H1686" s="4"/>
      <c r="I1686" s="5"/>
      <c r="J1686" s="17"/>
      <c r="K1686" s="17"/>
      <c r="L1686" s="17"/>
      <c r="M1686" s="17"/>
      <c r="N1686" s="17"/>
      <c r="O1686" s="17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</row>
    <row r="1687">
      <c r="A1687" s="1"/>
      <c r="B1687" s="4"/>
      <c r="C1687" s="4"/>
      <c r="D1687" s="4"/>
      <c r="E1687" s="4"/>
      <c r="F1687" s="4"/>
      <c r="G1687" s="4"/>
      <c r="H1687" s="4"/>
      <c r="I1687" s="5"/>
      <c r="J1687" s="17"/>
      <c r="K1687" s="17"/>
      <c r="L1687" s="17"/>
      <c r="M1687" s="17"/>
      <c r="N1687" s="17"/>
      <c r="O1687" s="17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</row>
    <row r="1688">
      <c r="A1688" s="1"/>
      <c r="B1688" s="4"/>
      <c r="C1688" s="4"/>
      <c r="D1688" s="4"/>
      <c r="E1688" s="4"/>
      <c r="F1688" s="4"/>
      <c r="G1688" s="4"/>
      <c r="H1688" s="4"/>
      <c r="I1688" s="5"/>
      <c r="J1688" s="17"/>
      <c r="K1688" s="17"/>
      <c r="L1688" s="17"/>
      <c r="M1688" s="17"/>
      <c r="N1688" s="17"/>
      <c r="O1688" s="17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</row>
    <row r="1689">
      <c r="A1689" s="1"/>
      <c r="B1689" s="4"/>
      <c r="C1689" s="4"/>
      <c r="D1689" s="4"/>
      <c r="E1689" s="4"/>
      <c r="F1689" s="4"/>
      <c r="G1689" s="4"/>
      <c r="H1689" s="4"/>
      <c r="I1689" s="5"/>
      <c r="J1689" s="17"/>
      <c r="K1689" s="17"/>
      <c r="L1689" s="17"/>
      <c r="M1689" s="17"/>
      <c r="N1689" s="17"/>
      <c r="O1689" s="17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</row>
    <row r="1690">
      <c r="A1690" s="1"/>
      <c r="B1690" s="4"/>
      <c r="C1690" s="4"/>
      <c r="D1690" s="4"/>
      <c r="E1690" s="4"/>
      <c r="F1690" s="4"/>
      <c r="G1690" s="4"/>
      <c r="H1690" s="4"/>
      <c r="I1690" s="5"/>
      <c r="J1690" s="17"/>
      <c r="K1690" s="17"/>
      <c r="L1690" s="17"/>
      <c r="M1690" s="17"/>
      <c r="N1690" s="17"/>
      <c r="O1690" s="17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</row>
    <row r="1691">
      <c r="A1691" s="1"/>
      <c r="B1691" s="4"/>
      <c r="C1691" s="4"/>
      <c r="D1691" s="4"/>
      <c r="E1691" s="4"/>
      <c r="F1691" s="4"/>
      <c r="G1691" s="4"/>
      <c r="H1691" s="4"/>
      <c r="I1691" s="5"/>
      <c r="J1691" s="17"/>
      <c r="K1691" s="17"/>
      <c r="L1691" s="17"/>
      <c r="M1691" s="17"/>
      <c r="N1691" s="17"/>
      <c r="O1691" s="17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</row>
    <row r="1692">
      <c r="A1692" s="1"/>
      <c r="B1692" s="4"/>
      <c r="C1692" s="4"/>
      <c r="D1692" s="4"/>
      <c r="E1692" s="4"/>
      <c r="F1692" s="4"/>
      <c r="G1692" s="4"/>
      <c r="H1692" s="4"/>
      <c r="I1692" s="5"/>
      <c r="J1692" s="17"/>
      <c r="K1692" s="17"/>
      <c r="L1692" s="17"/>
      <c r="M1692" s="17"/>
      <c r="N1692" s="17"/>
      <c r="O1692" s="17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</row>
    <row r="1693">
      <c r="A1693" s="1"/>
      <c r="B1693" s="4"/>
      <c r="C1693" s="4"/>
      <c r="D1693" s="4"/>
      <c r="E1693" s="4"/>
      <c r="F1693" s="4"/>
      <c r="G1693" s="4"/>
      <c r="H1693" s="4"/>
      <c r="I1693" s="5"/>
      <c r="J1693" s="17"/>
      <c r="K1693" s="17"/>
      <c r="L1693" s="17"/>
      <c r="M1693" s="17"/>
      <c r="N1693" s="17"/>
      <c r="O1693" s="17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</row>
    <row r="1694">
      <c r="A1694" s="1"/>
      <c r="B1694" s="4"/>
      <c r="C1694" s="4"/>
      <c r="D1694" s="4"/>
      <c r="E1694" s="4"/>
      <c r="F1694" s="4"/>
      <c r="G1694" s="4"/>
      <c r="H1694" s="4"/>
      <c r="I1694" s="5"/>
      <c r="J1694" s="17"/>
      <c r="K1694" s="17"/>
      <c r="L1694" s="17"/>
      <c r="M1694" s="17"/>
      <c r="N1694" s="17"/>
      <c r="O1694" s="17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</row>
    <row r="1695">
      <c r="A1695" s="1"/>
      <c r="B1695" s="4"/>
      <c r="C1695" s="4"/>
      <c r="D1695" s="4"/>
      <c r="E1695" s="4"/>
      <c r="F1695" s="4"/>
      <c r="G1695" s="4"/>
      <c r="H1695" s="4"/>
      <c r="I1695" s="5"/>
      <c r="J1695" s="17"/>
      <c r="K1695" s="17"/>
      <c r="L1695" s="17"/>
      <c r="M1695" s="17"/>
      <c r="N1695" s="17"/>
      <c r="O1695" s="17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</row>
    <row r="1696">
      <c r="A1696" s="1"/>
      <c r="B1696" s="4"/>
      <c r="C1696" s="4"/>
      <c r="D1696" s="4"/>
      <c r="E1696" s="4"/>
      <c r="F1696" s="4"/>
      <c r="G1696" s="4"/>
      <c r="H1696" s="4"/>
      <c r="I1696" s="5"/>
      <c r="J1696" s="17"/>
      <c r="K1696" s="17"/>
      <c r="L1696" s="17"/>
      <c r="M1696" s="17"/>
      <c r="N1696" s="17"/>
      <c r="O1696" s="17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</row>
    <row r="1697">
      <c r="A1697" s="1"/>
      <c r="B1697" s="4"/>
      <c r="C1697" s="4"/>
      <c r="D1697" s="4"/>
      <c r="E1697" s="4"/>
      <c r="F1697" s="4"/>
      <c r="G1697" s="4"/>
      <c r="H1697" s="4"/>
      <c r="I1697" s="5"/>
      <c r="J1697" s="17"/>
      <c r="K1697" s="17"/>
      <c r="L1697" s="17"/>
      <c r="M1697" s="17"/>
      <c r="N1697" s="17"/>
      <c r="O1697" s="17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</row>
    <row r="1698">
      <c r="A1698" s="1"/>
      <c r="B1698" s="4"/>
      <c r="C1698" s="4"/>
      <c r="D1698" s="4"/>
      <c r="E1698" s="4"/>
      <c r="F1698" s="4"/>
      <c r="G1698" s="4"/>
      <c r="H1698" s="4"/>
      <c r="I1698" s="5"/>
      <c r="J1698" s="17"/>
      <c r="K1698" s="17"/>
      <c r="L1698" s="17"/>
      <c r="M1698" s="17"/>
      <c r="N1698" s="17"/>
      <c r="O1698" s="17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</row>
    <row r="1699">
      <c r="A1699" s="1"/>
      <c r="B1699" s="4"/>
      <c r="C1699" s="4"/>
      <c r="D1699" s="4"/>
      <c r="E1699" s="4"/>
      <c r="F1699" s="4"/>
      <c r="G1699" s="4"/>
      <c r="H1699" s="4"/>
      <c r="I1699" s="5"/>
      <c r="J1699" s="17"/>
      <c r="K1699" s="17"/>
      <c r="L1699" s="17"/>
      <c r="M1699" s="17"/>
      <c r="N1699" s="17"/>
      <c r="O1699" s="17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</row>
    <row r="1700">
      <c r="A1700" s="1"/>
      <c r="B1700" s="4"/>
      <c r="C1700" s="4"/>
      <c r="D1700" s="4"/>
      <c r="E1700" s="4"/>
      <c r="F1700" s="4"/>
      <c r="G1700" s="4"/>
      <c r="H1700" s="4"/>
      <c r="I1700" s="5"/>
      <c r="J1700" s="17"/>
      <c r="K1700" s="17"/>
      <c r="L1700" s="17"/>
      <c r="M1700" s="17"/>
      <c r="N1700" s="17"/>
      <c r="O1700" s="17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</row>
    <row r="1701">
      <c r="A1701" s="1"/>
      <c r="B1701" s="4"/>
      <c r="C1701" s="4"/>
      <c r="D1701" s="4"/>
      <c r="E1701" s="4"/>
      <c r="F1701" s="4"/>
      <c r="G1701" s="4"/>
      <c r="H1701" s="4"/>
      <c r="I1701" s="5"/>
      <c r="J1701" s="17"/>
      <c r="K1701" s="17"/>
      <c r="L1701" s="17"/>
      <c r="M1701" s="17"/>
      <c r="N1701" s="17"/>
      <c r="O1701" s="17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</row>
    <row r="1702">
      <c r="A1702" s="1"/>
      <c r="B1702" s="4"/>
      <c r="C1702" s="4"/>
      <c r="D1702" s="4"/>
      <c r="E1702" s="4"/>
      <c r="F1702" s="4"/>
      <c r="G1702" s="4"/>
      <c r="H1702" s="4"/>
      <c r="I1702" s="5"/>
      <c r="J1702" s="17"/>
      <c r="K1702" s="17"/>
      <c r="L1702" s="17"/>
      <c r="M1702" s="17"/>
      <c r="N1702" s="17"/>
      <c r="O1702" s="17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</row>
    <row r="1703">
      <c r="A1703" s="1"/>
      <c r="B1703" s="4"/>
      <c r="C1703" s="4"/>
      <c r="D1703" s="4"/>
      <c r="E1703" s="4"/>
      <c r="F1703" s="4"/>
      <c r="G1703" s="4"/>
      <c r="H1703" s="4"/>
      <c r="I1703" s="5"/>
      <c r="J1703" s="17"/>
      <c r="K1703" s="17"/>
      <c r="L1703" s="17"/>
      <c r="M1703" s="17"/>
      <c r="N1703" s="17"/>
      <c r="O1703" s="17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</row>
    <row r="1704">
      <c r="A1704" s="1"/>
      <c r="B1704" s="4"/>
      <c r="C1704" s="4"/>
      <c r="D1704" s="4"/>
      <c r="E1704" s="4"/>
      <c r="F1704" s="4"/>
      <c r="G1704" s="4"/>
      <c r="H1704" s="4"/>
      <c r="I1704" s="5"/>
      <c r="J1704" s="17"/>
      <c r="K1704" s="17"/>
      <c r="L1704" s="17"/>
      <c r="M1704" s="17"/>
      <c r="N1704" s="17"/>
      <c r="O1704" s="17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</row>
    <row r="1705">
      <c r="A1705" s="1"/>
      <c r="B1705" s="4"/>
      <c r="C1705" s="4"/>
      <c r="D1705" s="4"/>
      <c r="E1705" s="4"/>
      <c r="F1705" s="4"/>
      <c r="G1705" s="4"/>
      <c r="H1705" s="4"/>
      <c r="I1705" s="5"/>
      <c r="J1705" s="17"/>
      <c r="K1705" s="17"/>
      <c r="L1705" s="17"/>
      <c r="M1705" s="17"/>
      <c r="N1705" s="17"/>
      <c r="O1705" s="17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</row>
    <row r="1706">
      <c r="A1706" s="1"/>
      <c r="B1706" s="4"/>
      <c r="C1706" s="4"/>
      <c r="D1706" s="4"/>
      <c r="E1706" s="4"/>
      <c r="F1706" s="4"/>
      <c r="G1706" s="4"/>
      <c r="H1706" s="4"/>
      <c r="I1706" s="5"/>
      <c r="J1706" s="17"/>
      <c r="K1706" s="17"/>
      <c r="L1706" s="17"/>
      <c r="M1706" s="17"/>
      <c r="N1706" s="17"/>
      <c r="O1706" s="17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</row>
    <row r="1707">
      <c r="A1707" s="1"/>
      <c r="B1707" s="4"/>
      <c r="C1707" s="4"/>
      <c r="D1707" s="4"/>
      <c r="E1707" s="4"/>
      <c r="F1707" s="4"/>
      <c r="G1707" s="4"/>
      <c r="H1707" s="4"/>
      <c r="I1707" s="5"/>
      <c r="J1707" s="17"/>
      <c r="K1707" s="17"/>
      <c r="L1707" s="17"/>
      <c r="M1707" s="17"/>
      <c r="N1707" s="17"/>
      <c r="O1707" s="17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</row>
    <row r="1708">
      <c r="A1708" s="1"/>
      <c r="B1708" s="4"/>
      <c r="C1708" s="4"/>
      <c r="D1708" s="4"/>
      <c r="E1708" s="4"/>
      <c r="F1708" s="4"/>
      <c r="G1708" s="4"/>
      <c r="H1708" s="4"/>
      <c r="I1708" s="5"/>
      <c r="J1708" s="17"/>
      <c r="K1708" s="17"/>
      <c r="L1708" s="17"/>
      <c r="M1708" s="17"/>
      <c r="N1708" s="17"/>
      <c r="O1708" s="17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</row>
    <row r="1709">
      <c r="A1709" s="1"/>
      <c r="B1709" s="4"/>
      <c r="C1709" s="4"/>
      <c r="D1709" s="4"/>
      <c r="E1709" s="4"/>
      <c r="F1709" s="4"/>
      <c r="G1709" s="4"/>
      <c r="H1709" s="4"/>
      <c r="I1709" s="5"/>
      <c r="J1709" s="17"/>
      <c r="K1709" s="17"/>
      <c r="L1709" s="17"/>
      <c r="M1709" s="17"/>
      <c r="N1709" s="17"/>
      <c r="O1709" s="17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</row>
    <row r="1710">
      <c r="A1710" s="1"/>
      <c r="B1710" s="4"/>
      <c r="C1710" s="4"/>
      <c r="D1710" s="4"/>
      <c r="E1710" s="4"/>
      <c r="F1710" s="4"/>
      <c r="G1710" s="4"/>
      <c r="H1710" s="4"/>
      <c r="I1710" s="5"/>
      <c r="J1710" s="17"/>
      <c r="K1710" s="17"/>
      <c r="L1710" s="17"/>
      <c r="M1710" s="17"/>
      <c r="N1710" s="17"/>
      <c r="O1710" s="17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</row>
    <row r="1711">
      <c r="A1711" s="1"/>
      <c r="B1711" s="4"/>
      <c r="C1711" s="4"/>
      <c r="D1711" s="4"/>
      <c r="E1711" s="4"/>
      <c r="F1711" s="4"/>
      <c r="G1711" s="4"/>
      <c r="H1711" s="4"/>
      <c r="I1711" s="5"/>
      <c r="J1711" s="17"/>
      <c r="K1711" s="17"/>
      <c r="L1711" s="17"/>
      <c r="M1711" s="17"/>
      <c r="N1711" s="17"/>
      <c r="O1711" s="17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</row>
    <row r="1712">
      <c r="A1712" s="1"/>
      <c r="B1712" s="4"/>
      <c r="C1712" s="4"/>
      <c r="D1712" s="4"/>
      <c r="E1712" s="4"/>
      <c r="F1712" s="4"/>
      <c r="G1712" s="4"/>
      <c r="H1712" s="4"/>
      <c r="I1712" s="5"/>
      <c r="J1712" s="17"/>
      <c r="K1712" s="17"/>
      <c r="L1712" s="17"/>
      <c r="M1712" s="17"/>
      <c r="N1712" s="17"/>
      <c r="O1712" s="17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</row>
    <row r="1713">
      <c r="A1713" s="1"/>
      <c r="B1713" s="4"/>
      <c r="C1713" s="4"/>
      <c r="D1713" s="4"/>
      <c r="E1713" s="4"/>
      <c r="F1713" s="4"/>
      <c r="G1713" s="4"/>
      <c r="H1713" s="4"/>
      <c r="I1713" s="5"/>
      <c r="J1713" s="17"/>
      <c r="K1713" s="17"/>
      <c r="L1713" s="17"/>
      <c r="M1713" s="17"/>
      <c r="N1713" s="17"/>
      <c r="O1713" s="17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</row>
    <row r="1714">
      <c r="A1714" s="1"/>
      <c r="B1714" s="4"/>
      <c r="C1714" s="4"/>
      <c r="D1714" s="4"/>
      <c r="E1714" s="4"/>
      <c r="F1714" s="4"/>
      <c r="G1714" s="4"/>
      <c r="H1714" s="4"/>
      <c r="I1714" s="5"/>
      <c r="J1714" s="17"/>
      <c r="K1714" s="17"/>
      <c r="L1714" s="17"/>
      <c r="M1714" s="17"/>
      <c r="N1714" s="17"/>
      <c r="O1714" s="17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</row>
    <row r="1715">
      <c r="A1715" s="1"/>
      <c r="B1715" s="4"/>
      <c r="C1715" s="4"/>
      <c r="D1715" s="4"/>
      <c r="E1715" s="4"/>
      <c r="F1715" s="4"/>
      <c r="G1715" s="4"/>
      <c r="H1715" s="4"/>
      <c r="I1715" s="5"/>
      <c r="J1715" s="17"/>
      <c r="K1715" s="17"/>
      <c r="L1715" s="17"/>
      <c r="M1715" s="17"/>
      <c r="N1715" s="17"/>
      <c r="O1715" s="17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</row>
    <row r="1716">
      <c r="A1716" s="1"/>
      <c r="B1716" s="4"/>
      <c r="C1716" s="4"/>
      <c r="D1716" s="4"/>
      <c r="E1716" s="4"/>
      <c r="F1716" s="4"/>
      <c r="G1716" s="4"/>
      <c r="H1716" s="4"/>
      <c r="I1716" s="5"/>
      <c r="J1716" s="17"/>
      <c r="K1716" s="17"/>
      <c r="L1716" s="17"/>
      <c r="M1716" s="17"/>
      <c r="N1716" s="17"/>
      <c r="O1716" s="17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</row>
    <row r="1717">
      <c r="A1717" s="1"/>
      <c r="B1717" s="4"/>
      <c r="C1717" s="4"/>
      <c r="D1717" s="4"/>
      <c r="E1717" s="4"/>
      <c r="F1717" s="4"/>
      <c r="G1717" s="4"/>
      <c r="H1717" s="4"/>
      <c r="I1717" s="5"/>
      <c r="J1717" s="17"/>
      <c r="K1717" s="17"/>
      <c r="L1717" s="17"/>
      <c r="M1717" s="17"/>
      <c r="N1717" s="17"/>
      <c r="O1717" s="17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</row>
    <row r="1718">
      <c r="A1718" s="1"/>
      <c r="B1718" s="4"/>
      <c r="C1718" s="4"/>
      <c r="D1718" s="4"/>
      <c r="E1718" s="4"/>
      <c r="F1718" s="4"/>
      <c r="G1718" s="4"/>
      <c r="H1718" s="4"/>
      <c r="I1718" s="5"/>
      <c r="J1718" s="17"/>
      <c r="K1718" s="17"/>
      <c r="L1718" s="17"/>
      <c r="M1718" s="17"/>
      <c r="N1718" s="17"/>
      <c r="O1718" s="17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</row>
    <row r="1719">
      <c r="A1719" s="1"/>
      <c r="B1719" s="4"/>
      <c r="C1719" s="4"/>
      <c r="D1719" s="4"/>
      <c r="E1719" s="4"/>
      <c r="F1719" s="4"/>
      <c r="G1719" s="4"/>
      <c r="H1719" s="4"/>
      <c r="I1719" s="5"/>
      <c r="J1719" s="17"/>
      <c r="K1719" s="17"/>
      <c r="L1719" s="17"/>
      <c r="M1719" s="17"/>
      <c r="N1719" s="17"/>
      <c r="O1719" s="17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</row>
    <row r="1720">
      <c r="A1720" s="1"/>
      <c r="B1720" s="4"/>
      <c r="C1720" s="4"/>
      <c r="D1720" s="4"/>
      <c r="E1720" s="4"/>
      <c r="F1720" s="4"/>
      <c r="G1720" s="4"/>
      <c r="H1720" s="4"/>
      <c r="I1720" s="5"/>
      <c r="J1720" s="17"/>
      <c r="K1720" s="17"/>
      <c r="L1720" s="17"/>
      <c r="M1720" s="17"/>
      <c r="N1720" s="17"/>
      <c r="O1720" s="17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</row>
    <row r="1721">
      <c r="A1721" s="1"/>
      <c r="B1721" s="4"/>
      <c r="C1721" s="4"/>
      <c r="D1721" s="4"/>
      <c r="E1721" s="4"/>
      <c r="F1721" s="4"/>
      <c r="G1721" s="4"/>
      <c r="H1721" s="4"/>
      <c r="I1721" s="5"/>
      <c r="J1721" s="17"/>
      <c r="K1721" s="17"/>
      <c r="L1721" s="17"/>
      <c r="M1721" s="17"/>
      <c r="N1721" s="17"/>
      <c r="O1721" s="17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</row>
    <row r="1722">
      <c r="A1722" s="1"/>
      <c r="B1722" s="4"/>
      <c r="C1722" s="4"/>
      <c r="D1722" s="4"/>
      <c r="E1722" s="4"/>
      <c r="F1722" s="4"/>
      <c r="G1722" s="4"/>
      <c r="H1722" s="4"/>
      <c r="I1722" s="5"/>
      <c r="J1722" s="17"/>
      <c r="K1722" s="17"/>
      <c r="L1722" s="17"/>
      <c r="M1722" s="17"/>
      <c r="N1722" s="17"/>
      <c r="O1722" s="17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</row>
    <row r="1723">
      <c r="A1723" s="1"/>
      <c r="B1723" s="4"/>
      <c r="C1723" s="4"/>
      <c r="D1723" s="4"/>
      <c r="E1723" s="4"/>
      <c r="F1723" s="4"/>
      <c r="G1723" s="4"/>
      <c r="H1723" s="4"/>
      <c r="I1723" s="5"/>
      <c r="J1723" s="17"/>
      <c r="K1723" s="17"/>
      <c r="L1723" s="17"/>
      <c r="M1723" s="17"/>
      <c r="N1723" s="17"/>
      <c r="O1723" s="17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</row>
    <row r="1724">
      <c r="A1724" s="1"/>
      <c r="B1724" s="4"/>
      <c r="C1724" s="4"/>
      <c r="D1724" s="4"/>
      <c r="E1724" s="4"/>
      <c r="F1724" s="4"/>
      <c r="G1724" s="4"/>
      <c r="H1724" s="4"/>
      <c r="I1724" s="5"/>
      <c r="J1724" s="17"/>
      <c r="K1724" s="17"/>
      <c r="L1724" s="17"/>
      <c r="M1724" s="17"/>
      <c r="N1724" s="17"/>
      <c r="O1724" s="17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</row>
    <row r="1725">
      <c r="A1725" s="1"/>
      <c r="B1725" s="4"/>
      <c r="C1725" s="4"/>
      <c r="D1725" s="4"/>
      <c r="E1725" s="4"/>
      <c r="F1725" s="4"/>
      <c r="G1725" s="4"/>
      <c r="H1725" s="4"/>
      <c r="I1725" s="5"/>
      <c r="J1725" s="17"/>
      <c r="K1725" s="17"/>
      <c r="L1725" s="17"/>
      <c r="M1725" s="17"/>
      <c r="N1725" s="17"/>
      <c r="O1725" s="17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</row>
    <row r="1726">
      <c r="A1726" s="1"/>
      <c r="B1726" s="4"/>
      <c r="C1726" s="4"/>
      <c r="D1726" s="4"/>
      <c r="E1726" s="4"/>
      <c r="F1726" s="4"/>
      <c r="G1726" s="4"/>
      <c r="H1726" s="4"/>
      <c r="I1726" s="5"/>
      <c r="J1726" s="17"/>
      <c r="K1726" s="17"/>
      <c r="L1726" s="17"/>
      <c r="M1726" s="17"/>
      <c r="N1726" s="17"/>
      <c r="O1726" s="17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</row>
    <row r="1727">
      <c r="A1727" s="1"/>
      <c r="B1727" s="4"/>
      <c r="C1727" s="4"/>
      <c r="D1727" s="4"/>
      <c r="E1727" s="4"/>
      <c r="F1727" s="4"/>
      <c r="G1727" s="4"/>
      <c r="H1727" s="4"/>
      <c r="I1727" s="5"/>
      <c r="J1727" s="17"/>
      <c r="K1727" s="17"/>
      <c r="L1727" s="17"/>
      <c r="M1727" s="17"/>
      <c r="N1727" s="17"/>
      <c r="O1727" s="17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</row>
    <row r="1728">
      <c r="A1728" s="1"/>
      <c r="B1728" s="4"/>
      <c r="C1728" s="4"/>
      <c r="D1728" s="4"/>
      <c r="E1728" s="4"/>
      <c r="F1728" s="4"/>
      <c r="G1728" s="4"/>
      <c r="H1728" s="4"/>
      <c r="I1728" s="5"/>
      <c r="J1728" s="17"/>
      <c r="K1728" s="17"/>
      <c r="L1728" s="17"/>
      <c r="M1728" s="17"/>
      <c r="N1728" s="17"/>
      <c r="O1728" s="17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</row>
    <row r="1729">
      <c r="A1729" s="1"/>
      <c r="B1729" s="4"/>
      <c r="C1729" s="4"/>
      <c r="D1729" s="4"/>
      <c r="E1729" s="4"/>
      <c r="F1729" s="4"/>
      <c r="G1729" s="4"/>
      <c r="H1729" s="4"/>
      <c r="I1729" s="5"/>
      <c r="J1729" s="17"/>
      <c r="K1729" s="17"/>
      <c r="L1729" s="17"/>
      <c r="M1729" s="17"/>
      <c r="N1729" s="17"/>
      <c r="O1729" s="17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</row>
    <row r="1730">
      <c r="A1730" s="1"/>
      <c r="B1730" s="4"/>
      <c r="C1730" s="4"/>
      <c r="D1730" s="4"/>
      <c r="E1730" s="4"/>
      <c r="F1730" s="4"/>
      <c r="G1730" s="4"/>
      <c r="H1730" s="4"/>
      <c r="I1730" s="5"/>
      <c r="J1730" s="17"/>
      <c r="K1730" s="17"/>
      <c r="L1730" s="17"/>
      <c r="M1730" s="17"/>
      <c r="N1730" s="17"/>
      <c r="O1730" s="17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</row>
    <row r="1731">
      <c r="A1731" s="1"/>
      <c r="B1731" s="4"/>
      <c r="C1731" s="4"/>
      <c r="D1731" s="4"/>
      <c r="E1731" s="4"/>
      <c r="F1731" s="4"/>
      <c r="G1731" s="4"/>
      <c r="H1731" s="4"/>
      <c r="I1731" s="5"/>
      <c r="J1731" s="17"/>
      <c r="K1731" s="17"/>
      <c r="L1731" s="17"/>
      <c r="M1731" s="17"/>
      <c r="N1731" s="17"/>
      <c r="O1731" s="17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</row>
    <row r="1732">
      <c r="A1732" s="1"/>
      <c r="B1732" s="4"/>
      <c r="C1732" s="4"/>
      <c r="D1732" s="4"/>
      <c r="E1732" s="4"/>
      <c r="F1732" s="4"/>
      <c r="G1732" s="4"/>
      <c r="H1732" s="4"/>
      <c r="I1732" s="5"/>
      <c r="J1732" s="17"/>
      <c r="K1732" s="17"/>
      <c r="L1732" s="17"/>
      <c r="M1732" s="17"/>
      <c r="N1732" s="17"/>
      <c r="O1732" s="17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</row>
    <row r="1733">
      <c r="A1733" s="1"/>
      <c r="B1733" s="4"/>
      <c r="C1733" s="4"/>
      <c r="D1733" s="4"/>
      <c r="E1733" s="4"/>
      <c r="F1733" s="4"/>
      <c r="G1733" s="4"/>
      <c r="H1733" s="4"/>
      <c r="I1733" s="5"/>
      <c r="J1733" s="17"/>
      <c r="K1733" s="17"/>
      <c r="L1733" s="17"/>
      <c r="M1733" s="17"/>
      <c r="N1733" s="17"/>
      <c r="O1733" s="17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</row>
    <row r="1734">
      <c r="A1734" s="1"/>
      <c r="B1734" s="4"/>
      <c r="C1734" s="4"/>
      <c r="D1734" s="4"/>
      <c r="E1734" s="4"/>
      <c r="F1734" s="4"/>
      <c r="G1734" s="4"/>
      <c r="H1734" s="4"/>
      <c r="I1734" s="5"/>
      <c r="J1734" s="17"/>
      <c r="K1734" s="17"/>
      <c r="L1734" s="17"/>
      <c r="M1734" s="17"/>
      <c r="N1734" s="17"/>
      <c r="O1734" s="17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</row>
    <row r="1735">
      <c r="A1735" s="1"/>
      <c r="B1735" s="4"/>
      <c r="C1735" s="4"/>
      <c r="D1735" s="4"/>
      <c r="E1735" s="4"/>
      <c r="F1735" s="4"/>
      <c r="G1735" s="4"/>
      <c r="H1735" s="4"/>
      <c r="I1735" s="5"/>
      <c r="J1735" s="17"/>
      <c r="K1735" s="17"/>
      <c r="L1735" s="17"/>
      <c r="M1735" s="17"/>
      <c r="N1735" s="17"/>
      <c r="O1735" s="17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</row>
    <row r="1736">
      <c r="A1736" s="1"/>
      <c r="B1736" s="4"/>
      <c r="C1736" s="4"/>
      <c r="D1736" s="4"/>
      <c r="E1736" s="4"/>
      <c r="F1736" s="4"/>
      <c r="G1736" s="4"/>
      <c r="H1736" s="4"/>
      <c r="I1736" s="5"/>
      <c r="J1736" s="17"/>
      <c r="K1736" s="17"/>
      <c r="L1736" s="17"/>
      <c r="M1736" s="17"/>
      <c r="N1736" s="17"/>
      <c r="O1736" s="17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</row>
    <row r="1737">
      <c r="A1737" s="1"/>
      <c r="B1737" s="4"/>
      <c r="C1737" s="4"/>
      <c r="D1737" s="4"/>
      <c r="E1737" s="4"/>
      <c r="F1737" s="4"/>
      <c r="G1737" s="4"/>
      <c r="H1737" s="4"/>
      <c r="I1737" s="5"/>
      <c r="J1737" s="17"/>
      <c r="K1737" s="17"/>
      <c r="L1737" s="17"/>
      <c r="M1737" s="17"/>
      <c r="N1737" s="17"/>
      <c r="O1737" s="17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</row>
    <row r="1738">
      <c r="A1738" s="1"/>
      <c r="B1738" s="4"/>
      <c r="C1738" s="4"/>
      <c r="D1738" s="4"/>
      <c r="E1738" s="4"/>
      <c r="F1738" s="4"/>
      <c r="G1738" s="4"/>
      <c r="H1738" s="4"/>
      <c r="I1738" s="5"/>
      <c r="J1738" s="17"/>
      <c r="K1738" s="17"/>
      <c r="L1738" s="17"/>
      <c r="M1738" s="17"/>
      <c r="N1738" s="17"/>
      <c r="O1738" s="17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</row>
    <row r="1739">
      <c r="A1739" s="1"/>
      <c r="B1739" s="4"/>
      <c r="C1739" s="4"/>
      <c r="D1739" s="4"/>
      <c r="E1739" s="4"/>
      <c r="F1739" s="4"/>
      <c r="G1739" s="4"/>
      <c r="H1739" s="4"/>
      <c r="I1739" s="5"/>
      <c r="J1739" s="17"/>
      <c r="K1739" s="17"/>
      <c r="L1739" s="17"/>
      <c r="M1739" s="17"/>
      <c r="N1739" s="17"/>
      <c r="O1739" s="17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</row>
    <row r="1740">
      <c r="A1740" s="1"/>
      <c r="B1740" s="4"/>
      <c r="C1740" s="4"/>
      <c r="D1740" s="4"/>
      <c r="E1740" s="4"/>
      <c r="F1740" s="4"/>
      <c r="G1740" s="4"/>
      <c r="H1740" s="4"/>
      <c r="I1740" s="5"/>
      <c r="J1740" s="17"/>
      <c r="K1740" s="17"/>
      <c r="L1740" s="17"/>
      <c r="M1740" s="17"/>
      <c r="N1740" s="17"/>
      <c r="O1740" s="17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</row>
    <row r="1741">
      <c r="A1741" s="1"/>
      <c r="B1741" s="4"/>
      <c r="C1741" s="4"/>
      <c r="D1741" s="4"/>
      <c r="E1741" s="4"/>
      <c r="F1741" s="4"/>
      <c r="G1741" s="4"/>
      <c r="H1741" s="4"/>
      <c r="I1741" s="5"/>
      <c r="J1741" s="17"/>
      <c r="K1741" s="17"/>
      <c r="L1741" s="17"/>
      <c r="M1741" s="17"/>
      <c r="N1741" s="17"/>
      <c r="O1741" s="17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</row>
    <row r="1742">
      <c r="A1742" s="1"/>
      <c r="B1742" s="4"/>
      <c r="C1742" s="4"/>
      <c r="D1742" s="4"/>
      <c r="E1742" s="4"/>
      <c r="F1742" s="4"/>
      <c r="G1742" s="4"/>
      <c r="H1742" s="4"/>
      <c r="I1742" s="5"/>
      <c r="J1742" s="17"/>
      <c r="K1742" s="17"/>
      <c r="L1742" s="17"/>
      <c r="M1742" s="17"/>
      <c r="N1742" s="17"/>
      <c r="O1742" s="17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</row>
    <row r="1743">
      <c r="A1743" s="1"/>
      <c r="B1743" s="4"/>
      <c r="C1743" s="4"/>
      <c r="D1743" s="4"/>
      <c r="E1743" s="4"/>
      <c r="F1743" s="4"/>
      <c r="G1743" s="4"/>
      <c r="H1743" s="4"/>
      <c r="I1743" s="5"/>
      <c r="J1743" s="17"/>
      <c r="K1743" s="17"/>
      <c r="L1743" s="17"/>
      <c r="M1743" s="17"/>
      <c r="N1743" s="17"/>
      <c r="O1743" s="17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</row>
    <row r="1744">
      <c r="A1744" s="1"/>
      <c r="B1744" s="4"/>
      <c r="C1744" s="4"/>
      <c r="D1744" s="4"/>
      <c r="E1744" s="4"/>
      <c r="F1744" s="4"/>
      <c r="G1744" s="4"/>
      <c r="H1744" s="4"/>
      <c r="I1744" s="5"/>
      <c r="J1744" s="17"/>
      <c r="K1744" s="17"/>
      <c r="L1744" s="17"/>
      <c r="M1744" s="17"/>
      <c r="N1744" s="17"/>
      <c r="O1744" s="17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</row>
    <row r="1745">
      <c r="A1745" s="1"/>
      <c r="B1745" s="4"/>
      <c r="C1745" s="4"/>
      <c r="D1745" s="4"/>
      <c r="E1745" s="4"/>
      <c r="F1745" s="4"/>
      <c r="G1745" s="4"/>
      <c r="H1745" s="4"/>
      <c r="I1745" s="5"/>
      <c r="J1745" s="17"/>
      <c r="K1745" s="17"/>
      <c r="L1745" s="17"/>
      <c r="M1745" s="17"/>
      <c r="N1745" s="17"/>
      <c r="O1745" s="17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</row>
    <row r="1746">
      <c r="A1746" s="1"/>
      <c r="B1746" s="4"/>
      <c r="C1746" s="4"/>
      <c r="D1746" s="4"/>
      <c r="E1746" s="4"/>
      <c r="F1746" s="4"/>
      <c r="G1746" s="4"/>
      <c r="H1746" s="4"/>
      <c r="I1746" s="5"/>
      <c r="J1746" s="17"/>
      <c r="K1746" s="17"/>
      <c r="L1746" s="17"/>
      <c r="M1746" s="17"/>
      <c r="N1746" s="17"/>
      <c r="O1746" s="17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</row>
    <row r="1747">
      <c r="A1747" s="1"/>
      <c r="B1747" s="4"/>
      <c r="C1747" s="4"/>
      <c r="D1747" s="4"/>
      <c r="E1747" s="4"/>
      <c r="F1747" s="4"/>
      <c r="G1747" s="4"/>
      <c r="H1747" s="4"/>
      <c r="I1747" s="5"/>
      <c r="J1747" s="17"/>
      <c r="K1747" s="17"/>
      <c r="L1747" s="17"/>
      <c r="M1747" s="17"/>
      <c r="N1747" s="17"/>
      <c r="O1747" s="17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</row>
    <row r="1748">
      <c r="A1748" s="1"/>
      <c r="B1748" s="4"/>
      <c r="C1748" s="4"/>
      <c r="D1748" s="4"/>
      <c r="E1748" s="4"/>
      <c r="F1748" s="4"/>
      <c r="G1748" s="4"/>
      <c r="H1748" s="4"/>
      <c r="I1748" s="5"/>
      <c r="J1748" s="17"/>
      <c r="K1748" s="17"/>
      <c r="L1748" s="17"/>
      <c r="M1748" s="17"/>
      <c r="N1748" s="17"/>
      <c r="O1748" s="17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</row>
    <row r="1749">
      <c r="A1749" s="1"/>
      <c r="B1749" s="4"/>
      <c r="C1749" s="4"/>
      <c r="D1749" s="4"/>
      <c r="E1749" s="4"/>
      <c r="F1749" s="4"/>
      <c r="G1749" s="4"/>
      <c r="H1749" s="4"/>
      <c r="I1749" s="5"/>
      <c r="J1749" s="17"/>
      <c r="K1749" s="17"/>
      <c r="L1749" s="17"/>
      <c r="M1749" s="17"/>
      <c r="N1749" s="17"/>
      <c r="O1749" s="17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</row>
    <row r="1750">
      <c r="A1750" s="1"/>
      <c r="B1750" s="4"/>
      <c r="C1750" s="4"/>
      <c r="D1750" s="4"/>
      <c r="E1750" s="4"/>
      <c r="F1750" s="4"/>
      <c r="G1750" s="4"/>
      <c r="H1750" s="4"/>
      <c r="I1750" s="5"/>
      <c r="J1750" s="17"/>
      <c r="K1750" s="17"/>
      <c r="L1750" s="17"/>
      <c r="M1750" s="17"/>
      <c r="N1750" s="17"/>
      <c r="O1750" s="17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</row>
    <row r="1751">
      <c r="A1751" s="1"/>
      <c r="B1751" s="4"/>
      <c r="C1751" s="4"/>
      <c r="D1751" s="4"/>
      <c r="E1751" s="4"/>
      <c r="F1751" s="4"/>
      <c r="G1751" s="4"/>
      <c r="H1751" s="4"/>
      <c r="I1751" s="5"/>
      <c r="J1751" s="17"/>
      <c r="K1751" s="17"/>
      <c r="L1751" s="17"/>
      <c r="M1751" s="17"/>
      <c r="N1751" s="17"/>
      <c r="O1751" s="17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</row>
    <row r="1752">
      <c r="A1752" s="1"/>
      <c r="B1752" s="4"/>
      <c r="C1752" s="4"/>
      <c r="D1752" s="4"/>
      <c r="E1752" s="4"/>
      <c r="F1752" s="4"/>
      <c r="G1752" s="4"/>
      <c r="H1752" s="4"/>
      <c r="I1752" s="5"/>
      <c r="J1752" s="17"/>
      <c r="K1752" s="17"/>
      <c r="L1752" s="17"/>
      <c r="M1752" s="17"/>
      <c r="N1752" s="17"/>
      <c r="O1752" s="17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</row>
    <row r="1753">
      <c r="A1753" s="1"/>
      <c r="B1753" s="4"/>
      <c r="C1753" s="4"/>
      <c r="D1753" s="4"/>
      <c r="E1753" s="4"/>
      <c r="F1753" s="4"/>
      <c r="G1753" s="4"/>
      <c r="H1753" s="4"/>
      <c r="I1753" s="5"/>
      <c r="J1753" s="17"/>
      <c r="K1753" s="17"/>
      <c r="L1753" s="17"/>
      <c r="M1753" s="17"/>
      <c r="N1753" s="17"/>
      <c r="O1753" s="17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</row>
    <row r="1754">
      <c r="A1754" s="1"/>
      <c r="B1754" s="4"/>
      <c r="C1754" s="4"/>
      <c r="D1754" s="4"/>
      <c r="E1754" s="4"/>
      <c r="F1754" s="4"/>
      <c r="G1754" s="4"/>
      <c r="H1754" s="4"/>
      <c r="I1754" s="5"/>
      <c r="J1754" s="17"/>
      <c r="K1754" s="17"/>
      <c r="L1754" s="17"/>
      <c r="M1754" s="17"/>
      <c r="N1754" s="17"/>
      <c r="O1754" s="17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</row>
    <row r="1755">
      <c r="A1755" s="1"/>
      <c r="B1755" s="4"/>
      <c r="C1755" s="4"/>
      <c r="D1755" s="4"/>
      <c r="E1755" s="4"/>
      <c r="F1755" s="4"/>
      <c r="G1755" s="4"/>
      <c r="H1755" s="4"/>
      <c r="I1755" s="5"/>
      <c r="J1755" s="17"/>
      <c r="K1755" s="17"/>
      <c r="L1755" s="17"/>
      <c r="M1755" s="17"/>
      <c r="N1755" s="17"/>
      <c r="O1755" s="17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</row>
    <row r="1756">
      <c r="A1756" s="1"/>
      <c r="B1756" s="4"/>
      <c r="C1756" s="4"/>
      <c r="D1756" s="4"/>
      <c r="E1756" s="4"/>
      <c r="F1756" s="4"/>
      <c r="G1756" s="4"/>
      <c r="H1756" s="4"/>
      <c r="I1756" s="5"/>
      <c r="J1756" s="17"/>
      <c r="K1756" s="17"/>
      <c r="L1756" s="17"/>
      <c r="M1756" s="17"/>
      <c r="N1756" s="17"/>
      <c r="O1756" s="17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</row>
    <row r="1757">
      <c r="A1757" s="1"/>
      <c r="B1757" s="4"/>
      <c r="C1757" s="4"/>
      <c r="D1757" s="4"/>
      <c r="E1757" s="4"/>
      <c r="F1757" s="4"/>
      <c r="G1757" s="4"/>
      <c r="H1757" s="4"/>
      <c r="I1757" s="5"/>
      <c r="J1757" s="17"/>
      <c r="K1757" s="17"/>
      <c r="L1757" s="17"/>
      <c r="M1757" s="17"/>
      <c r="N1757" s="17"/>
      <c r="O1757" s="17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</row>
    <row r="1758">
      <c r="A1758" s="1"/>
      <c r="B1758" s="4"/>
      <c r="C1758" s="4"/>
      <c r="D1758" s="4"/>
      <c r="E1758" s="4"/>
      <c r="F1758" s="4"/>
      <c r="G1758" s="4"/>
      <c r="H1758" s="4"/>
      <c r="I1758" s="5"/>
      <c r="J1758" s="17"/>
      <c r="K1758" s="17"/>
      <c r="L1758" s="17"/>
      <c r="M1758" s="17"/>
      <c r="N1758" s="17"/>
      <c r="O1758" s="17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</row>
    <row r="1759">
      <c r="A1759" s="1"/>
      <c r="B1759" s="4"/>
      <c r="C1759" s="4"/>
      <c r="D1759" s="4"/>
      <c r="E1759" s="4"/>
      <c r="F1759" s="4"/>
      <c r="G1759" s="4"/>
      <c r="H1759" s="4"/>
      <c r="I1759" s="5"/>
      <c r="J1759" s="17"/>
      <c r="K1759" s="17"/>
      <c r="L1759" s="17"/>
      <c r="M1759" s="17"/>
      <c r="N1759" s="17"/>
      <c r="O1759" s="17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</row>
    <row r="1760">
      <c r="A1760" s="1"/>
      <c r="B1760" s="4"/>
      <c r="C1760" s="4"/>
      <c r="D1760" s="4"/>
      <c r="E1760" s="4"/>
      <c r="F1760" s="4"/>
      <c r="G1760" s="4"/>
      <c r="H1760" s="4"/>
      <c r="I1760" s="5"/>
      <c r="J1760" s="17"/>
      <c r="K1760" s="17"/>
      <c r="L1760" s="17"/>
      <c r="M1760" s="17"/>
      <c r="N1760" s="17"/>
      <c r="O1760" s="17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</row>
    <row r="1761">
      <c r="A1761" s="1"/>
      <c r="B1761" s="4"/>
      <c r="C1761" s="4"/>
      <c r="D1761" s="4"/>
      <c r="E1761" s="4"/>
      <c r="F1761" s="4"/>
      <c r="G1761" s="4"/>
      <c r="H1761" s="4"/>
      <c r="I1761" s="5"/>
      <c r="J1761" s="17"/>
      <c r="K1761" s="17"/>
      <c r="L1761" s="17"/>
      <c r="M1761" s="17"/>
      <c r="N1761" s="17"/>
      <c r="O1761" s="17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</row>
    <row r="1762">
      <c r="A1762" s="1"/>
      <c r="B1762" s="4"/>
      <c r="C1762" s="4"/>
      <c r="D1762" s="4"/>
      <c r="E1762" s="4"/>
      <c r="F1762" s="4"/>
      <c r="G1762" s="4"/>
      <c r="H1762" s="4"/>
      <c r="I1762" s="5"/>
      <c r="J1762" s="17"/>
      <c r="K1762" s="17"/>
      <c r="L1762" s="17"/>
      <c r="M1762" s="17"/>
      <c r="N1762" s="17"/>
      <c r="O1762" s="17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</row>
    <row r="1763">
      <c r="A1763" s="1"/>
      <c r="B1763" s="4"/>
      <c r="C1763" s="4"/>
      <c r="D1763" s="4"/>
      <c r="E1763" s="4"/>
      <c r="F1763" s="4"/>
      <c r="G1763" s="4"/>
      <c r="H1763" s="4"/>
      <c r="I1763" s="5"/>
      <c r="J1763" s="17"/>
      <c r="K1763" s="17"/>
      <c r="L1763" s="17"/>
      <c r="M1763" s="17"/>
      <c r="N1763" s="17"/>
      <c r="O1763" s="17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</row>
    <row r="1764">
      <c r="A1764" s="1"/>
      <c r="B1764" s="4"/>
      <c r="C1764" s="4"/>
      <c r="D1764" s="4"/>
      <c r="E1764" s="4"/>
      <c r="F1764" s="4"/>
      <c r="G1764" s="4"/>
      <c r="H1764" s="4"/>
      <c r="I1764" s="5"/>
      <c r="J1764" s="17"/>
      <c r="K1764" s="17"/>
      <c r="L1764" s="17"/>
      <c r="M1764" s="17"/>
      <c r="N1764" s="17"/>
      <c r="O1764" s="17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</row>
    <row r="1765">
      <c r="A1765" s="1"/>
      <c r="B1765" s="4"/>
      <c r="C1765" s="4"/>
      <c r="D1765" s="4"/>
      <c r="E1765" s="4"/>
      <c r="F1765" s="4"/>
      <c r="G1765" s="4"/>
      <c r="H1765" s="4"/>
      <c r="I1765" s="5"/>
      <c r="J1765" s="17"/>
      <c r="K1765" s="17"/>
      <c r="L1765" s="17"/>
      <c r="M1765" s="17"/>
      <c r="N1765" s="17"/>
      <c r="O1765" s="17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</row>
    <row r="1766">
      <c r="A1766" s="1"/>
      <c r="B1766" s="4"/>
      <c r="C1766" s="4"/>
      <c r="D1766" s="4"/>
      <c r="E1766" s="4"/>
      <c r="F1766" s="4"/>
      <c r="G1766" s="4"/>
      <c r="H1766" s="4"/>
      <c r="I1766" s="5"/>
      <c r="J1766" s="17"/>
      <c r="K1766" s="17"/>
      <c r="L1766" s="17"/>
      <c r="M1766" s="17"/>
      <c r="N1766" s="17"/>
      <c r="O1766" s="17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</row>
    <row r="1767">
      <c r="A1767" s="1"/>
      <c r="B1767" s="4"/>
      <c r="C1767" s="4"/>
      <c r="D1767" s="4"/>
      <c r="E1767" s="4"/>
      <c r="F1767" s="4"/>
      <c r="G1767" s="4"/>
      <c r="H1767" s="4"/>
      <c r="I1767" s="5"/>
      <c r="J1767" s="17"/>
      <c r="K1767" s="17"/>
      <c r="L1767" s="17"/>
      <c r="M1767" s="17"/>
      <c r="N1767" s="17"/>
      <c r="O1767" s="17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</row>
    <row r="1768">
      <c r="A1768" s="1"/>
      <c r="B1768" s="4"/>
      <c r="C1768" s="4"/>
      <c r="D1768" s="4"/>
      <c r="E1768" s="4"/>
      <c r="F1768" s="4"/>
      <c r="G1768" s="4"/>
      <c r="H1768" s="4"/>
      <c r="I1768" s="5"/>
      <c r="J1768" s="17"/>
      <c r="K1768" s="17"/>
      <c r="L1768" s="17"/>
      <c r="M1768" s="17"/>
      <c r="N1768" s="17"/>
      <c r="O1768" s="17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</row>
    <row r="1769">
      <c r="A1769" s="1"/>
      <c r="B1769" s="4"/>
      <c r="C1769" s="4"/>
      <c r="D1769" s="4"/>
      <c r="E1769" s="4"/>
      <c r="F1769" s="4"/>
      <c r="G1769" s="4"/>
      <c r="H1769" s="4"/>
      <c r="I1769" s="5"/>
      <c r="J1769" s="17"/>
      <c r="K1769" s="17"/>
      <c r="L1769" s="17"/>
      <c r="M1769" s="17"/>
      <c r="N1769" s="17"/>
      <c r="O1769" s="17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</row>
    <row r="1770">
      <c r="A1770" s="1"/>
      <c r="B1770" s="4"/>
      <c r="C1770" s="4"/>
      <c r="D1770" s="4"/>
      <c r="E1770" s="4"/>
      <c r="F1770" s="4"/>
      <c r="G1770" s="4"/>
      <c r="H1770" s="4"/>
      <c r="I1770" s="5"/>
      <c r="J1770" s="17"/>
      <c r="K1770" s="17"/>
      <c r="L1770" s="17"/>
      <c r="M1770" s="17"/>
      <c r="N1770" s="17"/>
      <c r="O1770" s="17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</row>
    <row r="1771">
      <c r="A1771" s="1"/>
      <c r="B1771" s="4"/>
      <c r="C1771" s="4"/>
      <c r="D1771" s="4"/>
      <c r="E1771" s="4"/>
      <c r="F1771" s="4"/>
      <c r="G1771" s="4"/>
      <c r="H1771" s="4"/>
      <c r="I1771" s="5"/>
      <c r="J1771" s="17"/>
      <c r="K1771" s="17"/>
      <c r="L1771" s="17"/>
      <c r="M1771" s="17"/>
      <c r="N1771" s="17"/>
      <c r="O1771" s="17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</row>
    <row r="1772">
      <c r="A1772" s="1"/>
      <c r="B1772" s="4"/>
      <c r="C1772" s="4"/>
      <c r="D1772" s="4"/>
      <c r="E1772" s="4"/>
      <c r="F1772" s="4"/>
      <c r="G1772" s="4"/>
      <c r="H1772" s="4"/>
      <c r="I1772" s="5"/>
      <c r="J1772" s="17"/>
      <c r="K1772" s="17"/>
      <c r="L1772" s="17"/>
      <c r="M1772" s="17"/>
      <c r="N1772" s="17"/>
      <c r="O1772" s="17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</row>
    <row r="1773">
      <c r="A1773" s="1"/>
      <c r="B1773" s="4"/>
      <c r="C1773" s="4"/>
      <c r="D1773" s="4"/>
      <c r="E1773" s="4"/>
      <c r="F1773" s="4"/>
      <c r="G1773" s="4"/>
      <c r="H1773" s="4"/>
      <c r="I1773" s="5"/>
      <c r="J1773" s="17"/>
      <c r="K1773" s="17"/>
      <c r="L1773" s="17"/>
      <c r="M1773" s="17"/>
      <c r="N1773" s="17"/>
      <c r="O1773" s="17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</row>
    <row r="1774">
      <c r="A1774" s="1"/>
      <c r="B1774" s="4"/>
      <c r="C1774" s="4"/>
      <c r="D1774" s="4"/>
      <c r="E1774" s="4"/>
      <c r="F1774" s="4"/>
      <c r="G1774" s="4"/>
      <c r="H1774" s="4"/>
      <c r="I1774" s="5"/>
      <c r="J1774" s="17"/>
      <c r="K1774" s="17"/>
      <c r="L1774" s="17"/>
      <c r="M1774" s="17"/>
      <c r="N1774" s="17"/>
      <c r="O1774" s="17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</row>
    <row r="1775">
      <c r="A1775" s="1"/>
      <c r="B1775" s="4"/>
      <c r="C1775" s="4"/>
      <c r="D1775" s="4"/>
      <c r="E1775" s="4"/>
      <c r="F1775" s="4"/>
      <c r="G1775" s="4"/>
      <c r="H1775" s="4"/>
      <c r="I1775" s="5"/>
      <c r="J1775" s="17"/>
      <c r="K1775" s="17"/>
      <c r="L1775" s="17"/>
      <c r="M1775" s="17"/>
      <c r="N1775" s="17"/>
      <c r="O1775" s="17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</row>
    <row r="1776">
      <c r="A1776" s="1"/>
      <c r="B1776" s="4"/>
      <c r="C1776" s="4"/>
      <c r="D1776" s="4"/>
      <c r="E1776" s="4"/>
      <c r="F1776" s="4"/>
      <c r="G1776" s="4"/>
      <c r="H1776" s="4"/>
      <c r="I1776" s="5"/>
      <c r="J1776" s="17"/>
      <c r="K1776" s="17"/>
      <c r="L1776" s="17"/>
      <c r="M1776" s="17"/>
      <c r="N1776" s="17"/>
      <c r="O1776" s="17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</row>
    <row r="1777">
      <c r="A1777" s="1"/>
      <c r="B1777" s="4"/>
      <c r="C1777" s="4"/>
      <c r="D1777" s="4"/>
      <c r="E1777" s="4"/>
      <c r="F1777" s="4"/>
      <c r="G1777" s="4"/>
      <c r="H1777" s="4"/>
      <c r="I1777" s="5"/>
      <c r="J1777" s="17"/>
      <c r="K1777" s="17"/>
      <c r="L1777" s="17"/>
      <c r="M1777" s="17"/>
      <c r="N1777" s="17"/>
      <c r="O1777" s="17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</row>
    <row r="1778">
      <c r="A1778" s="1"/>
      <c r="B1778" s="4"/>
      <c r="C1778" s="4"/>
      <c r="D1778" s="4"/>
      <c r="E1778" s="4"/>
      <c r="F1778" s="4"/>
      <c r="G1778" s="4"/>
      <c r="H1778" s="4"/>
      <c r="I1778" s="5"/>
      <c r="J1778" s="17"/>
      <c r="K1778" s="17"/>
      <c r="L1778" s="17"/>
      <c r="M1778" s="17"/>
      <c r="N1778" s="17"/>
      <c r="O1778" s="17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</row>
    <row r="1779">
      <c r="A1779" s="1"/>
      <c r="B1779" s="4"/>
      <c r="C1779" s="4"/>
      <c r="D1779" s="4"/>
      <c r="E1779" s="4"/>
      <c r="F1779" s="4"/>
      <c r="G1779" s="4"/>
      <c r="H1779" s="4"/>
      <c r="I1779" s="5"/>
      <c r="J1779" s="17"/>
      <c r="K1779" s="17"/>
      <c r="L1779" s="17"/>
      <c r="M1779" s="17"/>
      <c r="N1779" s="17"/>
      <c r="O1779" s="17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</row>
    <row r="1780">
      <c r="A1780" s="1"/>
      <c r="B1780" s="4"/>
      <c r="C1780" s="4"/>
      <c r="D1780" s="4"/>
      <c r="E1780" s="4"/>
      <c r="F1780" s="4"/>
      <c r="G1780" s="4"/>
      <c r="H1780" s="4"/>
      <c r="I1780" s="5"/>
      <c r="J1780" s="17"/>
      <c r="K1780" s="17"/>
      <c r="L1780" s="17"/>
      <c r="M1780" s="17"/>
      <c r="N1780" s="17"/>
      <c r="O1780" s="17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</row>
    <row r="1781">
      <c r="A1781" s="1"/>
      <c r="B1781" s="4"/>
      <c r="C1781" s="4"/>
      <c r="D1781" s="4"/>
      <c r="E1781" s="4"/>
      <c r="F1781" s="4"/>
      <c r="G1781" s="4"/>
      <c r="H1781" s="4"/>
      <c r="I1781" s="5"/>
      <c r="J1781" s="17"/>
      <c r="K1781" s="17"/>
      <c r="L1781" s="17"/>
      <c r="M1781" s="17"/>
      <c r="N1781" s="17"/>
      <c r="O1781" s="17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</row>
    <row r="1782">
      <c r="A1782" s="1"/>
      <c r="B1782" s="4"/>
      <c r="C1782" s="4"/>
      <c r="D1782" s="4"/>
      <c r="E1782" s="4"/>
      <c r="F1782" s="4"/>
      <c r="G1782" s="4"/>
      <c r="H1782" s="4"/>
      <c r="I1782" s="5"/>
      <c r="J1782" s="17"/>
      <c r="K1782" s="17"/>
      <c r="L1782" s="17"/>
      <c r="M1782" s="17"/>
      <c r="N1782" s="17"/>
      <c r="O1782" s="17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</row>
    <row r="1783">
      <c r="A1783" s="1"/>
      <c r="B1783" s="4"/>
      <c r="C1783" s="4"/>
      <c r="D1783" s="4"/>
      <c r="E1783" s="4"/>
      <c r="F1783" s="4"/>
      <c r="G1783" s="4"/>
      <c r="H1783" s="4"/>
      <c r="I1783" s="5"/>
      <c r="J1783" s="17"/>
      <c r="K1783" s="17"/>
      <c r="L1783" s="17"/>
      <c r="M1783" s="17"/>
      <c r="N1783" s="17"/>
      <c r="O1783" s="17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</row>
    <row r="1784">
      <c r="A1784" s="1"/>
      <c r="B1784" s="4"/>
      <c r="C1784" s="4"/>
      <c r="D1784" s="4"/>
      <c r="E1784" s="4"/>
      <c r="F1784" s="4"/>
      <c r="G1784" s="4"/>
      <c r="H1784" s="4"/>
      <c r="I1784" s="5"/>
      <c r="J1784" s="17"/>
      <c r="K1784" s="17"/>
      <c r="L1784" s="17"/>
      <c r="M1784" s="17"/>
      <c r="N1784" s="17"/>
      <c r="O1784" s="17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</row>
    <row r="1785">
      <c r="A1785" s="1"/>
      <c r="B1785" s="4"/>
      <c r="C1785" s="4"/>
      <c r="D1785" s="4"/>
      <c r="E1785" s="4"/>
      <c r="F1785" s="4"/>
      <c r="G1785" s="4"/>
      <c r="H1785" s="4"/>
      <c r="I1785" s="5"/>
      <c r="J1785" s="17"/>
      <c r="K1785" s="17"/>
      <c r="L1785" s="17"/>
      <c r="M1785" s="17"/>
      <c r="N1785" s="17"/>
      <c r="O1785" s="17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</row>
    <row r="1786">
      <c r="A1786" s="1"/>
      <c r="B1786" s="4"/>
      <c r="C1786" s="4"/>
      <c r="D1786" s="4"/>
      <c r="E1786" s="4"/>
      <c r="F1786" s="4"/>
      <c r="G1786" s="4"/>
      <c r="H1786" s="4"/>
      <c r="I1786" s="5"/>
      <c r="J1786" s="17"/>
      <c r="K1786" s="17"/>
      <c r="L1786" s="17"/>
      <c r="M1786" s="17"/>
      <c r="N1786" s="17"/>
      <c r="O1786" s="17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</row>
    <row r="1787">
      <c r="A1787" s="1"/>
      <c r="B1787" s="4"/>
      <c r="C1787" s="4"/>
      <c r="D1787" s="4"/>
      <c r="E1787" s="4"/>
      <c r="F1787" s="4"/>
      <c r="G1787" s="4"/>
      <c r="H1787" s="4"/>
      <c r="I1787" s="5"/>
      <c r="J1787" s="17"/>
      <c r="K1787" s="17"/>
      <c r="L1787" s="17"/>
      <c r="M1787" s="17"/>
      <c r="N1787" s="17"/>
      <c r="O1787" s="17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</row>
    <row r="1788">
      <c r="A1788" s="1"/>
      <c r="B1788" s="4"/>
      <c r="C1788" s="4"/>
      <c r="D1788" s="4"/>
      <c r="E1788" s="4"/>
      <c r="F1788" s="4"/>
      <c r="G1788" s="4"/>
      <c r="H1788" s="4"/>
      <c r="I1788" s="5"/>
      <c r="J1788" s="17"/>
      <c r="K1788" s="17"/>
      <c r="L1788" s="17"/>
      <c r="M1788" s="17"/>
      <c r="N1788" s="17"/>
      <c r="O1788" s="17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</row>
    <row r="1789">
      <c r="A1789" s="1"/>
      <c r="B1789" s="4"/>
      <c r="C1789" s="4"/>
      <c r="D1789" s="4"/>
      <c r="E1789" s="4"/>
      <c r="F1789" s="4"/>
      <c r="G1789" s="4"/>
      <c r="H1789" s="4"/>
      <c r="I1789" s="5"/>
      <c r="J1789" s="17"/>
      <c r="K1789" s="17"/>
      <c r="L1789" s="17"/>
      <c r="M1789" s="17"/>
      <c r="N1789" s="17"/>
      <c r="O1789" s="17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</row>
    <row r="1790">
      <c r="A1790" s="1"/>
      <c r="B1790" s="4"/>
      <c r="C1790" s="4"/>
      <c r="D1790" s="4"/>
      <c r="E1790" s="4"/>
      <c r="F1790" s="4"/>
      <c r="G1790" s="4"/>
      <c r="H1790" s="4"/>
      <c r="I1790" s="5"/>
      <c r="J1790" s="17"/>
      <c r="K1790" s="17"/>
      <c r="L1790" s="17"/>
      <c r="M1790" s="17"/>
      <c r="N1790" s="17"/>
      <c r="O1790" s="17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</row>
    <row r="1791">
      <c r="A1791" s="1"/>
      <c r="B1791" s="4"/>
      <c r="C1791" s="4"/>
      <c r="D1791" s="4"/>
      <c r="E1791" s="4"/>
      <c r="F1791" s="4"/>
      <c r="G1791" s="4"/>
      <c r="H1791" s="4"/>
      <c r="I1791" s="5"/>
      <c r="J1791" s="17"/>
      <c r="K1791" s="17"/>
      <c r="L1791" s="17"/>
      <c r="M1791" s="17"/>
      <c r="N1791" s="17"/>
      <c r="O1791" s="17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</row>
    <row r="1792">
      <c r="A1792" s="1"/>
      <c r="B1792" s="4"/>
      <c r="C1792" s="4"/>
      <c r="D1792" s="4"/>
      <c r="E1792" s="4"/>
      <c r="F1792" s="4"/>
      <c r="G1792" s="4"/>
      <c r="H1792" s="4"/>
      <c r="I1792" s="5"/>
      <c r="J1792" s="17"/>
      <c r="K1792" s="17"/>
      <c r="L1792" s="17"/>
      <c r="M1792" s="17"/>
      <c r="N1792" s="17"/>
      <c r="O1792" s="17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</row>
    <row r="1793">
      <c r="A1793" s="1"/>
      <c r="B1793" s="4"/>
      <c r="C1793" s="4"/>
      <c r="D1793" s="4"/>
      <c r="E1793" s="4"/>
      <c r="F1793" s="4"/>
      <c r="G1793" s="4"/>
      <c r="H1793" s="4"/>
      <c r="I1793" s="5"/>
      <c r="J1793" s="17"/>
      <c r="K1793" s="17"/>
      <c r="L1793" s="17"/>
      <c r="M1793" s="17"/>
      <c r="N1793" s="17"/>
      <c r="O1793" s="17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</row>
    <row r="1794">
      <c r="A1794" s="1"/>
      <c r="B1794" s="4"/>
      <c r="C1794" s="4"/>
      <c r="D1794" s="4"/>
      <c r="E1794" s="4"/>
      <c r="F1794" s="4"/>
      <c r="G1794" s="4"/>
      <c r="H1794" s="4"/>
      <c r="I1794" s="5"/>
      <c r="J1794" s="17"/>
      <c r="K1794" s="17"/>
      <c r="L1794" s="17"/>
      <c r="M1794" s="17"/>
      <c r="N1794" s="17"/>
      <c r="O1794" s="17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</row>
    <row r="1795">
      <c r="A1795" s="1"/>
      <c r="B1795" s="4"/>
      <c r="C1795" s="4"/>
      <c r="D1795" s="4"/>
      <c r="E1795" s="4"/>
      <c r="F1795" s="4"/>
      <c r="G1795" s="4"/>
      <c r="H1795" s="4"/>
      <c r="I1795" s="5"/>
      <c r="J1795" s="17"/>
      <c r="K1795" s="17"/>
      <c r="L1795" s="17"/>
      <c r="M1795" s="17"/>
      <c r="N1795" s="17"/>
      <c r="O1795" s="17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</row>
    <row r="1796">
      <c r="A1796" s="1"/>
      <c r="B1796" s="4"/>
      <c r="C1796" s="4"/>
      <c r="D1796" s="4"/>
      <c r="E1796" s="4"/>
      <c r="F1796" s="4"/>
      <c r="G1796" s="4"/>
      <c r="H1796" s="4"/>
      <c r="I1796" s="5"/>
      <c r="J1796" s="17"/>
      <c r="K1796" s="17"/>
      <c r="L1796" s="17"/>
      <c r="M1796" s="17"/>
      <c r="N1796" s="17"/>
      <c r="O1796" s="17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</row>
    <row r="1797">
      <c r="A1797" s="1"/>
      <c r="B1797" s="4"/>
      <c r="C1797" s="4"/>
      <c r="D1797" s="4"/>
      <c r="E1797" s="4"/>
      <c r="F1797" s="4"/>
      <c r="G1797" s="4"/>
      <c r="H1797" s="4"/>
      <c r="I1797" s="5"/>
      <c r="J1797" s="17"/>
      <c r="K1797" s="17"/>
      <c r="L1797" s="17"/>
      <c r="M1797" s="17"/>
      <c r="N1797" s="17"/>
      <c r="O1797" s="17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</row>
    <row r="1798">
      <c r="A1798" s="1"/>
      <c r="B1798" s="4"/>
      <c r="C1798" s="4"/>
      <c r="D1798" s="4"/>
      <c r="E1798" s="4"/>
      <c r="F1798" s="4"/>
      <c r="G1798" s="4"/>
      <c r="H1798" s="4"/>
      <c r="I1798" s="5"/>
      <c r="J1798" s="17"/>
      <c r="K1798" s="17"/>
      <c r="L1798" s="17"/>
      <c r="M1798" s="17"/>
      <c r="N1798" s="17"/>
      <c r="O1798" s="17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</row>
    <row r="1799">
      <c r="A1799" s="1"/>
      <c r="B1799" s="4"/>
      <c r="C1799" s="4"/>
      <c r="D1799" s="4"/>
      <c r="E1799" s="4"/>
      <c r="F1799" s="4"/>
      <c r="G1799" s="4"/>
      <c r="H1799" s="4"/>
      <c r="I1799" s="5"/>
      <c r="J1799" s="17"/>
      <c r="K1799" s="17"/>
      <c r="L1799" s="17"/>
      <c r="M1799" s="17"/>
      <c r="N1799" s="17"/>
      <c r="O1799" s="17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</row>
    <row r="1800">
      <c r="A1800" s="1"/>
      <c r="B1800" s="4"/>
      <c r="C1800" s="4"/>
      <c r="D1800" s="4"/>
      <c r="E1800" s="4"/>
      <c r="F1800" s="4"/>
      <c r="G1800" s="4"/>
      <c r="H1800" s="4"/>
      <c r="I1800" s="5"/>
      <c r="J1800" s="17"/>
      <c r="K1800" s="17"/>
      <c r="L1800" s="17"/>
      <c r="M1800" s="17"/>
      <c r="N1800" s="17"/>
      <c r="O1800" s="17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</row>
    <row r="1801">
      <c r="A1801" s="1"/>
      <c r="B1801" s="4"/>
      <c r="C1801" s="4"/>
      <c r="D1801" s="4"/>
      <c r="E1801" s="4"/>
      <c r="F1801" s="4"/>
      <c r="G1801" s="4"/>
      <c r="H1801" s="4"/>
      <c r="I1801" s="5"/>
      <c r="J1801" s="17"/>
      <c r="K1801" s="17"/>
      <c r="L1801" s="17"/>
      <c r="M1801" s="17"/>
      <c r="N1801" s="17"/>
      <c r="O1801" s="17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</row>
    <row r="1802">
      <c r="A1802" s="1"/>
      <c r="B1802" s="4"/>
      <c r="C1802" s="4"/>
      <c r="D1802" s="4"/>
      <c r="E1802" s="4"/>
      <c r="F1802" s="4"/>
      <c r="G1802" s="4"/>
      <c r="H1802" s="4"/>
      <c r="I1802" s="5"/>
      <c r="J1802" s="17"/>
      <c r="K1802" s="17"/>
      <c r="L1802" s="17"/>
      <c r="M1802" s="17"/>
      <c r="N1802" s="17"/>
      <c r="O1802" s="17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</row>
    <row r="1803">
      <c r="A1803" s="1"/>
      <c r="B1803" s="4"/>
      <c r="C1803" s="4"/>
      <c r="D1803" s="4"/>
      <c r="E1803" s="4"/>
      <c r="F1803" s="4"/>
      <c r="G1803" s="4"/>
      <c r="H1803" s="4"/>
      <c r="I1803" s="5"/>
      <c r="J1803" s="17"/>
      <c r="K1803" s="17"/>
      <c r="L1803" s="17"/>
      <c r="M1803" s="17"/>
      <c r="N1803" s="17"/>
      <c r="O1803" s="17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</row>
    <row r="1804">
      <c r="A1804" s="1"/>
      <c r="B1804" s="4"/>
      <c r="C1804" s="4"/>
      <c r="D1804" s="4"/>
      <c r="E1804" s="4"/>
      <c r="F1804" s="4"/>
      <c r="G1804" s="4"/>
      <c r="H1804" s="4"/>
      <c r="I1804" s="5"/>
      <c r="J1804" s="17"/>
      <c r="K1804" s="17"/>
      <c r="L1804" s="17"/>
      <c r="M1804" s="17"/>
      <c r="N1804" s="17"/>
      <c r="O1804" s="17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</row>
    <row r="1805">
      <c r="A1805" s="1"/>
      <c r="B1805" s="4"/>
      <c r="C1805" s="4"/>
      <c r="D1805" s="4"/>
      <c r="E1805" s="4"/>
      <c r="F1805" s="4"/>
      <c r="G1805" s="4"/>
      <c r="H1805" s="4"/>
      <c r="I1805" s="5"/>
      <c r="J1805" s="17"/>
      <c r="K1805" s="17"/>
      <c r="L1805" s="17"/>
      <c r="M1805" s="17"/>
      <c r="N1805" s="17"/>
      <c r="O1805" s="17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</row>
    <row r="1806">
      <c r="A1806" s="1"/>
      <c r="B1806" s="4"/>
      <c r="C1806" s="4"/>
      <c r="D1806" s="4"/>
      <c r="E1806" s="4"/>
      <c r="F1806" s="4"/>
      <c r="G1806" s="4"/>
      <c r="H1806" s="4"/>
      <c r="I1806" s="5"/>
      <c r="J1806" s="17"/>
      <c r="K1806" s="17"/>
      <c r="L1806" s="17"/>
      <c r="M1806" s="17"/>
      <c r="N1806" s="17"/>
      <c r="O1806" s="17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</row>
    <row r="1807">
      <c r="A1807" s="1"/>
      <c r="B1807" s="4"/>
      <c r="C1807" s="4"/>
      <c r="D1807" s="4"/>
      <c r="E1807" s="4"/>
      <c r="F1807" s="4"/>
      <c r="G1807" s="4"/>
      <c r="H1807" s="4"/>
      <c r="I1807" s="5"/>
      <c r="J1807" s="17"/>
      <c r="K1807" s="17"/>
      <c r="L1807" s="17"/>
      <c r="M1807" s="17"/>
      <c r="N1807" s="17"/>
      <c r="O1807" s="17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</row>
    <row r="1808">
      <c r="A1808" s="1"/>
      <c r="B1808" s="4"/>
      <c r="C1808" s="4"/>
      <c r="D1808" s="4"/>
      <c r="E1808" s="4"/>
      <c r="F1808" s="4"/>
      <c r="G1808" s="4"/>
      <c r="H1808" s="4"/>
      <c r="I1808" s="5"/>
      <c r="J1808" s="17"/>
      <c r="K1808" s="17"/>
      <c r="L1808" s="17"/>
      <c r="M1808" s="17"/>
      <c r="N1808" s="17"/>
      <c r="O1808" s="17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</row>
    <row r="1809">
      <c r="A1809" s="1"/>
      <c r="B1809" s="4"/>
      <c r="C1809" s="4"/>
      <c r="D1809" s="4"/>
      <c r="E1809" s="4"/>
      <c r="F1809" s="4"/>
      <c r="G1809" s="4"/>
      <c r="H1809" s="4"/>
      <c r="I1809" s="5"/>
      <c r="J1809" s="17"/>
      <c r="K1809" s="17"/>
      <c r="L1809" s="17"/>
      <c r="M1809" s="17"/>
      <c r="N1809" s="17"/>
      <c r="O1809" s="17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</row>
    <row r="1810">
      <c r="A1810" s="1"/>
      <c r="B1810" s="4"/>
      <c r="C1810" s="4"/>
      <c r="D1810" s="4"/>
      <c r="E1810" s="4"/>
      <c r="F1810" s="4"/>
      <c r="G1810" s="4"/>
      <c r="H1810" s="4"/>
      <c r="I1810" s="5"/>
      <c r="J1810" s="17"/>
      <c r="K1810" s="17"/>
      <c r="L1810" s="17"/>
      <c r="M1810" s="17"/>
      <c r="N1810" s="17"/>
      <c r="O1810" s="17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</row>
    <row r="1811">
      <c r="A1811" s="1"/>
      <c r="B1811" s="4"/>
      <c r="C1811" s="4"/>
      <c r="D1811" s="4"/>
      <c r="E1811" s="4"/>
      <c r="F1811" s="4"/>
      <c r="G1811" s="4"/>
      <c r="H1811" s="4"/>
      <c r="I1811" s="5"/>
      <c r="J1811" s="17"/>
      <c r="K1811" s="17"/>
      <c r="L1811" s="17"/>
      <c r="M1811" s="17"/>
      <c r="N1811" s="17"/>
      <c r="O1811" s="17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</row>
    <row r="1812">
      <c r="A1812" s="1"/>
      <c r="B1812" s="4"/>
      <c r="C1812" s="4"/>
      <c r="D1812" s="4"/>
      <c r="E1812" s="4"/>
      <c r="F1812" s="4"/>
      <c r="G1812" s="4"/>
      <c r="H1812" s="4"/>
      <c r="I1812" s="5"/>
      <c r="J1812" s="17"/>
      <c r="K1812" s="17"/>
      <c r="L1812" s="17"/>
      <c r="M1812" s="17"/>
      <c r="N1812" s="17"/>
      <c r="O1812" s="17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</row>
    <row r="1813">
      <c r="A1813" s="1"/>
      <c r="B1813" s="4"/>
      <c r="C1813" s="4"/>
      <c r="D1813" s="4"/>
      <c r="E1813" s="4"/>
      <c r="F1813" s="4"/>
      <c r="G1813" s="4"/>
      <c r="H1813" s="4"/>
      <c r="I1813" s="5"/>
      <c r="J1813" s="17"/>
      <c r="K1813" s="17"/>
      <c r="L1813" s="17"/>
      <c r="M1813" s="17"/>
      <c r="N1813" s="17"/>
      <c r="O1813" s="17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</row>
    <row r="1814">
      <c r="A1814" s="1"/>
      <c r="B1814" s="4"/>
      <c r="C1814" s="4"/>
      <c r="D1814" s="4"/>
      <c r="E1814" s="4"/>
      <c r="F1814" s="4"/>
      <c r="G1814" s="4"/>
      <c r="H1814" s="4"/>
      <c r="I1814" s="5"/>
      <c r="J1814" s="17"/>
      <c r="K1814" s="17"/>
      <c r="L1814" s="17"/>
      <c r="M1814" s="17"/>
      <c r="N1814" s="17"/>
      <c r="O1814" s="17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</row>
    <row r="1815">
      <c r="A1815" s="1"/>
      <c r="B1815" s="4"/>
      <c r="C1815" s="4"/>
      <c r="D1815" s="4"/>
      <c r="E1815" s="4"/>
      <c r="F1815" s="4"/>
      <c r="G1815" s="4"/>
      <c r="H1815" s="4"/>
      <c r="I1815" s="5"/>
      <c r="J1815" s="17"/>
      <c r="K1815" s="17"/>
      <c r="L1815" s="17"/>
      <c r="M1815" s="17"/>
      <c r="N1815" s="17"/>
      <c r="O1815" s="17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</row>
    <row r="1816">
      <c r="A1816" s="1"/>
      <c r="B1816" s="4"/>
      <c r="C1816" s="4"/>
      <c r="D1816" s="4"/>
      <c r="E1816" s="4"/>
      <c r="F1816" s="4"/>
      <c r="G1816" s="4"/>
      <c r="H1816" s="4"/>
      <c r="I1816" s="5"/>
      <c r="J1816" s="17"/>
      <c r="K1816" s="17"/>
      <c r="L1816" s="17"/>
      <c r="M1816" s="17"/>
      <c r="N1816" s="17"/>
      <c r="O1816" s="17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</row>
    <row r="1817">
      <c r="A1817" s="1"/>
      <c r="B1817" s="4"/>
      <c r="C1817" s="4"/>
      <c r="D1817" s="4"/>
      <c r="E1817" s="4"/>
      <c r="F1817" s="4"/>
      <c r="G1817" s="4"/>
      <c r="H1817" s="4"/>
      <c r="I1817" s="5"/>
      <c r="J1817" s="17"/>
      <c r="K1817" s="17"/>
      <c r="L1817" s="17"/>
      <c r="M1817" s="17"/>
      <c r="N1817" s="17"/>
      <c r="O1817" s="17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</row>
    <row r="1818">
      <c r="A1818" s="1"/>
      <c r="B1818" s="4"/>
      <c r="C1818" s="4"/>
      <c r="D1818" s="4"/>
      <c r="E1818" s="4"/>
      <c r="F1818" s="4"/>
      <c r="G1818" s="4"/>
      <c r="H1818" s="4"/>
      <c r="I1818" s="5"/>
      <c r="J1818" s="17"/>
      <c r="K1818" s="17"/>
      <c r="L1818" s="17"/>
      <c r="M1818" s="17"/>
      <c r="N1818" s="17"/>
      <c r="O1818" s="17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</row>
    <row r="1819">
      <c r="A1819" s="1"/>
      <c r="B1819" s="4"/>
      <c r="C1819" s="4"/>
      <c r="D1819" s="4"/>
      <c r="E1819" s="4"/>
      <c r="F1819" s="4"/>
      <c r="G1819" s="4"/>
      <c r="H1819" s="4"/>
      <c r="I1819" s="5"/>
      <c r="J1819" s="17"/>
      <c r="K1819" s="17"/>
      <c r="L1819" s="17"/>
      <c r="M1819" s="17"/>
      <c r="N1819" s="17"/>
      <c r="O1819" s="17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</row>
    <row r="1820">
      <c r="A1820" s="1"/>
      <c r="B1820" s="4"/>
      <c r="C1820" s="4"/>
      <c r="D1820" s="4"/>
      <c r="E1820" s="4"/>
      <c r="F1820" s="4"/>
      <c r="G1820" s="4"/>
      <c r="H1820" s="4"/>
      <c r="I1820" s="5"/>
      <c r="J1820" s="17"/>
      <c r="K1820" s="17"/>
      <c r="L1820" s="17"/>
      <c r="M1820" s="17"/>
      <c r="N1820" s="17"/>
      <c r="O1820" s="17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</row>
    <row r="1821">
      <c r="A1821" s="1"/>
      <c r="B1821" s="4"/>
      <c r="C1821" s="4"/>
      <c r="D1821" s="4"/>
      <c r="E1821" s="4"/>
      <c r="F1821" s="4"/>
      <c r="G1821" s="4"/>
      <c r="H1821" s="4"/>
      <c r="I1821" s="5"/>
      <c r="J1821" s="17"/>
      <c r="K1821" s="17"/>
      <c r="L1821" s="17"/>
      <c r="M1821" s="17"/>
      <c r="N1821" s="17"/>
      <c r="O1821" s="17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</row>
    <row r="1822">
      <c r="A1822" s="1"/>
      <c r="B1822" s="4"/>
      <c r="C1822" s="4"/>
      <c r="D1822" s="4"/>
      <c r="E1822" s="4"/>
      <c r="F1822" s="4"/>
      <c r="G1822" s="4"/>
      <c r="H1822" s="4"/>
      <c r="I1822" s="5"/>
      <c r="J1822" s="17"/>
      <c r="K1822" s="17"/>
      <c r="L1822" s="17"/>
      <c r="M1822" s="17"/>
      <c r="N1822" s="17"/>
      <c r="O1822" s="17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</row>
    <row r="1823">
      <c r="A1823" s="1"/>
      <c r="B1823" s="4"/>
      <c r="C1823" s="4"/>
      <c r="D1823" s="4"/>
      <c r="E1823" s="4"/>
      <c r="F1823" s="4"/>
      <c r="G1823" s="4"/>
      <c r="H1823" s="4"/>
      <c r="I1823" s="5"/>
      <c r="J1823" s="17"/>
      <c r="K1823" s="17"/>
      <c r="L1823" s="17"/>
      <c r="M1823" s="17"/>
      <c r="N1823" s="17"/>
      <c r="O1823" s="17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</row>
    <row r="1824">
      <c r="A1824" s="1"/>
      <c r="B1824" s="4"/>
      <c r="C1824" s="4"/>
      <c r="D1824" s="4"/>
      <c r="E1824" s="4"/>
      <c r="F1824" s="4"/>
      <c r="G1824" s="4"/>
      <c r="H1824" s="4"/>
      <c r="I1824" s="5"/>
      <c r="J1824" s="17"/>
      <c r="K1824" s="17"/>
      <c r="L1824" s="17"/>
      <c r="M1824" s="17"/>
      <c r="N1824" s="17"/>
      <c r="O1824" s="17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</row>
    <row r="1825">
      <c r="A1825" s="1"/>
      <c r="B1825" s="4"/>
      <c r="C1825" s="4"/>
      <c r="D1825" s="4"/>
      <c r="E1825" s="4"/>
      <c r="F1825" s="4"/>
      <c r="G1825" s="4"/>
      <c r="H1825" s="4"/>
      <c r="I1825" s="5"/>
      <c r="J1825" s="17"/>
      <c r="K1825" s="17"/>
      <c r="L1825" s="17"/>
      <c r="M1825" s="17"/>
      <c r="N1825" s="17"/>
      <c r="O1825" s="17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</row>
    <row r="1826">
      <c r="A1826" s="1"/>
      <c r="B1826" s="4"/>
      <c r="C1826" s="4"/>
      <c r="D1826" s="4"/>
      <c r="E1826" s="4"/>
      <c r="F1826" s="4"/>
      <c r="G1826" s="4"/>
      <c r="H1826" s="4"/>
      <c r="I1826" s="5"/>
      <c r="J1826" s="17"/>
      <c r="K1826" s="17"/>
      <c r="L1826" s="17"/>
      <c r="M1826" s="17"/>
      <c r="N1826" s="17"/>
      <c r="O1826" s="17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</row>
    <row r="1827">
      <c r="A1827" s="1"/>
      <c r="B1827" s="4"/>
      <c r="C1827" s="4"/>
      <c r="D1827" s="4"/>
      <c r="E1827" s="4"/>
      <c r="F1827" s="4"/>
      <c r="G1827" s="4"/>
      <c r="H1827" s="4"/>
      <c r="I1827" s="5"/>
      <c r="J1827" s="17"/>
      <c r="K1827" s="17"/>
      <c r="L1827" s="17"/>
      <c r="M1827" s="17"/>
      <c r="N1827" s="17"/>
      <c r="O1827" s="17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</row>
    <row r="1828">
      <c r="A1828" s="1"/>
      <c r="B1828" s="4"/>
      <c r="C1828" s="4"/>
      <c r="D1828" s="4"/>
      <c r="E1828" s="4"/>
      <c r="F1828" s="4"/>
      <c r="G1828" s="4"/>
      <c r="H1828" s="4"/>
      <c r="I1828" s="5"/>
      <c r="J1828" s="17"/>
      <c r="K1828" s="17"/>
      <c r="L1828" s="17"/>
      <c r="M1828" s="17"/>
      <c r="N1828" s="17"/>
      <c r="O1828" s="17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</row>
    <row r="1829">
      <c r="A1829" s="1"/>
      <c r="B1829" s="4"/>
      <c r="C1829" s="4"/>
      <c r="D1829" s="4"/>
      <c r="E1829" s="4"/>
      <c r="F1829" s="4"/>
      <c r="G1829" s="4"/>
      <c r="H1829" s="4"/>
      <c r="I1829" s="5"/>
      <c r="J1829" s="17"/>
      <c r="K1829" s="17"/>
      <c r="L1829" s="17"/>
      <c r="M1829" s="17"/>
      <c r="N1829" s="17"/>
      <c r="O1829" s="17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</row>
    <row r="1830">
      <c r="A1830" s="1"/>
      <c r="B1830" s="4"/>
      <c r="C1830" s="4"/>
      <c r="D1830" s="4"/>
      <c r="E1830" s="4"/>
      <c r="F1830" s="4"/>
      <c r="G1830" s="4"/>
      <c r="H1830" s="4"/>
      <c r="I1830" s="5"/>
      <c r="J1830" s="17"/>
      <c r="K1830" s="17"/>
      <c r="L1830" s="17"/>
      <c r="M1830" s="17"/>
      <c r="N1830" s="17"/>
      <c r="O1830" s="17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</row>
    <row r="1831">
      <c r="A1831" s="1"/>
      <c r="B1831" s="4"/>
      <c r="C1831" s="4"/>
      <c r="D1831" s="4"/>
      <c r="E1831" s="4"/>
      <c r="F1831" s="4"/>
      <c r="G1831" s="4"/>
      <c r="H1831" s="4"/>
      <c r="I1831" s="5"/>
      <c r="J1831" s="17"/>
      <c r="K1831" s="17"/>
      <c r="L1831" s="17"/>
      <c r="M1831" s="17"/>
      <c r="N1831" s="17"/>
      <c r="O1831" s="17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</row>
    <row r="1832">
      <c r="A1832" s="1"/>
      <c r="B1832" s="4"/>
      <c r="C1832" s="4"/>
      <c r="D1832" s="4"/>
      <c r="E1832" s="4"/>
      <c r="F1832" s="4"/>
      <c r="G1832" s="4"/>
      <c r="H1832" s="4"/>
      <c r="I1832" s="5"/>
      <c r="J1832" s="17"/>
      <c r="K1832" s="17"/>
      <c r="L1832" s="17"/>
      <c r="M1832" s="17"/>
      <c r="N1832" s="17"/>
      <c r="O1832" s="17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</row>
    <row r="1833">
      <c r="A1833" s="1"/>
      <c r="B1833" s="4"/>
      <c r="C1833" s="4"/>
      <c r="D1833" s="4"/>
      <c r="E1833" s="4"/>
      <c r="F1833" s="4"/>
      <c r="G1833" s="4"/>
      <c r="H1833" s="4"/>
      <c r="I1833" s="5"/>
      <c r="J1833" s="17"/>
      <c r="K1833" s="17"/>
      <c r="L1833" s="17"/>
      <c r="M1833" s="17"/>
      <c r="N1833" s="17"/>
      <c r="O1833" s="17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</row>
    <row r="1834">
      <c r="A1834" s="1"/>
      <c r="B1834" s="4"/>
      <c r="C1834" s="4"/>
      <c r="D1834" s="4"/>
      <c r="E1834" s="4"/>
      <c r="F1834" s="4"/>
      <c r="G1834" s="4"/>
      <c r="H1834" s="4"/>
      <c r="I1834" s="5"/>
      <c r="J1834" s="17"/>
      <c r="K1834" s="17"/>
      <c r="L1834" s="17"/>
      <c r="M1834" s="17"/>
      <c r="N1834" s="17"/>
      <c r="O1834" s="17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</row>
    <row r="1835">
      <c r="A1835" s="1"/>
      <c r="B1835" s="4"/>
      <c r="C1835" s="4"/>
      <c r="D1835" s="4"/>
      <c r="E1835" s="4"/>
      <c r="F1835" s="4"/>
      <c r="G1835" s="4"/>
      <c r="H1835" s="4"/>
      <c r="I1835" s="5"/>
      <c r="J1835" s="17"/>
      <c r="K1835" s="17"/>
      <c r="L1835" s="17"/>
      <c r="M1835" s="17"/>
      <c r="N1835" s="17"/>
      <c r="O1835" s="17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</row>
    <row r="1836">
      <c r="A1836" s="1"/>
      <c r="B1836" s="4"/>
      <c r="C1836" s="4"/>
      <c r="D1836" s="4"/>
      <c r="E1836" s="4"/>
      <c r="F1836" s="4"/>
      <c r="G1836" s="4"/>
      <c r="H1836" s="4"/>
      <c r="I1836" s="5"/>
      <c r="J1836" s="17"/>
      <c r="K1836" s="17"/>
      <c r="L1836" s="17"/>
      <c r="M1836" s="17"/>
      <c r="N1836" s="17"/>
      <c r="O1836" s="17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</row>
    <row r="1837">
      <c r="A1837" s="1"/>
      <c r="B1837" s="4"/>
      <c r="C1837" s="4"/>
      <c r="D1837" s="4"/>
      <c r="E1837" s="4"/>
      <c r="F1837" s="4"/>
      <c r="G1837" s="4"/>
      <c r="H1837" s="4"/>
      <c r="I1837" s="5"/>
      <c r="J1837" s="17"/>
      <c r="K1837" s="17"/>
      <c r="L1837" s="17"/>
      <c r="M1837" s="17"/>
      <c r="N1837" s="17"/>
      <c r="O1837" s="17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</row>
    <row r="1838">
      <c r="A1838" s="1"/>
      <c r="B1838" s="4"/>
      <c r="C1838" s="4"/>
      <c r="D1838" s="4"/>
      <c r="E1838" s="4"/>
      <c r="F1838" s="4"/>
      <c r="G1838" s="4"/>
      <c r="H1838" s="4"/>
      <c r="I1838" s="5"/>
      <c r="J1838" s="17"/>
      <c r="K1838" s="17"/>
      <c r="L1838" s="17"/>
      <c r="M1838" s="17"/>
      <c r="N1838" s="17"/>
      <c r="O1838" s="17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</row>
    <row r="1839">
      <c r="A1839" s="1"/>
      <c r="B1839" s="4"/>
      <c r="C1839" s="4"/>
      <c r="D1839" s="4"/>
      <c r="E1839" s="4"/>
      <c r="F1839" s="4"/>
      <c r="G1839" s="4"/>
      <c r="H1839" s="4"/>
      <c r="I1839" s="5"/>
      <c r="J1839" s="17"/>
      <c r="K1839" s="17"/>
      <c r="L1839" s="17"/>
      <c r="M1839" s="17"/>
      <c r="N1839" s="17"/>
      <c r="O1839" s="17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</row>
    <row r="1840">
      <c r="A1840" s="1"/>
      <c r="B1840" s="4"/>
      <c r="C1840" s="4"/>
      <c r="D1840" s="4"/>
      <c r="E1840" s="4"/>
      <c r="F1840" s="4"/>
      <c r="G1840" s="4"/>
      <c r="H1840" s="4"/>
      <c r="I1840" s="5"/>
      <c r="J1840" s="17"/>
      <c r="K1840" s="17"/>
      <c r="L1840" s="17"/>
      <c r="M1840" s="17"/>
      <c r="N1840" s="17"/>
      <c r="O1840" s="17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</row>
    <row r="1841">
      <c r="A1841" s="1"/>
      <c r="B1841" s="4"/>
      <c r="C1841" s="4"/>
      <c r="D1841" s="4"/>
      <c r="E1841" s="4"/>
      <c r="F1841" s="4"/>
      <c r="G1841" s="4"/>
      <c r="H1841" s="4"/>
      <c r="I1841" s="5"/>
      <c r="J1841" s="17"/>
      <c r="K1841" s="17"/>
      <c r="L1841" s="17"/>
      <c r="M1841" s="17"/>
      <c r="N1841" s="17"/>
      <c r="O1841" s="17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</row>
    <row r="1842">
      <c r="A1842" s="1"/>
      <c r="B1842" s="4"/>
      <c r="C1842" s="4"/>
      <c r="D1842" s="4"/>
      <c r="E1842" s="4"/>
      <c r="F1842" s="4"/>
      <c r="G1842" s="4"/>
      <c r="H1842" s="4"/>
      <c r="I1842" s="5"/>
      <c r="J1842" s="17"/>
      <c r="K1842" s="17"/>
      <c r="L1842" s="17"/>
      <c r="M1842" s="17"/>
      <c r="N1842" s="17"/>
      <c r="O1842" s="17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</row>
    <row r="1843">
      <c r="A1843" s="1"/>
      <c r="B1843" s="4"/>
      <c r="C1843" s="4"/>
      <c r="D1843" s="4"/>
      <c r="E1843" s="4"/>
      <c r="F1843" s="4"/>
      <c r="G1843" s="4"/>
      <c r="H1843" s="4"/>
      <c r="I1843" s="5"/>
      <c r="J1843" s="17"/>
      <c r="K1843" s="17"/>
      <c r="L1843" s="17"/>
      <c r="M1843" s="17"/>
      <c r="N1843" s="17"/>
      <c r="O1843" s="17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</row>
    <row r="1844">
      <c r="A1844" s="1"/>
      <c r="B1844" s="4"/>
      <c r="C1844" s="4"/>
      <c r="D1844" s="4"/>
      <c r="E1844" s="4"/>
      <c r="F1844" s="4"/>
      <c r="G1844" s="4"/>
      <c r="H1844" s="4"/>
      <c r="I1844" s="5"/>
      <c r="J1844" s="17"/>
      <c r="K1844" s="17"/>
      <c r="L1844" s="17"/>
      <c r="M1844" s="17"/>
      <c r="N1844" s="17"/>
      <c r="O1844" s="17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</row>
    <row r="1845">
      <c r="A1845" s="1"/>
      <c r="B1845" s="4"/>
      <c r="C1845" s="4"/>
      <c r="D1845" s="4"/>
      <c r="E1845" s="4"/>
      <c r="F1845" s="4"/>
      <c r="G1845" s="4"/>
      <c r="H1845" s="4"/>
      <c r="I1845" s="5"/>
      <c r="J1845" s="17"/>
      <c r="K1845" s="17"/>
      <c r="L1845" s="17"/>
      <c r="M1845" s="17"/>
      <c r="N1845" s="17"/>
      <c r="O1845" s="17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</row>
    <row r="1846">
      <c r="A1846" s="1"/>
      <c r="B1846" s="4"/>
      <c r="C1846" s="4"/>
      <c r="D1846" s="4"/>
      <c r="E1846" s="4"/>
      <c r="F1846" s="4"/>
      <c r="G1846" s="4"/>
      <c r="H1846" s="4"/>
      <c r="I1846" s="5"/>
      <c r="J1846" s="17"/>
      <c r="K1846" s="17"/>
      <c r="L1846" s="17"/>
      <c r="M1846" s="17"/>
      <c r="N1846" s="17"/>
      <c r="O1846" s="17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</row>
    <row r="1847">
      <c r="A1847" s="1"/>
      <c r="B1847" s="4"/>
      <c r="C1847" s="4"/>
      <c r="D1847" s="4"/>
      <c r="E1847" s="4"/>
      <c r="F1847" s="4"/>
      <c r="G1847" s="4"/>
      <c r="H1847" s="4"/>
      <c r="I1847" s="5"/>
      <c r="J1847" s="17"/>
      <c r="K1847" s="17"/>
      <c r="L1847" s="17"/>
      <c r="M1847" s="17"/>
      <c r="N1847" s="17"/>
      <c r="O1847" s="17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</row>
    <row r="1848">
      <c r="A1848" s="1"/>
      <c r="B1848" s="4"/>
      <c r="C1848" s="4"/>
      <c r="D1848" s="4"/>
      <c r="E1848" s="4"/>
      <c r="F1848" s="4"/>
      <c r="G1848" s="4"/>
      <c r="H1848" s="4"/>
      <c r="I1848" s="5"/>
      <c r="J1848" s="17"/>
      <c r="K1848" s="17"/>
      <c r="L1848" s="17"/>
      <c r="M1848" s="17"/>
      <c r="N1848" s="17"/>
      <c r="O1848" s="17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</row>
    <row r="1849">
      <c r="A1849" s="1"/>
      <c r="B1849" s="4"/>
      <c r="C1849" s="4"/>
      <c r="D1849" s="4"/>
      <c r="E1849" s="4"/>
      <c r="F1849" s="4"/>
      <c r="G1849" s="4"/>
      <c r="H1849" s="4"/>
      <c r="I1849" s="5"/>
      <c r="J1849" s="17"/>
      <c r="K1849" s="17"/>
      <c r="L1849" s="17"/>
      <c r="M1849" s="17"/>
      <c r="N1849" s="17"/>
      <c r="O1849" s="17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</row>
    <row r="1850">
      <c r="A1850" s="1"/>
      <c r="B1850" s="4"/>
      <c r="C1850" s="4"/>
      <c r="D1850" s="4"/>
      <c r="E1850" s="4"/>
      <c r="F1850" s="4"/>
      <c r="G1850" s="4"/>
      <c r="H1850" s="4"/>
      <c r="I1850" s="5"/>
      <c r="J1850" s="17"/>
      <c r="K1850" s="17"/>
      <c r="L1850" s="17"/>
      <c r="M1850" s="17"/>
      <c r="N1850" s="17"/>
      <c r="O1850" s="17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</row>
    <row r="1851">
      <c r="A1851" s="1"/>
      <c r="B1851" s="4"/>
      <c r="C1851" s="4"/>
      <c r="D1851" s="4"/>
      <c r="E1851" s="4"/>
      <c r="F1851" s="4"/>
      <c r="G1851" s="4"/>
      <c r="H1851" s="4"/>
      <c r="I1851" s="5"/>
      <c r="J1851" s="17"/>
      <c r="K1851" s="17"/>
      <c r="L1851" s="17"/>
      <c r="M1851" s="17"/>
      <c r="N1851" s="17"/>
      <c r="O1851" s="17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</row>
    <row r="1852">
      <c r="A1852" s="1"/>
      <c r="B1852" s="4"/>
      <c r="C1852" s="4"/>
      <c r="D1852" s="4"/>
      <c r="E1852" s="4"/>
      <c r="F1852" s="4"/>
      <c r="G1852" s="4"/>
      <c r="H1852" s="4"/>
      <c r="I1852" s="5"/>
      <c r="J1852" s="17"/>
      <c r="K1852" s="17"/>
      <c r="L1852" s="17"/>
      <c r="M1852" s="17"/>
      <c r="N1852" s="17"/>
      <c r="O1852" s="17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</row>
    <row r="1853">
      <c r="A1853" s="1"/>
      <c r="B1853" s="4"/>
      <c r="C1853" s="4"/>
      <c r="D1853" s="4"/>
      <c r="E1853" s="4"/>
      <c r="F1853" s="4"/>
      <c r="G1853" s="4"/>
      <c r="H1853" s="4"/>
      <c r="I1853" s="5"/>
      <c r="J1853" s="17"/>
      <c r="K1853" s="17"/>
      <c r="L1853" s="17"/>
      <c r="M1853" s="17"/>
      <c r="N1853" s="17"/>
      <c r="O1853" s="17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</row>
    <row r="1854">
      <c r="A1854" s="1"/>
      <c r="B1854" s="4"/>
      <c r="C1854" s="4"/>
      <c r="D1854" s="4"/>
      <c r="E1854" s="4"/>
      <c r="F1854" s="4"/>
      <c r="G1854" s="4"/>
      <c r="H1854" s="4"/>
      <c r="I1854" s="5"/>
      <c r="J1854" s="17"/>
      <c r="K1854" s="17"/>
      <c r="L1854" s="17"/>
      <c r="M1854" s="17"/>
      <c r="N1854" s="17"/>
      <c r="O1854" s="17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</row>
    <row r="1855">
      <c r="A1855" s="1"/>
      <c r="B1855" s="4"/>
      <c r="C1855" s="4"/>
      <c r="D1855" s="4"/>
      <c r="E1855" s="4"/>
      <c r="F1855" s="4"/>
      <c r="G1855" s="4"/>
      <c r="H1855" s="4"/>
      <c r="I1855" s="5"/>
      <c r="J1855" s="17"/>
      <c r="K1855" s="17"/>
      <c r="L1855" s="17"/>
      <c r="M1855" s="17"/>
      <c r="N1855" s="17"/>
      <c r="O1855" s="17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</row>
    <row r="1856">
      <c r="A1856" s="1"/>
      <c r="B1856" s="4"/>
      <c r="C1856" s="4"/>
      <c r="D1856" s="4"/>
      <c r="E1856" s="4"/>
      <c r="F1856" s="4"/>
      <c r="G1856" s="4"/>
      <c r="H1856" s="4"/>
      <c r="I1856" s="5"/>
      <c r="J1856" s="17"/>
      <c r="K1856" s="17"/>
      <c r="L1856" s="17"/>
      <c r="M1856" s="17"/>
      <c r="N1856" s="17"/>
      <c r="O1856" s="17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</row>
    <row r="1857">
      <c r="A1857" s="1"/>
      <c r="B1857" s="4"/>
      <c r="C1857" s="4"/>
      <c r="D1857" s="4"/>
      <c r="E1857" s="4"/>
      <c r="F1857" s="4"/>
      <c r="G1857" s="4"/>
      <c r="H1857" s="4"/>
      <c r="I1857" s="5"/>
      <c r="J1857" s="17"/>
      <c r="K1857" s="17"/>
      <c r="L1857" s="17"/>
      <c r="M1857" s="17"/>
      <c r="N1857" s="17"/>
      <c r="O1857" s="17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</row>
    <row r="1858">
      <c r="A1858" s="1"/>
      <c r="B1858" s="4"/>
      <c r="C1858" s="4"/>
      <c r="D1858" s="4"/>
      <c r="E1858" s="4"/>
      <c r="F1858" s="4"/>
      <c r="G1858" s="4"/>
      <c r="H1858" s="4"/>
      <c r="I1858" s="5"/>
      <c r="J1858" s="17"/>
      <c r="K1858" s="17"/>
      <c r="L1858" s="17"/>
      <c r="M1858" s="17"/>
      <c r="N1858" s="17"/>
      <c r="O1858" s="17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</row>
    <row r="1859">
      <c r="A1859" s="1"/>
      <c r="B1859" s="4"/>
      <c r="C1859" s="4"/>
      <c r="D1859" s="4"/>
      <c r="E1859" s="4"/>
      <c r="F1859" s="4"/>
      <c r="G1859" s="4"/>
      <c r="H1859" s="4"/>
      <c r="I1859" s="5"/>
      <c r="J1859" s="17"/>
      <c r="K1859" s="17"/>
      <c r="L1859" s="17"/>
      <c r="M1859" s="17"/>
      <c r="N1859" s="17"/>
      <c r="O1859" s="17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</row>
    <row r="1860">
      <c r="A1860" s="1"/>
      <c r="B1860" s="4"/>
      <c r="C1860" s="4"/>
      <c r="D1860" s="4"/>
      <c r="E1860" s="4"/>
      <c r="F1860" s="4"/>
      <c r="G1860" s="4"/>
      <c r="H1860" s="4"/>
      <c r="I1860" s="5"/>
      <c r="J1860" s="17"/>
      <c r="K1860" s="17"/>
      <c r="L1860" s="17"/>
      <c r="M1860" s="17"/>
      <c r="N1860" s="17"/>
      <c r="O1860" s="17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</row>
    <row r="1861">
      <c r="A1861" s="1"/>
      <c r="B1861" s="4"/>
      <c r="C1861" s="4"/>
      <c r="D1861" s="4"/>
      <c r="E1861" s="4"/>
      <c r="F1861" s="4"/>
      <c r="G1861" s="4"/>
      <c r="H1861" s="4"/>
      <c r="I1861" s="5"/>
      <c r="J1861" s="17"/>
      <c r="K1861" s="17"/>
      <c r="L1861" s="17"/>
      <c r="M1861" s="17"/>
      <c r="N1861" s="17"/>
      <c r="O1861" s="17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</row>
    <row r="1862">
      <c r="A1862" s="1"/>
      <c r="B1862" s="4"/>
      <c r="C1862" s="4"/>
      <c r="D1862" s="4"/>
      <c r="E1862" s="4"/>
      <c r="F1862" s="4"/>
      <c r="G1862" s="4"/>
      <c r="H1862" s="4"/>
      <c r="I1862" s="5"/>
      <c r="J1862" s="17"/>
      <c r="K1862" s="17"/>
      <c r="L1862" s="17"/>
      <c r="M1862" s="17"/>
      <c r="N1862" s="17"/>
      <c r="O1862" s="17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</row>
    <row r="1863">
      <c r="A1863" s="1"/>
      <c r="B1863" s="4"/>
      <c r="C1863" s="4"/>
      <c r="D1863" s="4"/>
      <c r="E1863" s="4"/>
      <c r="F1863" s="4"/>
      <c r="G1863" s="4"/>
      <c r="H1863" s="4"/>
      <c r="I1863" s="5"/>
      <c r="J1863" s="17"/>
      <c r="K1863" s="17"/>
      <c r="L1863" s="17"/>
      <c r="M1863" s="17"/>
      <c r="N1863" s="17"/>
      <c r="O1863" s="17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</row>
    <row r="1864">
      <c r="A1864" s="1"/>
      <c r="B1864" s="4"/>
      <c r="C1864" s="4"/>
      <c r="D1864" s="4"/>
      <c r="E1864" s="4"/>
      <c r="F1864" s="4"/>
      <c r="G1864" s="4"/>
      <c r="H1864" s="4"/>
      <c r="I1864" s="5"/>
      <c r="J1864" s="17"/>
      <c r="K1864" s="17"/>
      <c r="L1864" s="17"/>
      <c r="M1864" s="17"/>
      <c r="N1864" s="17"/>
      <c r="O1864" s="17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</row>
    <row r="1865">
      <c r="A1865" s="1"/>
      <c r="B1865" s="4"/>
      <c r="C1865" s="4"/>
      <c r="D1865" s="4"/>
      <c r="E1865" s="4"/>
      <c r="F1865" s="4"/>
      <c r="G1865" s="4"/>
      <c r="H1865" s="4"/>
      <c r="I1865" s="5"/>
      <c r="J1865" s="17"/>
      <c r="K1865" s="17"/>
      <c r="L1865" s="17"/>
      <c r="M1865" s="17"/>
      <c r="N1865" s="17"/>
      <c r="O1865" s="17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</row>
    <row r="1866">
      <c r="A1866" s="1"/>
      <c r="B1866" s="4"/>
      <c r="C1866" s="4"/>
      <c r="D1866" s="4"/>
      <c r="E1866" s="4"/>
      <c r="F1866" s="4"/>
      <c r="G1866" s="4"/>
      <c r="H1866" s="4"/>
      <c r="I1866" s="5"/>
      <c r="J1866" s="17"/>
      <c r="K1866" s="17"/>
      <c r="L1866" s="17"/>
      <c r="M1866" s="17"/>
      <c r="N1866" s="17"/>
      <c r="O1866" s="17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</row>
    <row r="1867">
      <c r="A1867" s="1"/>
      <c r="B1867" s="4"/>
      <c r="C1867" s="4"/>
      <c r="D1867" s="4"/>
      <c r="E1867" s="4"/>
      <c r="F1867" s="4"/>
      <c r="G1867" s="4"/>
      <c r="H1867" s="4"/>
      <c r="I1867" s="5"/>
      <c r="J1867" s="17"/>
      <c r="K1867" s="17"/>
      <c r="L1867" s="17"/>
      <c r="M1867" s="17"/>
      <c r="N1867" s="17"/>
      <c r="O1867" s="17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</row>
    <row r="1868">
      <c r="A1868" s="1"/>
      <c r="B1868" s="4"/>
      <c r="C1868" s="4"/>
      <c r="D1868" s="4"/>
      <c r="E1868" s="4"/>
      <c r="F1868" s="4"/>
      <c r="G1868" s="4"/>
      <c r="H1868" s="4"/>
      <c r="I1868" s="5"/>
      <c r="J1868" s="17"/>
      <c r="K1868" s="17"/>
      <c r="L1868" s="17"/>
      <c r="M1868" s="17"/>
      <c r="N1868" s="17"/>
      <c r="O1868" s="17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</row>
    <row r="1869">
      <c r="A1869" s="1"/>
      <c r="B1869" s="4"/>
      <c r="C1869" s="4"/>
      <c r="D1869" s="4"/>
      <c r="E1869" s="4"/>
      <c r="F1869" s="4"/>
      <c r="G1869" s="4"/>
      <c r="H1869" s="4"/>
      <c r="I1869" s="5"/>
      <c r="J1869" s="17"/>
      <c r="K1869" s="17"/>
      <c r="L1869" s="17"/>
      <c r="M1869" s="17"/>
      <c r="N1869" s="17"/>
      <c r="O1869" s="17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</row>
    <row r="1870">
      <c r="A1870" s="1"/>
      <c r="B1870" s="4"/>
      <c r="C1870" s="4"/>
      <c r="D1870" s="4"/>
      <c r="E1870" s="4"/>
      <c r="F1870" s="4"/>
      <c r="G1870" s="4"/>
      <c r="H1870" s="4"/>
      <c r="I1870" s="5"/>
      <c r="J1870" s="17"/>
      <c r="K1870" s="17"/>
      <c r="L1870" s="17"/>
      <c r="M1870" s="17"/>
      <c r="N1870" s="17"/>
      <c r="O1870" s="17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</row>
    <row r="1871">
      <c r="A1871" s="1"/>
      <c r="B1871" s="4"/>
      <c r="C1871" s="4"/>
      <c r="D1871" s="4"/>
      <c r="E1871" s="4"/>
      <c r="F1871" s="4"/>
      <c r="G1871" s="4"/>
      <c r="H1871" s="4"/>
      <c r="I1871" s="5"/>
      <c r="J1871" s="17"/>
      <c r="K1871" s="17"/>
      <c r="L1871" s="17"/>
      <c r="M1871" s="17"/>
      <c r="N1871" s="17"/>
      <c r="O1871" s="17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</row>
    <row r="1872">
      <c r="A1872" s="1"/>
      <c r="B1872" s="4"/>
      <c r="C1872" s="4"/>
      <c r="D1872" s="4"/>
      <c r="E1872" s="4"/>
      <c r="F1872" s="4"/>
      <c r="G1872" s="4"/>
      <c r="H1872" s="4"/>
      <c r="I1872" s="5"/>
      <c r="J1872" s="17"/>
      <c r="K1872" s="17"/>
      <c r="L1872" s="17"/>
      <c r="M1872" s="17"/>
      <c r="N1872" s="17"/>
      <c r="O1872" s="17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</row>
    <row r="1873">
      <c r="A1873" s="1"/>
      <c r="B1873" s="4"/>
      <c r="C1873" s="4"/>
      <c r="D1873" s="4"/>
      <c r="E1873" s="4"/>
      <c r="F1873" s="4"/>
      <c r="G1873" s="4"/>
      <c r="H1873" s="4"/>
      <c r="I1873" s="5"/>
      <c r="J1873" s="17"/>
      <c r="K1873" s="17"/>
      <c r="L1873" s="17"/>
      <c r="M1873" s="17"/>
      <c r="N1873" s="17"/>
      <c r="O1873" s="17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</row>
    <row r="1874">
      <c r="A1874" s="1"/>
      <c r="B1874" s="4"/>
      <c r="C1874" s="4"/>
      <c r="D1874" s="4"/>
      <c r="E1874" s="4"/>
      <c r="F1874" s="4"/>
      <c r="G1874" s="4"/>
      <c r="H1874" s="4"/>
      <c r="I1874" s="5"/>
      <c r="J1874" s="17"/>
      <c r="K1874" s="17"/>
      <c r="L1874" s="17"/>
      <c r="M1874" s="17"/>
      <c r="N1874" s="17"/>
      <c r="O1874" s="17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</row>
    <row r="1875">
      <c r="A1875" s="1"/>
      <c r="B1875" s="4"/>
      <c r="C1875" s="4"/>
      <c r="D1875" s="4"/>
      <c r="E1875" s="4"/>
      <c r="F1875" s="4"/>
      <c r="G1875" s="4"/>
      <c r="H1875" s="4"/>
      <c r="I1875" s="5"/>
      <c r="J1875" s="17"/>
      <c r="K1875" s="17"/>
      <c r="L1875" s="17"/>
      <c r="M1875" s="17"/>
      <c r="N1875" s="17"/>
      <c r="O1875" s="17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</row>
    <row r="1876">
      <c r="A1876" s="1"/>
      <c r="B1876" s="4"/>
      <c r="C1876" s="4"/>
      <c r="D1876" s="4"/>
      <c r="E1876" s="4"/>
      <c r="F1876" s="4"/>
      <c r="G1876" s="4"/>
      <c r="H1876" s="4"/>
      <c r="I1876" s="5"/>
      <c r="J1876" s="17"/>
      <c r="K1876" s="17"/>
      <c r="L1876" s="17"/>
      <c r="M1876" s="17"/>
      <c r="N1876" s="17"/>
      <c r="O1876" s="17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</row>
    <row r="1877">
      <c r="A1877" s="1"/>
      <c r="B1877" s="4"/>
      <c r="C1877" s="4"/>
      <c r="D1877" s="4"/>
      <c r="E1877" s="4"/>
      <c r="F1877" s="4"/>
      <c r="G1877" s="4"/>
      <c r="H1877" s="4"/>
      <c r="I1877" s="5"/>
      <c r="J1877" s="17"/>
      <c r="K1877" s="17"/>
      <c r="L1877" s="17"/>
      <c r="M1877" s="17"/>
      <c r="N1877" s="17"/>
      <c r="O1877" s="17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</row>
    <row r="1878">
      <c r="A1878" s="1"/>
      <c r="B1878" s="4"/>
      <c r="C1878" s="4"/>
      <c r="D1878" s="4"/>
      <c r="E1878" s="4"/>
      <c r="F1878" s="4"/>
      <c r="G1878" s="4"/>
      <c r="H1878" s="4"/>
      <c r="I1878" s="5"/>
      <c r="J1878" s="17"/>
      <c r="K1878" s="17"/>
      <c r="L1878" s="17"/>
      <c r="M1878" s="17"/>
      <c r="N1878" s="17"/>
      <c r="O1878" s="17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</row>
    <row r="1879">
      <c r="A1879" s="1"/>
      <c r="B1879" s="4"/>
      <c r="C1879" s="4"/>
      <c r="D1879" s="4"/>
      <c r="E1879" s="4"/>
      <c r="F1879" s="4"/>
      <c r="G1879" s="4"/>
      <c r="H1879" s="4"/>
      <c r="I1879" s="5"/>
      <c r="J1879" s="17"/>
      <c r="K1879" s="17"/>
      <c r="L1879" s="17"/>
      <c r="M1879" s="17"/>
      <c r="N1879" s="17"/>
      <c r="O1879" s="17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</row>
    <row r="1880">
      <c r="A1880" s="1"/>
      <c r="B1880" s="4"/>
      <c r="C1880" s="4"/>
      <c r="D1880" s="4"/>
      <c r="E1880" s="4"/>
      <c r="F1880" s="4"/>
      <c r="G1880" s="4"/>
      <c r="H1880" s="4"/>
      <c r="I1880" s="5"/>
      <c r="J1880" s="17"/>
      <c r="K1880" s="17"/>
      <c r="L1880" s="17"/>
      <c r="M1880" s="17"/>
      <c r="N1880" s="17"/>
      <c r="O1880" s="17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</row>
    <row r="1881">
      <c r="A1881" s="1"/>
      <c r="B1881" s="4"/>
      <c r="C1881" s="4"/>
      <c r="D1881" s="4"/>
      <c r="E1881" s="4"/>
      <c r="F1881" s="4"/>
      <c r="G1881" s="4"/>
      <c r="H1881" s="4"/>
      <c r="I1881" s="5"/>
      <c r="J1881" s="17"/>
      <c r="K1881" s="17"/>
      <c r="L1881" s="17"/>
      <c r="M1881" s="17"/>
      <c r="N1881" s="17"/>
      <c r="O1881" s="17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</row>
    <row r="1882">
      <c r="A1882" s="1"/>
      <c r="B1882" s="4"/>
      <c r="C1882" s="4"/>
      <c r="D1882" s="4"/>
      <c r="E1882" s="4"/>
      <c r="F1882" s="4"/>
      <c r="G1882" s="4"/>
      <c r="H1882" s="4"/>
      <c r="I1882" s="5"/>
      <c r="J1882" s="17"/>
      <c r="K1882" s="17"/>
      <c r="L1882" s="17"/>
      <c r="M1882" s="17"/>
      <c r="N1882" s="17"/>
      <c r="O1882" s="17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</row>
    <row r="1883">
      <c r="A1883" s="1"/>
      <c r="B1883" s="4"/>
      <c r="C1883" s="4"/>
      <c r="D1883" s="4"/>
      <c r="E1883" s="4"/>
      <c r="F1883" s="4"/>
      <c r="G1883" s="4"/>
      <c r="H1883" s="4"/>
      <c r="I1883" s="5"/>
      <c r="J1883" s="17"/>
      <c r="K1883" s="17"/>
      <c r="L1883" s="17"/>
      <c r="M1883" s="17"/>
      <c r="N1883" s="17"/>
      <c r="O1883" s="17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</row>
    <row r="1884">
      <c r="A1884" s="1"/>
      <c r="B1884" s="4"/>
      <c r="C1884" s="4"/>
      <c r="D1884" s="4"/>
      <c r="E1884" s="4"/>
      <c r="F1884" s="4"/>
      <c r="G1884" s="4"/>
      <c r="H1884" s="4"/>
      <c r="I1884" s="5"/>
      <c r="J1884" s="17"/>
      <c r="K1884" s="17"/>
      <c r="L1884" s="17"/>
      <c r="M1884" s="17"/>
      <c r="N1884" s="17"/>
      <c r="O1884" s="17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</row>
    <row r="1885">
      <c r="A1885" s="1"/>
      <c r="B1885" s="4"/>
      <c r="C1885" s="4"/>
      <c r="D1885" s="4"/>
      <c r="E1885" s="4"/>
      <c r="F1885" s="4"/>
      <c r="G1885" s="4"/>
      <c r="H1885" s="4"/>
      <c r="I1885" s="5"/>
      <c r="J1885" s="17"/>
      <c r="K1885" s="17"/>
      <c r="L1885" s="17"/>
      <c r="M1885" s="17"/>
      <c r="N1885" s="17"/>
      <c r="O1885" s="17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</row>
    <row r="1886">
      <c r="A1886" s="1"/>
      <c r="B1886" s="4"/>
      <c r="C1886" s="4"/>
      <c r="D1886" s="4"/>
      <c r="E1886" s="4"/>
      <c r="F1886" s="4"/>
      <c r="G1886" s="4"/>
      <c r="H1886" s="4"/>
      <c r="I1886" s="5"/>
      <c r="J1886" s="17"/>
      <c r="K1886" s="17"/>
      <c r="L1886" s="17"/>
      <c r="M1886" s="17"/>
      <c r="N1886" s="17"/>
      <c r="O1886" s="17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</row>
    <row r="1887">
      <c r="A1887" s="1"/>
      <c r="B1887" s="4"/>
      <c r="C1887" s="4"/>
      <c r="D1887" s="4"/>
      <c r="E1887" s="4"/>
      <c r="F1887" s="4"/>
      <c r="G1887" s="4"/>
      <c r="H1887" s="4"/>
      <c r="I1887" s="5"/>
      <c r="J1887" s="17"/>
      <c r="K1887" s="17"/>
      <c r="L1887" s="17"/>
      <c r="M1887" s="17"/>
      <c r="N1887" s="17"/>
      <c r="O1887" s="17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</row>
    <row r="1888">
      <c r="A1888" s="1"/>
      <c r="B1888" s="4"/>
      <c r="C1888" s="4"/>
      <c r="D1888" s="4"/>
      <c r="E1888" s="4"/>
      <c r="F1888" s="4"/>
      <c r="G1888" s="4"/>
      <c r="H1888" s="4"/>
      <c r="I1888" s="5"/>
      <c r="J1888" s="17"/>
      <c r="K1888" s="17"/>
      <c r="L1888" s="17"/>
      <c r="M1888" s="17"/>
      <c r="N1888" s="17"/>
      <c r="O1888" s="17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</row>
    <row r="1889">
      <c r="A1889" s="1"/>
      <c r="B1889" s="4"/>
      <c r="C1889" s="4"/>
      <c r="D1889" s="4"/>
      <c r="E1889" s="4"/>
      <c r="F1889" s="4"/>
      <c r="G1889" s="4"/>
      <c r="H1889" s="4"/>
      <c r="I1889" s="5"/>
      <c r="J1889" s="17"/>
      <c r="K1889" s="17"/>
      <c r="L1889" s="17"/>
      <c r="M1889" s="17"/>
      <c r="N1889" s="17"/>
      <c r="O1889" s="17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</row>
    <row r="1890">
      <c r="A1890" s="1"/>
      <c r="B1890" s="4"/>
      <c r="C1890" s="4"/>
      <c r="D1890" s="4"/>
      <c r="E1890" s="4"/>
      <c r="F1890" s="4"/>
      <c r="G1890" s="4"/>
      <c r="H1890" s="4"/>
      <c r="I1890" s="5"/>
      <c r="J1890" s="17"/>
      <c r="K1890" s="17"/>
      <c r="L1890" s="17"/>
      <c r="M1890" s="17"/>
      <c r="N1890" s="17"/>
      <c r="O1890" s="17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</row>
    <row r="1891">
      <c r="A1891" s="1"/>
      <c r="B1891" s="4"/>
      <c r="C1891" s="4"/>
      <c r="D1891" s="4"/>
      <c r="E1891" s="4"/>
      <c r="F1891" s="4"/>
      <c r="G1891" s="4"/>
      <c r="H1891" s="4"/>
      <c r="I1891" s="5"/>
      <c r="J1891" s="17"/>
      <c r="K1891" s="17"/>
      <c r="L1891" s="17"/>
      <c r="M1891" s="17"/>
      <c r="N1891" s="17"/>
      <c r="O1891" s="17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</row>
    <row r="1892">
      <c r="A1892" s="1"/>
      <c r="B1892" s="4"/>
      <c r="C1892" s="4"/>
      <c r="D1892" s="4"/>
      <c r="E1892" s="4"/>
      <c r="F1892" s="4"/>
      <c r="G1892" s="4"/>
      <c r="H1892" s="4"/>
      <c r="I1892" s="5"/>
      <c r="J1892" s="17"/>
      <c r="K1892" s="17"/>
      <c r="L1892" s="17"/>
      <c r="M1892" s="17"/>
      <c r="N1892" s="17"/>
      <c r="O1892" s="17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</row>
    <row r="1893">
      <c r="A1893" s="1"/>
      <c r="B1893" s="4"/>
      <c r="C1893" s="4"/>
      <c r="D1893" s="4"/>
      <c r="E1893" s="4"/>
      <c r="F1893" s="4"/>
      <c r="G1893" s="4"/>
      <c r="H1893" s="4"/>
      <c r="I1893" s="5"/>
      <c r="J1893" s="17"/>
      <c r="K1893" s="17"/>
      <c r="L1893" s="17"/>
      <c r="M1893" s="17"/>
      <c r="N1893" s="17"/>
      <c r="O1893" s="17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</row>
    <row r="1894">
      <c r="A1894" s="1"/>
      <c r="B1894" s="4"/>
      <c r="C1894" s="4"/>
      <c r="D1894" s="4"/>
      <c r="E1894" s="4"/>
      <c r="F1894" s="4"/>
      <c r="G1894" s="4"/>
      <c r="H1894" s="4"/>
      <c r="I1894" s="5"/>
      <c r="J1894" s="17"/>
      <c r="K1894" s="17"/>
      <c r="L1894" s="17"/>
      <c r="M1894" s="17"/>
      <c r="N1894" s="17"/>
      <c r="O1894" s="17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</row>
    <row r="1895">
      <c r="A1895" s="1"/>
      <c r="B1895" s="4"/>
      <c r="C1895" s="4"/>
      <c r="D1895" s="4"/>
      <c r="E1895" s="4"/>
      <c r="F1895" s="4"/>
      <c r="G1895" s="4"/>
      <c r="H1895" s="4"/>
      <c r="I1895" s="5"/>
      <c r="J1895" s="17"/>
      <c r="K1895" s="17"/>
      <c r="L1895" s="17"/>
      <c r="M1895" s="17"/>
      <c r="N1895" s="17"/>
      <c r="O1895" s="17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</row>
    <row r="1896">
      <c r="A1896" s="1"/>
      <c r="B1896" s="4"/>
      <c r="C1896" s="4"/>
      <c r="D1896" s="4"/>
      <c r="E1896" s="4"/>
      <c r="F1896" s="4"/>
      <c r="G1896" s="4"/>
      <c r="H1896" s="4"/>
      <c r="I1896" s="5"/>
      <c r="J1896" s="17"/>
      <c r="K1896" s="17"/>
      <c r="L1896" s="17"/>
      <c r="M1896" s="17"/>
      <c r="N1896" s="17"/>
      <c r="O1896" s="17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</row>
    <row r="1897">
      <c r="A1897" s="1"/>
      <c r="B1897" s="4"/>
      <c r="C1897" s="4"/>
      <c r="D1897" s="4"/>
      <c r="E1897" s="4"/>
      <c r="F1897" s="4"/>
      <c r="G1897" s="4"/>
      <c r="H1897" s="4"/>
      <c r="I1897" s="5"/>
      <c r="J1897" s="17"/>
      <c r="K1897" s="17"/>
      <c r="L1897" s="17"/>
      <c r="M1897" s="17"/>
      <c r="N1897" s="17"/>
      <c r="O1897" s="17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</row>
    <row r="1898">
      <c r="A1898" s="1"/>
      <c r="B1898" s="4"/>
      <c r="C1898" s="4"/>
      <c r="D1898" s="4"/>
      <c r="E1898" s="4"/>
      <c r="F1898" s="4"/>
      <c r="G1898" s="4"/>
      <c r="H1898" s="4"/>
      <c r="I1898" s="5"/>
      <c r="J1898" s="17"/>
      <c r="K1898" s="17"/>
      <c r="L1898" s="17"/>
      <c r="M1898" s="17"/>
      <c r="N1898" s="17"/>
      <c r="O1898" s="17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</row>
    <row r="1899">
      <c r="A1899" s="1"/>
      <c r="B1899" s="4"/>
      <c r="C1899" s="4"/>
      <c r="D1899" s="4"/>
      <c r="E1899" s="4"/>
      <c r="F1899" s="4"/>
      <c r="G1899" s="4"/>
      <c r="H1899" s="4"/>
      <c r="I1899" s="5"/>
      <c r="J1899" s="17"/>
      <c r="K1899" s="17"/>
      <c r="L1899" s="17"/>
      <c r="M1899" s="17"/>
      <c r="N1899" s="17"/>
      <c r="O1899" s="17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</row>
    <row r="1900">
      <c r="A1900" s="1"/>
      <c r="B1900" s="4"/>
      <c r="C1900" s="4"/>
      <c r="D1900" s="4"/>
      <c r="E1900" s="4"/>
      <c r="F1900" s="4"/>
      <c r="G1900" s="4"/>
      <c r="H1900" s="4"/>
      <c r="I1900" s="5"/>
      <c r="J1900" s="17"/>
      <c r="K1900" s="17"/>
      <c r="L1900" s="17"/>
      <c r="M1900" s="17"/>
      <c r="N1900" s="17"/>
      <c r="O1900" s="17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</row>
    <row r="1901">
      <c r="A1901" s="1"/>
      <c r="B1901" s="4"/>
      <c r="C1901" s="4"/>
      <c r="D1901" s="4"/>
      <c r="E1901" s="4"/>
      <c r="F1901" s="4"/>
      <c r="G1901" s="4"/>
      <c r="H1901" s="4"/>
      <c r="I1901" s="5"/>
      <c r="J1901" s="17"/>
      <c r="K1901" s="17"/>
      <c r="L1901" s="17"/>
      <c r="M1901" s="17"/>
      <c r="N1901" s="17"/>
      <c r="O1901" s="17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</row>
    <row r="1902">
      <c r="A1902" s="1"/>
      <c r="B1902" s="4"/>
      <c r="C1902" s="4"/>
      <c r="D1902" s="4"/>
      <c r="E1902" s="4"/>
      <c r="F1902" s="4"/>
      <c r="G1902" s="4"/>
      <c r="H1902" s="4"/>
      <c r="I1902" s="5"/>
      <c r="J1902" s="17"/>
      <c r="K1902" s="17"/>
      <c r="L1902" s="17"/>
      <c r="M1902" s="17"/>
      <c r="N1902" s="17"/>
      <c r="O1902" s="17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</row>
    <row r="1903">
      <c r="A1903" s="1"/>
      <c r="B1903" s="4"/>
      <c r="C1903" s="4"/>
      <c r="D1903" s="4"/>
      <c r="E1903" s="4"/>
      <c r="F1903" s="4"/>
      <c r="G1903" s="4"/>
      <c r="H1903" s="4"/>
      <c r="I1903" s="5"/>
      <c r="J1903" s="17"/>
      <c r="K1903" s="17"/>
      <c r="L1903" s="17"/>
      <c r="M1903" s="17"/>
      <c r="N1903" s="17"/>
      <c r="O1903" s="17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</row>
    <row r="1904">
      <c r="A1904" s="1"/>
      <c r="B1904" s="4"/>
      <c r="C1904" s="4"/>
      <c r="D1904" s="4"/>
      <c r="E1904" s="4"/>
      <c r="F1904" s="4"/>
      <c r="G1904" s="4"/>
      <c r="H1904" s="4"/>
      <c r="I1904" s="5"/>
      <c r="J1904" s="17"/>
      <c r="K1904" s="17"/>
      <c r="L1904" s="17"/>
      <c r="M1904" s="17"/>
      <c r="N1904" s="17"/>
      <c r="O1904" s="17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</row>
    <row r="1905">
      <c r="A1905" s="1"/>
      <c r="B1905" s="4"/>
      <c r="C1905" s="4"/>
      <c r="D1905" s="4"/>
      <c r="E1905" s="4"/>
      <c r="F1905" s="4"/>
      <c r="G1905" s="4"/>
      <c r="H1905" s="4"/>
      <c r="I1905" s="5"/>
      <c r="J1905" s="17"/>
      <c r="K1905" s="17"/>
      <c r="L1905" s="17"/>
      <c r="M1905" s="17"/>
      <c r="N1905" s="17"/>
      <c r="O1905" s="17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</row>
    <row r="1906">
      <c r="A1906" s="1"/>
      <c r="B1906" s="4"/>
      <c r="C1906" s="4"/>
      <c r="D1906" s="4"/>
      <c r="E1906" s="4"/>
      <c r="F1906" s="4"/>
      <c r="G1906" s="4"/>
      <c r="H1906" s="4"/>
      <c r="I1906" s="5"/>
      <c r="J1906" s="17"/>
      <c r="K1906" s="17"/>
      <c r="L1906" s="17"/>
      <c r="M1906" s="17"/>
      <c r="N1906" s="17"/>
      <c r="O1906" s="17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</row>
    <row r="1907">
      <c r="A1907" s="1"/>
      <c r="B1907" s="4"/>
      <c r="C1907" s="4"/>
      <c r="D1907" s="4"/>
      <c r="E1907" s="4"/>
      <c r="F1907" s="4"/>
      <c r="G1907" s="4"/>
      <c r="H1907" s="4"/>
      <c r="I1907" s="5"/>
      <c r="J1907" s="17"/>
      <c r="K1907" s="17"/>
      <c r="L1907" s="17"/>
      <c r="M1907" s="17"/>
      <c r="N1907" s="17"/>
      <c r="O1907" s="17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</row>
    <row r="1908">
      <c r="A1908" s="1"/>
      <c r="B1908" s="4"/>
      <c r="C1908" s="4"/>
      <c r="D1908" s="4"/>
      <c r="E1908" s="4"/>
      <c r="F1908" s="4"/>
      <c r="G1908" s="4"/>
      <c r="H1908" s="4"/>
      <c r="I1908" s="5"/>
      <c r="J1908" s="17"/>
      <c r="K1908" s="17"/>
      <c r="L1908" s="17"/>
      <c r="M1908" s="17"/>
      <c r="N1908" s="17"/>
      <c r="O1908" s="17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</row>
    <row r="1909">
      <c r="A1909" s="1"/>
      <c r="B1909" s="4"/>
      <c r="C1909" s="4"/>
      <c r="D1909" s="4"/>
      <c r="E1909" s="4"/>
      <c r="F1909" s="4"/>
      <c r="G1909" s="4"/>
      <c r="H1909" s="4"/>
      <c r="I1909" s="5"/>
      <c r="J1909" s="17"/>
      <c r="K1909" s="17"/>
      <c r="L1909" s="17"/>
      <c r="M1909" s="17"/>
      <c r="N1909" s="17"/>
      <c r="O1909" s="17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</row>
    <row r="1910">
      <c r="A1910" s="1"/>
      <c r="B1910" s="4"/>
      <c r="C1910" s="4"/>
      <c r="D1910" s="4"/>
      <c r="E1910" s="4"/>
      <c r="F1910" s="4"/>
      <c r="G1910" s="4"/>
      <c r="H1910" s="4"/>
      <c r="I1910" s="5"/>
      <c r="J1910" s="17"/>
      <c r="K1910" s="17"/>
      <c r="L1910" s="17"/>
      <c r="M1910" s="17"/>
      <c r="N1910" s="17"/>
      <c r="O1910" s="17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</row>
    <row r="1911">
      <c r="A1911" s="1"/>
      <c r="B1911" s="4"/>
      <c r="C1911" s="4"/>
      <c r="D1911" s="4"/>
      <c r="E1911" s="4"/>
      <c r="F1911" s="4"/>
      <c r="G1911" s="4"/>
      <c r="H1911" s="4"/>
      <c r="I1911" s="5"/>
      <c r="J1911" s="17"/>
      <c r="K1911" s="17"/>
      <c r="L1911" s="17"/>
      <c r="M1911" s="17"/>
      <c r="N1911" s="17"/>
      <c r="O1911" s="17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</row>
    <row r="1912">
      <c r="A1912" s="1"/>
      <c r="B1912" s="4"/>
      <c r="C1912" s="4"/>
      <c r="D1912" s="4"/>
      <c r="E1912" s="4"/>
      <c r="F1912" s="4"/>
      <c r="G1912" s="4"/>
      <c r="H1912" s="4"/>
      <c r="I1912" s="5"/>
      <c r="J1912" s="17"/>
      <c r="K1912" s="17"/>
      <c r="L1912" s="17"/>
      <c r="M1912" s="17"/>
      <c r="N1912" s="17"/>
      <c r="O1912" s="17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</row>
    <row r="1913">
      <c r="A1913" s="1"/>
      <c r="B1913" s="4"/>
      <c r="C1913" s="4"/>
      <c r="D1913" s="4"/>
      <c r="E1913" s="4"/>
      <c r="F1913" s="4"/>
      <c r="G1913" s="4"/>
      <c r="H1913" s="4"/>
      <c r="I1913" s="5"/>
      <c r="J1913" s="17"/>
      <c r="K1913" s="17"/>
      <c r="L1913" s="17"/>
      <c r="M1913" s="17"/>
      <c r="N1913" s="17"/>
      <c r="O1913" s="17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</row>
    <row r="1914">
      <c r="A1914" s="1"/>
      <c r="B1914" s="4"/>
      <c r="C1914" s="4"/>
      <c r="D1914" s="4"/>
      <c r="E1914" s="4"/>
      <c r="F1914" s="4"/>
      <c r="G1914" s="4"/>
      <c r="H1914" s="4"/>
      <c r="I1914" s="5"/>
      <c r="J1914" s="17"/>
      <c r="K1914" s="17"/>
      <c r="L1914" s="17"/>
      <c r="M1914" s="17"/>
      <c r="N1914" s="17"/>
      <c r="O1914" s="17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</row>
    <row r="1915">
      <c r="A1915" s="1"/>
      <c r="B1915" s="4"/>
      <c r="C1915" s="4"/>
      <c r="D1915" s="4"/>
      <c r="E1915" s="4"/>
      <c r="F1915" s="4"/>
      <c r="G1915" s="4"/>
      <c r="H1915" s="4"/>
      <c r="I1915" s="5"/>
      <c r="J1915" s="17"/>
      <c r="K1915" s="17"/>
      <c r="L1915" s="17"/>
      <c r="M1915" s="17"/>
      <c r="N1915" s="17"/>
      <c r="O1915" s="17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</row>
    <row r="1916">
      <c r="A1916" s="1"/>
      <c r="B1916" s="4"/>
      <c r="C1916" s="4"/>
      <c r="D1916" s="4"/>
      <c r="E1916" s="4"/>
      <c r="F1916" s="4"/>
      <c r="G1916" s="4"/>
      <c r="H1916" s="4"/>
      <c r="I1916" s="5"/>
      <c r="J1916" s="17"/>
      <c r="K1916" s="17"/>
      <c r="L1916" s="17"/>
      <c r="M1916" s="17"/>
      <c r="N1916" s="17"/>
      <c r="O1916" s="17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</row>
    <row r="1917">
      <c r="A1917" s="1"/>
      <c r="B1917" s="4"/>
      <c r="C1917" s="4"/>
      <c r="D1917" s="4"/>
      <c r="E1917" s="4"/>
      <c r="F1917" s="4"/>
      <c r="G1917" s="4"/>
      <c r="H1917" s="4"/>
      <c r="I1917" s="5"/>
      <c r="J1917" s="17"/>
      <c r="K1917" s="17"/>
      <c r="L1917" s="17"/>
      <c r="M1917" s="17"/>
      <c r="N1917" s="17"/>
      <c r="O1917" s="17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</row>
    <row r="1918">
      <c r="A1918" s="1"/>
      <c r="B1918" s="4"/>
      <c r="C1918" s="4"/>
      <c r="D1918" s="4"/>
      <c r="E1918" s="4"/>
      <c r="F1918" s="4"/>
      <c r="G1918" s="4"/>
      <c r="H1918" s="4"/>
      <c r="I1918" s="5"/>
      <c r="J1918" s="17"/>
      <c r="K1918" s="17"/>
      <c r="L1918" s="17"/>
      <c r="M1918" s="17"/>
      <c r="N1918" s="17"/>
      <c r="O1918" s="17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</row>
    <row r="1919">
      <c r="A1919" s="1"/>
      <c r="B1919" s="4"/>
      <c r="C1919" s="4"/>
      <c r="D1919" s="4"/>
      <c r="E1919" s="4"/>
      <c r="F1919" s="4"/>
      <c r="G1919" s="4"/>
      <c r="H1919" s="4"/>
      <c r="I1919" s="5"/>
      <c r="J1919" s="17"/>
      <c r="K1919" s="17"/>
      <c r="L1919" s="17"/>
      <c r="M1919" s="17"/>
      <c r="N1919" s="17"/>
      <c r="O1919" s="17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</row>
    <row r="1920">
      <c r="A1920" s="1"/>
      <c r="B1920" s="4"/>
      <c r="C1920" s="4"/>
      <c r="D1920" s="4"/>
      <c r="E1920" s="4"/>
      <c r="F1920" s="4"/>
      <c r="G1920" s="4"/>
      <c r="H1920" s="4"/>
      <c r="I1920" s="5"/>
      <c r="J1920" s="17"/>
      <c r="K1920" s="17"/>
      <c r="L1920" s="17"/>
      <c r="M1920" s="17"/>
      <c r="N1920" s="17"/>
      <c r="O1920" s="17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</row>
    <row r="1921">
      <c r="A1921" s="1"/>
      <c r="B1921" s="4"/>
      <c r="C1921" s="4"/>
      <c r="D1921" s="4"/>
      <c r="E1921" s="4"/>
      <c r="F1921" s="4"/>
      <c r="G1921" s="4"/>
      <c r="H1921" s="4"/>
      <c r="I1921" s="5"/>
      <c r="J1921" s="17"/>
      <c r="K1921" s="17"/>
      <c r="L1921" s="17"/>
      <c r="M1921" s="17"/>
      <c r="N1921" s="17"/>
      <c r="O1921" s="17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</row>
    <row r="1922">
      <c r="A1922" s="1"/>
      <c r="B1922" s="4"/>
      <c r="C1922" s="4"/>
      <c r="D1922" s="4"/>
      <c r="E1922" s="4"/>
      <c r="F1922" s="4"/>
      <c r="G1922" s="4"/>
      <c r="H1922" s="4"/>
      <c r="I1922" s="5"/>
      <c r="J1922" s="17"/>
      <c r="K1922" s="17"/>
      <c r="L1922" s="17"/>
      <c r="M1922" s="17"/>
      <c r="N1922" s="17"/>
      <c r="O1922" s="17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</row>
    <row r="1923">
      <c r="A1923" s="1"/>
      <c r="B1923" s="4"/>
      <c r="C1923" s="4"/>
      <c r="D1923" s="4"/>
      <c r="E1923" s="4"/>
      <c r="F1923" s="4"/>
      <c r="G1923" s="4"/>
      <c r="H1923" s="4"/>
      <c r="I1923" s="5"/>
      <c r="J1923" s="17"/>
      <c r="K1923" s="17"/>
      <c r="L1923" s="17"/>
      <c r="M1923" s="17"/>
      <c r="N1923" s="17"/>
      <c r="O1923" s="17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</row>
    <row r="1924">
      <c r="A1924" s="1"/>
      <c r="B1924" s="4"/>
      <c r="C1924" s="4"/>
      <c r="D1924" s="4"/>
      <c r="E1924" s="4"/>
      <c r="F1924" s="4"/>
      <c r="G1924" s="4"/>
      <c r="H1924" s="4"/>
      <c r="I1924" s="5"/>
      <c r="J1924" s="17"/>
      <c r="K1924" s="17"/>
      <c r="L1924" s="17"/>
      <c r="M1924" s="17"/>
      <c r="N1924" s="17"/>
      <c r="O1924" s="17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</row>
    <row r="1925">
      <c r="A1925" s="1"/>
      <c r="B1925" s="4"/>
      <c r="C1925" s="4"/>
      <c r="D1925" s="4"/>
      <c r="E1925" s="4"/>
      <c r="F1925" s="4"/>
      <c r="G1925" s="4"/>
      <c r="H1925" s="4"/>
      <c r="I1925" s="5"/>
      <c r="J1925" s="17"/>
      <c r="K1925" s="17"/>
      <c r="L1925" s="17"/>
      <c r="M1925" s="17"/>
      <c r="N1925" s="17"/>
      <c r="O1925" s="17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</row>
    <row r="1926">
      <c r="A1926" s="1"/>
      <c r="B1926" s="4"/>
      <c r="C1926" s="4"/>
      <c r="D1926" s="4"/>
      <c r="E1926" s="4"/>
      <c r="F1926" s="4"/>
      <c r="G1926" s="4"/>
      <c r="H1926" s="4"/>
      <c r="I1926" s="5"/>
      <c r="J1926" s="17"/>
      <c r="K1926" s="17"/>
      <c r="L1926" s="17"/>
      <c r="M1926" s="17"/>
      <c r="N1926" s="17"/>
      <c r="O1926" s="17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</row>
    <row r="1927">
      <c r="A1927" s="1"/>
      <c r="B1927" s="4"/>
      <c r="C1927" s="4"/>
      <c r="D1927" s="4"/>
      <c r="E1927" s="4"/>
      <c r="F1927" s="4"/>
      <c r="G1927" s="4"/>
      <c r="H1927" s="4"/>
      <c r="I1927" s="5"/>
      <c r="J1927" s="17"/>
      <c r="K1927" s="17"/>
      <c r="L1927" s="17"/>
      <c r="M1927" s="17"/>
      <c r="N1927" s="17"/>
      <c r="O1927" s="17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</row>
    <row r="1928">
      <c r="A1928" s="1"/>
      <c r="B1928" s="4"/>
      <c r="C1928" s="4"/>
      <c r="D1928" s="4"/>
      <c r="E1928" s="4"/>
      <c r="F1928" s="4"/>
      <c r="G1928" s="4"/>
      <c r="H1928" s="4"/>
      <c r="I1928" s="5"/>
      <c r="J1928" s="17"/>
      <c r="K1928" s="17"/>
      <c r="L1928" s="17"/>
      <c r="M1928" s="17"/>
      <c r="N1928" s="17"/>
      <c r="O1928" s="17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</row>
    <row r="1929">
      <c r="A1929" s="1"/>
      <c r="B1929" s="4"/>
      <c r="C1929" s="4"/>
      <c r="D1929" s="4"/>
      <c r="E1929" s="4"/>
      <c r="F1929" s="4"/>
      <c r="G1929" s="4"/>
      <c r="H1929" s="4"/>
      <c r="I1929" s="5"/>
      <c r="J1929" s="17"/>
      <c r="K1929" s="17"/>
      <c r="L1929" s="17"/>
      <c r="M1929" s="17"/>
      <c r="N1929" s="17"/>
      <c r="O1929" s="17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</row>
    <row r="1930">
      <c r="A1930" s="1"/>
      <c r="B1930" s="4"/>
      <c r="C1930" s="4"/>
      <c r="D1930" s="4"/>
      <c r="E1930" s="4"/>
      <c r="F1930" s="4"/>
      <c r="G1930" s="4"/>
      <c r="H1930" s="4"/>
      <c r="I1930" s="5"/>
      <c r="J1930" s="17"/>
      <c r="K1930" s="17"/>
      <c r="L1930" s="17"/>
      <c r="M1930" s="17"/>
      <c r="N1930" s="17"/>
      <c r="O1930" s="17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</row>
    <row r="1931">
      <c r="A1931" s="1"/>
      <c r="B1931" s="4"/>
      <c r="C1931" s="4"/>
      <c r="D1931" s="4"/>
      <c r="E1931" s="4"/>
      <c r="F1931" s="4"/>
      <c r="G1931" s="4"/>
      <c r="H1931" s="4"/>
      <c r="I1931" s="5"/>
      <c r="J1931" s="17"/>
      <c r="K1931" s="17"/>
      <c r="L1931" s="17"/>
      <c r="M1931" s="17"/>
      <c r="N1931" s="17"/>
      <c r="O1931" s="17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</row>
    <row r="1932">
      <c r="A1932" s="1"/>
      <c r="B1932" s="4"/>
      <c r="C1932" s="4"/>
      <c r="D1932" s="4"/>
      <c r="E1932" s="4"/>
      <c r="F1932" s="4"/>
      <c r="G1932" s="4"/>
      <c r="H1932" s="4"/>
      <c r="I1932" s="5"/>
      <c r="J1932" s="17"/>
      <c r="K1932" s="17"/>
      <c r="L1932" s="17"/>
      <c r="M1932" s="17"/>
      <c r="N1932" s="17"/>
      <c r="O1932" s="17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</row>
    <row r="1933">
      <c r="A1933" s="1"/>
      <c r="B1933" s="4"/>
      <c r="C1933" s="4"/>
      <c r="D1933" s="4"/>
      <c r="E1933" s="4"/>
      <c r="F1933" s="4"/>
      <c r="G1933" s="4"/>
      <c r="H1933" s="4"/>
      <c r="I1933" s="5"/>
      <c r="J1933" s="17"/>
      <c r="K1933" s="17"/>
      <c r="L1933" s="17"/>
      <c r="M1933" s="17"/>
      <c r="N1933" s="17"/>
      <c r="O1933" s="17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</row>
    <row r="1934">
      <c r="A1934" s="1"/>
      <c r="B1934" s="4"/>
      <c r="C1934" s="4"/>
      <c r="D1934" s="4"/>
      <c r="E1934" s="4"/>
      <c r="F1934" s="4"/>
      <c r="G1934" s="4"/>
      <c r="H1934" s="4"/>
      <c r="I1934" s="5"/>
      <c r="J1934" s="17"/>
      <c r="K1934" s="17"/>
      <c r="L1934" s="17"/>
      <c r="M1934" s="17"/>
      <c r="N1934" s="17"/>
      <c r="O1934" s="17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</row>
    <row r="1935">
      <c r="A1935" s="1"/>
      <c r="B1935" s="4"/>
      <c r="C1935" s="4"/>
      <c r="D1935" s="4"/>
      <c r="E1935" s="4"/>
      <c r="F1935" s="4"/>
      <c r="G1935" s="4"/>
      <c r="H1935" s="4"/>
      <c r="I1935" s="5"/>
      <c r="J1935" s="17"/>
      <c r="K1935" s="17"/>
      <c r="L1935" s="17"/>
      <c r="M1935" s="17"/>
      <c r="N1935" s="17"/>
      <c r="O1935" s="17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</row>
    <row r="1936">
      <c r="A1936" s="1"/>
      <c r="B1936" s="4"/>
      <c r="C1936" s="4"/>
      <c r="D1936" s="4"/>
      <c r="E1936" s="4"/>
      <c r="F1936" s="4"/>
      <c r="G1936" s="4"/>
      <c r="H1936" s="4"/>
      <c r="I1936" s="5"/>
      <c r="J1936" s="17"/>
      <c r="K1936" s="17"/>
      <c r="L1936" s="17"/>
      <c r="M1936" s="17"/>
      <c r="N1936" s="17"/>
      <c r="O1936" s="17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</row>
    <row r="1937">
      <c r="A1937" s="1"/>
      <c r="B1937" s="4"/>
      <c r="C1937" s="4"/>
      <c r="D1937" s="4"/>
      <c r="E1937" s="4"/>
      <c r="F1937" s="4"/>
      <c r="G1937" s="4"/>
      <c r="H1937" s="4"/>
      <c r="I1937" s="5"/>
      <c r="J1937" s="17"/>
      <c r="K1937" s="17"/>
      <c r="L1937" s="17"/>
      <c r="M1937" s="17"/>
      <c r="N1937" s="17"/>
      <c r="O1937" s="17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</row>
    <row r="1938">
      <c r="A1938" s="1"/>
      <c r="B1938" s="4"/>
      <c r="C1938" s="4"/>
      <c r="D1938" s="4"/>
      <c r="E1938" s="4"/>
      <c r="F1938" s="4"/>
      <c r="G1938" s="4"/>
      <c r="H1938" s="4"/>
      <c r="I1938" s="5"/>
      <c r="J1938" s="17"/>
      <c r="K1938" s="17"/>
      <c r="L1938" s="17"/>
      <c r="M1938" s="17"/>
      <c r="N1938" s="17"/>
      <c r="O1938" s="17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</row>
    <row r="1939">
      <c r="A1939" s="1"/>
      <c r="B1939" s="4"/>
      <c r="C1939" s="4"/>
      <c r="D1939" s="4"/>
      <c r="E1939" s="4"/>
      <c r="F1939" s="4"/>
      <c r="G1939" s="4"/>
      <c r="H1939" s="4"/>
      <c r="I1939" s="5"/>
      <c r="J1939" s="17"/>
      <c r="K1939" s="17"/>
      <c r="L1939" s="17"/>
      <c r="M1939" s="17"/>
      <c r="N1939" s="17"/>
      <c r="O1939" s="17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</row>
    <row r="1940">
      <c r="A1940" s="1"/>
      <c r="B1940" s="4"/>
      <c r="C1940" s="4"/>
      <c r="D1940" s="4"/>
      <c r="E1940" s="4"/>
      <c r="F1940" s="4"/>
      <c r="G1940" s="4"/>
      <c r="H1940" s="4"/>
      <c r="I1940" s="5"/>
      <c r="J1940" s="17"/>
      <c r="K1940" s="17"/>
      <c r="L1940" s="17"/>
      <c r="M1940" s="17"/>
      <c r="N1940" s="17"/>
      <c r="O1940" s="17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</row>
    <row r="1941">
      <c r="A1941" s="1"/>
      <c r="B1941" s="4"/>
      <c r="C1941" s="4"/>
      <c r="D1941" s="4"/>
      <c r="E1941" s="4"/>
      <c r="F1941" s="4"/>
      <c r="G1941" s="4"/>
      <c r="H1941" s="4"/>
      <c r="I1941" s="5"/>
      <c r="J1941" s="17"/>
      <c r="K1941" s="17"/>
      <c r="L1941" s="17"/>
      <c r="M1941" s="17"/>
      <c r="N1941" s="17"/>
      <c r="O1941" s="17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</row>
    <row r="1942">
      <c r="A1942" s="1"/>
      <c r="B1942" s="4"/>
      <c r="C1942" s="4"/>
      <c r="D1942" s="4"/>
      <c r="E1942" s="4"/>
      <c r="F1942" s="4"/>
      <c r="G1942" s="4"/>
      <c r="H1942" s="4"/>
      <c r="I1942" s="5"/>
      <c r="J1942" s="17"/>
      <c r="K1942" s="17"/>
      <c r="L1942" s="17"/>
      <c r="M1942" s="17"/>
      <c r="N1942" s="17"/>
      <c r="O1942" s="17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</row>
    <row r="1943">
      <c r="A1943" s="1"/>
      <c r="B1943" s="4"/>
      <c r="C1943" s="4"/>
      <c r="D1943" s="4"/>
      <c r="E1943" s="4"/>
      <c r="F1943" s="4"/>
      <c r="G1943" s="4"/>
      <c r="H1943" s="4"/>
      <c r="I1943" s="5"/>
      <c r="J1943" s="17"/>
      <c r="K1943" s="17"/>
      <c r="L1943" s="17"/>
      <c r="M1943" s="17"/>
      <c r="N1943" s="17"/>
      <c r="O1943" s="17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</row>
    <row r="1944">
      <c r="A1944" s="1"/>
      <c r="B1944" s="4"/>
      <c r="C1944" s="4"/>
      <c r="D1944" s="4"/>
      <c r="E1944" s="4"/>
      <c r="F1944" s="4"/>
      <c r="G1944" s="4"/>
      <c r="H1944" s="4"/>
      <c r="I1944" s="5"/>
      <c r="J1944" s="17"/>
      <c r="K1944" s="17"/>
      <c r="L1944" s="17"/>
      <c r="M1944" s="17"/>
      <c r="N1944" s="17"/>
      <c r="O1944" s="17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</row>
    <row r="1945">
      <c r="A1945" s="1"/>
      <c r="B1945" s="4"/>
      <c r="C1945" s="4"/>
      <c r="D1945" s="4"/>
      <c r="E1945" s="4"/>
      <c r="F1945" s="4"/>
      <c r="G1945" s="4"/>
      <c r="H1945" s="4"/>
      <c r="I1945" s="5"/>
      <c r="J1945" s="17"/>
      <c r="K1945" s="17"/>
      <c r="L1945" s="17"/>
      <c r="M1945" s="17"/>
      <c r="N1945" s="17"/>
      <c r="O1945" s="17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</row>
    <row r="1946">
      <c r="A1946" s="1"/>
      <c r="B1946" s="4"/>
      <c r="C1946" s="4"/>
      <c r="D1946" s="4"/>
      <c r="E1946" s="4"/>
      <c r="F1946" s="4"/>
      <c r="G1946" s="4"/>
      <c r="H1946" s="4"/>
      <c r="I1946" s="5"/>
      <c r="J1946" s="17"/>
      <c r="K1946" s="17"/>
      <c r="L1946" s="17"/>
      <c r="M1946" s="17"/>
      <c r="N1946" s="17"/>
      <c r="O1946" s="17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</row>
    <row r="1947">
      <c r="A1947" s="1"/>
      <c r="B1947" s="4"/>
      <c r="C1947" s="4"/>
      <c r="D1947" s="4"/>
      <c r="E1947" s="4"/>
      <c r="F1947" s="4"/>
      <c r="G1947" s="4"/>
      <c r="H1947" s="4"/>
      <c r="I1947" s="5"/>
      <c r="J1947" s="17"/>
      <c r="K1947" s="17"/>
      <c r="L1947" s="17"/>
      <c r="M1947" s="17"/>
      <c r="N1947" s="17"/>
      <c r="O1947" s="17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</row>
    <row r="1948">
      <c r="A1948" s="1"/>
      <c r="B1948" s="4"/>
      <c r="C1948" s="4"/>
      <c r="D1948" s="4"/>
      <c r="E1948" s="4"/>
      <c r="F1948" s="4"/>
      <c r="G1948" s="4"/>
      <c r="H1948" s="4"/>
      <c r="I1948" s="5"/>
      <c r="J1948" s="17"/>
      <c r="K1948" s="17"/>
      <c r="L1948" s="17"/>
      <c r="M1948" s="17"/>
      <c r="N1948" s="17"/>
      <c r="O1948" s="17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</row>
    <row r="1949">
      <c r="A1949" s="1"/>
      <c r="B1949" s="4"/>
      <c r="C1949" s="4"/>
      <c r="D1949" s="4"/>
      <c r="E1949" s="4"/>
      <c r="F1949" s="4"/>
      <c r="G1949" s="4"/>
      <c r="H1949" s="4"/>
      <c r="I1949" s="5"/>
      <c r="J1949" s="17"/>
      <c r="K1949" s="17"/>
      <c r="L1949" s="17"/>
      <c r="M1949" s="17"/>
      <c r="N1949" s="17"/>
      <c r="O1949" s="17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</row>
    <row r="1950">
      <c r="A1950" s="1"/>
      <c r="B1950" s="4"/>
      <c r="C1950" s="4"/>
      <c r="D1950" s="4"/>
      <c r="E1950" s="4"/>
      <c r="F1950" s="4"/>
      <c r="G1950" s="4"/>
      <c r="H1950" s="4"/>
      <c r="I1950" s="5"/>
      <c r="J1950" s="17"/>
      <c r="K1950" s="17"/>
      <c r="L1950" s="17"/>
      <c r="M1950" s="17"/>
      <c r="N1950" s="17"/>
      <c r="O1950" s="17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</row>
    <row r="1951">
      <c r="A1951" s="1"/>
      <c r="B1951" s="4"/>
      <c r="C1951" s="4"/>
      <c r="D1951" s="4"/>
      <c r="E1951" s="4"/>
      <c r="F1951" s="4"/>
      <c r="G1951" s="4"/>
      <c r="H1951" s="4"/>
      <c r="I1951" s="5"/>
      <c r="J1951" s="17"/>
      <c r="K1951" s="17"/>
      <c r="L1951" s="17"/>
      <c r="M1951" s="17"/>
      <c r="N1951" s="17"/>
      <c r="O1951" s="17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</row>
    <row r="1952">
      <c r="A1952" s="1"/>
      <c r="B1952" s="4"/>
      <c r="C1952" s="4"/>
      <c r="D1952" s="4"/>
      <c r="E1952" s="4"/>
      <c r="F1952" s="4"/>
      <c r="G1952" s="4"/>
      <c r="H1952" s="4"/>
      <c r="I1952" s="5"/>
      <c r="J1952" s="17"/>
      <c r="K1952" s="17"/>
      <c r="L1952" s="17"/>
      <c r="M1952" s="17"/>
      <c r="N1952" s="17"/>
      <c r="O1952" s="17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</row>
    <row r="1953">
      <c r="A1953" s="1"/>
      <c r="B1953" s="4"/>
      <c r="C1953" s="4"/>
      <c r="D1953" s="4"/>
      <c r="E1953" s="4"/>
      <c r="F1953" s="4"/>
      <c r="G1953" s="4"/>
      <c r="H1953" s="4"/>
      <c r="I1953" s="5"/>
      <c r="J1953" s="17"/>
      <c r="K1953" s="17"/>
      <c r="L1953" s="17"/>
      <c r="M1953" s="17"/>
      <c r="N1953" s="17"/>
      <c r="O1953" s="17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</row>
    <row r="1954">
      <c r="A1954" s="1"/>
      <c r="B1954" s="4"/>
      <c r="C1954" s="4"/>
      <c r="D1954" s="4"/>
      <c r="E1954" s="4"/>
      <c r="F1954" s="4"/>
      <c r="G1954" s="4"/>
      <c r="H1954" s="4"/>
      <c r="I1954" s="5"/>
      <c r="J1954" s="17"/>
      <c r="K1954" s="17"/>
      <c r="L1954" s="17"/>
      <c r="M1954" s="17"/>
      <c r="N1954" s="17"/>
      <c r="O1954" s="17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</row>
    <row r="1955">
      <c r="A1955" s="1"/>
      <c r="B1955" s="4"/>
      <c r="C1955" s="4"/>
      <c r="D1955" s="4"/>
      <c r="E1955" s="4"/>
      <c r="F1955" s="4"/>
      <c r="G1955" s="4"/>
      <c r="H1955" s="4"/>
      <c r="I1955" s="5"/>
      <c r="J1955" s="17"/>
      <c r="K1955" s="17"/>
      <c r="L1955" s="17"/>
      <c r="M1955" s="17"/>
      <c r="N1955" s="17"/>
      <c r="O1955" s="17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</row>
    <row r="1956">
      <c r="A1956" s="1"/>
      <c r="B1956" s="4"/>
      <c r="C1956" s="4"/>
      <c r="D1956" s="4"/>
      <c r="E1956" s="4"/>
      <c r="F1956" s="4"/>
      <c r="G1956" s="4"/>
      <c r="H1956" s="4"/>
      <c r="I1956" s="5"/>
      <c r="J1956" s="17"/>
      <c r="K1956" s="17"/>
      <c r="L1956" s="17"/>
      <c r="M1956" s="17"/>
      <c r="N1956" s="17"/>
      <c r="O1956" s="17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</row>
    <row r="1957">
      <c r="A1957" s="1"/>
      <c r="B1957" s="4"/>
      <c r="C1957" s="4"/>
      <c r="D1957" s="4"/>
      <c r="E1957" s="4"/>
      <c r="F1957" s="4"/>
      <c r="G1957" s="4"/>
      <c r="H1957" s="4"/>
      <c r="I1957" s="5"/>
      <c r="J1957" s="17"/>
      <c r="K1957" s="17"/>
      <c r="L1957" s="17"/>
      <c r="M1957" s="17"/>
      <c r="N1957" s="17"/>
      <c r="O1957" s="17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</row>
    <row r="1958">
      <c r="A1958" s="1"/>
      <c r="B1958" s="4"/>
      <c r="C1958" s="4"/>
      <c r="D1958" s="4"/>
      <c r="E1958" s="4"/>
      <c r="F1958" s="4"/>
      <c r="G1958" s="4"/>
      <c r="H1958" s="4"/>
      <c r="I1958" s="5"/>
      <c r="J1958" s="17"/>
      <c r="K1958" s="17"/>
      <c r="L1958" s="17"/>
      <c r="M1958" s="17"/>
      <c r="N1958" s="17"/>
      <c r="O1958" s="17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</row>
    <row r="1959">
      <c r="A1959" s="1"/>
      <c r="B1959" s="4"/>
      <c r="C1959" s="4"/>
      <c r="D1959" s="4"/>
      <c r="E1959" s="4"/>
      <c r="F1959" s="4"/>
      <c r="G1959" s="4"/>
      <c r="H1959" s="4"/>
      <c r="I1959" s="5"/>
      <c r="J1959" s="17"/>
      <c r="K1959" s="17"/>
      <c r="L1959" s="17"/>
      <c r="M1959" s="17"/>
      <c r="N1959" s="17"/>
      <c r="O1959" s="17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</row>
    <row r="1960">
      <c r="A1960" s="1"/>
      <c r="B1960" s="4"/>
      <c r="C1960" s="4"/>
      <c r="D1960" s="4"/>
      <c r="E1960" s="4"/>
      <c r="F1960" s="4"/>
      <c r="G1960" s="4"/>
      <c r="H1960" s="4"/>
      <c r="I1960" s="5"/>
      <c r="J1960" s="17"/>
      <c r="K1960" s="17"/>
      <c r="L1960" s="17"/>
      <c r="M1960" s="17"/>
      <c r="N1960" s="17"/>
      <c r="O1960" s="17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</row>
    <row r="1961">
      <c r="A1961" s="1"/>
      <c r="B1961" s="4"/>
      <c r="C1961" s="4"/>
      <c r="D1961" s="4"/>
      <c r="E1961" s="4"/>
      <c r="F1961" s="4"/>
      <c r="G1961" s="4"/>
      <c r="H1961" s="4"/>
      <c r="I1961" s="5"/>
      <c r="J1961" s="17"/>
      <c r="K1961" s="17"/>
      <c r="L1961" s="17"/>
      <c r="M1961" s="17"/>
      <c r="N1961" s="17"/>
      <c r="O1961" s="17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</row>
    <row r="1962">
      <c r="A1962" s="1"/>
      <c r="B1962" s="4"/>
      <c r="C1962" s="4"/>
      <c r="D1962" s="4"/>
      <c r="E1962" s="4"/>
      <c r="F1962" s="4"/>
      <c r="G1962" s="4"/>
      <c r="H1962" s="4"/>
      <c r="I1962" s="5"/>
      <c r="J1962" s="17"/>
      <c r="K1962" s="17"/>
      <c r="L1962" s="17"/>
      <c r="M1962" s="17"/>
      <c r="N1962" s="17"/>
      <c r="O1962" s="17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</row>
    <row r="1963">
      <c r="A1963" s="1"/>
      <c r="B1963" s="4"/>
      <c r="C1963" s="4"/>
      <c r="D1963" s="4"/>
      <c r="E1963" s="4"/>
      <c r="F1963" s="4"/>
      <c r="G1963" s="4"/>
      <c r="H1963" s="4"/>
      <c r="I1963" s="5"/>
      <c r="J1963" s="17"/>
      <c r="K1963" s="17"/>
      <c r="L1963" s="17"/>
      <c r="M1963" s="17"/>
      <c r="N1963" s="17"/>
      <c r="O1963" s="17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</row>
    <row r="1964">
      <c r="A1964" s="1"/>
      <c r="B1964" s="4"/>
      <c r="C1964" s="4"/>
      <c r="D1964" s="4"/>
      <c r="E1964" s="4"/>
      <c r="F1964" s="4"/>
      <c r="G1964" s="4"/>
      <c r="H1964" s="4"/>
      <c r="I1964" s="5"/>
      <c r="J1964" s="17"/>
      <c r="K1964" s="17"/>
      <c r="L1964" s="17"/>
      <c r="M1964" s="17"/>
      <c r="N1964" s="17"/>
      <c r="O1964" s="17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</row>
    <row r="1965">
      <c r="A1965" s="1"/>
      <c r="B1965" s="4"/>
      <c r="C1965" s="4"/>
      <c r="D1965" s="4"/>
      <c r="E1965" s="4"/>
      <c r="F1965" s="4"/>
      <c r="G1965" s="4"/>
      <c r="H1965" s="4"/>
      <c r="I1965" s="5"/>
      <c r="J1965" s="17"/>
      <c r="K1965" s="17"/>
      <c r="L1965" s="17"/>
      <c r="M1965" s="17"/>
      <c r="N1965" s="17"/>
      <c r="O1965" s="17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</row>
    <row r="1966">
      <c r="A1966" s="1"/>
      <c r="B1966" s="4"/>
      <c r="C1966" s="4"/>
      <c r="D1966" s="4"/>
      <c r="E1966" s="4"/>
      <c r="F1966" s="4"/>
      <c r="G1966" s="4"/>
      <c r="H1966" s="4"/>
      <c r="I1966" s="5"/>
      <c r="J1966" s="17"/>
      <c r="K1966" s="17"/>
      <c r="L1966" s="17"/>
      <c r="M1966" s="17"/>
      <c r="N1966" s="17"/>
      <c r="O1966" s="17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</row>
    <row r="1967">
      <c r="A1967" s="1"/>
      <c r="B1967" s="4"/>
      <c r="C1967" s="4"/>
      <c r="D1967" s="4"/>
      <c r="E1967" s="4"/>
      <c r="F1967" s="4"/>
      <c r="G1967" s="4"/>
      <c r="H1967" s="4"/>
      <c r="I1967" s="5"/>
      <c r="J1967" s="17"/>
      <c r="K1967" s="17"/>
      <c r="L1967" s="17"/>
      <c r="M1967" s="17"/>
      <c r="N1967" s="17"/>
      <c r="O1967" s="17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</row>
    <row r="1968">
      <c r="A1968" s="1"/>
      <c r="B1968" s="4"/>
      <c r="C1968" s="4"/>
      <c r="D1968" s="4"/>
      <c r="E1968" s="4"/>
      <c r="F1968" s="4"/>
      <c r="G1968" s="4"/>
      <c r="H1968" s="4"/>
      <c r="I1968" s="5"/>
      <c r="J1968" s="17"/>
      <c r="K1968" s="17"/>
      <c r="L1968" s="17"/>
      <c r="M1968" s="17"/>
      <c r="N1968" s="17"/>
      <c r="O1968" s="17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</row>
    <row r="1969">
      <c r="A1969" s="1"/>
      <c r="B1969" s="4"/>
      <c r="C1969" s="4"/>
      <c r="D1969" s="4"/>
      <c r="E1969" s="4"/>
      <c r="F1969" s="4"/>
      <c r="G1969" s="4"/>
      <c r="H1969" s="4"/>
      <c r="I1969" s="5"/>
      <c r="J1969" s="17"/>
      <c r="K1969" s="17"/>
      <c r="L1969" s="17"/>
      <c r="M1969" s="17"/>
      <c r="N1969" s="17"/>
      <c r="O1969" s="17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</row>
    <row r="1970">
      <c r="A1970" s="1"/>
      <c r="B1970" s="4"/>
      <c r="C1970" s="4"/>
      <c r="D1970" s="4"/>
      <c r="E1970" s="4"/>
      <c r="F1970" s="4"/>
      <c r="G1970" s="4"/>
      <c r="H1970" s="4"/>
      <c r="I1970" s="5"/>
      <c r="J1970" s="17"/>
      <c r="K1970" s="17"/>
      <c r="L1970" s="17"/>
      <c r="M1970" s="17"/>
      <c r="N1970" s="17"/>
      <c r="O1970" s="17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</row>
    <row r="1971">
      <c r="A1971" s="1"/>
      <c r="B1971" s="4"/>
      <c r="C1971" s="4"/>
      <c r="D1971" s="4"/>
      <c r="E1971" s="4"/>
      <c r="F1971" s="4"/>
      <c r="G1971" s="4"/>
      <c r="H1971" s="4"/>
      <c r="I1971" s="5"/>
      <c r="J1971" s="17"/>
      <c r="K1971" s="17"/>
      <c r="L1971" s="17"/>
      <c r="M1971" s="17"/>
      <c r="N1971" s="17"/>
      <c r="O1971" s="17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</row>
    <row r="1972">
      <c r="A1972" s="1"/>
      <c r="B1972" s="4"/>
      <c r="C1972" s="4"/>
      <c r="D1972" s="4"/>
      <c r="E1972" s="4"/>
      <c r="F1972" s="4"/>
      <c r="G1972" s="4"/>
      <c r="H1972" s="4"/>
      <c r="I1972" s="5"/>
      <c r="J1972" s="17"/>
      <c r="K1972" s="17"/>
      <c r="L1972" s="17"/>
      <c r="M1972" s="17"/>
      <c r="N1972" s="17"/>
      <c r="O1972" s="17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</row>
    <row r="1973">
      <c r="A1973" s="1"/>
      <c r="B1973" s="4"/>
      <c r="C1973" s="4"/>
      <c r="D1973" s="4"/>
      <c r="E1973" s="4"/>
      <c r="F1973" s="4"/>
      <c r="G1973" s="4"/>
      <c r="H1973" s="4"/>
      <c r="I1973" s="5"/>
      <c r="J1973" s="17"/>
      <c r="K1973" s="17"/>
      <c r="L1973" s="17"/>
      <c r="M1973" s="17"/>
      <c r="N1973" s="17"/>
      <c r="O1973" s="17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</row>
    <row r="1974">
      <c r="A1974" s="1"/>
      <c r="B1974" s="4"/>
      <c r="C1974" s="4"/>
      <c r="D1974" s="4"/>
      <c r="E1974" s="4"/>
      <c r="F1974" s="4"/>
      <c r="G1974" s="4"/>
      <c r="H1974" s="4"/>
      <c r="I1974" s="5"/>
      <c r="J1974" s="17"/>
      <c r="K1974" s="17"/>
      <c r="L1974" s="17"/>
      <c r="M1974" s="17"/>
      <c r="N1974" s="17"/>
      <c r="O1974" s="17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</row>
    <row r="1975">
      <c r="A1975" s="1"/>
      <c r="B1975" s="4"/>
      <c r="C1975" s="4"/>
      <c r="D1975" s="4"/>
      <c r="E1975" s="4"/>
      <c r="F1975" s="4"/>
      <c r="G1975" s="4"/>
      <c r="H1975" s="4"/>
      <c r="I1975" s="5"/>
      <c r="J1975" s="17"/>
      <c r="K1975" s="17"/>
      <c r="L1975" s="17"/>
      <c r="M1975" s="17"/>
      <c r="N1975" s="17"/>
      <c r="O1975" s="17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</row>
    <row r="1976">
      <c r="A1976" s="1"/>
      <c r="B1976" s="4"/>
      <c r="C1976" s="4"/>
      <c r="D1976" s="4"/>
      <c r="E1976" s="4"/>
      <c r="F1976" s="4"/>
      <c r="G1976" s="4"/>
      <c r="H1976" s="4"/>
      <c r="I1976" s="5"/>
      <c r="J1976" s="17"/>
      <c r="K1976" s="17"/>
      <c r="L1976" s="17"/>
      <c r="M1976" s="17"/>
      <c r="N1976" s="17"/>
      <c r="O1976" s="17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</row>
    <row r="1977">
      <c r="A1977" s="1"/>
      <c r="B1977" s="4"/>
      <c r="C1977" s="4"/>
      <c r="D1977" s="4"/>
      <c r="E1977" s="4"/>
      <c r="F1977" s="4"/>
      <c r="G1977" s="4"/>
      <c r="H1977" s="4"/>
      <c r="I1977" s="5"/>
      <c r="J1977" s="17"/>
      <c r="K1977" s="17"/>
      <c r="L1977" s="17"/>
      <c r="M1977" s="17"/>
      <c r="N1977" s="17"/>
      <c r="O1977" s="17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</row>
    <row r="1978">
      <c r="A1978" s="1"/>
      <c r="B1978" s="4"/>
      <c r="C1978" s="4"/>
      <c r="D1978" s="4"/>
      <c r="E1978" s="4"/>
      <c r="F1978" s="4"/>
      <c r="G1978" s="4"/>
      <c r="H1978" s="4"/>
      <c r="I1978" s="5"/>
      <c r="J1978" s="17"/>
      <c r="K1978" s="17"/>
      <c r="L1978" s="17"/>
      <c r="M1978" s="17"/>
      <c r="N1978" s="17"/>
      <c r="O1978" s="17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</row>
    <row r="1979">
      <c r="A1979" s="1"/>
      <c r="B1979" s="4"/>
      <c r="C1979" s="4"/>
      <c r="D1979" s="4"/>
      <c r="E1979" s="4"/>
      <c r="F1979" s="4"/>
      <c r="G1979" s="4"/>
      <c r="H1979" s="4"/>
      <c r="I1979" s="5"/>
      <c r="J1979" s="17"/>
      <c r="K1979" s="17"/>
      <c r="L1979" s="17"/>
      <c r="M1979" s="17"/>
      <c r="N1979" s="17"/>
      <c r="O1979" s="17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</row>
    <row r="1980">
      <c r="A1980" s="1"/>
      <c r="B1980" s="4"/>
      <c r="C1980" s="4"/>
      <c r="D1980" s="4"/>
      <c r="E1980" s="4"/>
      <c r="F1980" s="4"/>
      <c r="G1980" s="4"/>
      <c r="H1980" s="4"/>
      <c r="I1980" s="5"/>
      <c r="J1980" s="17"/>
      <c r="K1980" s="17"/>
      <c r="L1980" s="17"/>
      <c r="M1980" s="17"/>
      <c r="N1980" s="17"/>
      <c r="O1980" s="17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</row>
    <row r="1981">
      <c r="A1981" s="1"/>
      <c r="B1981" s="4"/>
      <c r="C1981" s="4"/>
      <c r="D1981" s="4"/>
      <c r="E1981" s="4"/>
      <c r="F1981" s="4"/>
      <c r="G1981" s="4"/>
      <c r="H1981" s="4"/>
      <c r="I1981" s="5"/>
      <c r="J1981" s="17"/>
      <c r="K1981" s="17"/>
      <c r="L1981" s="17"/>
      <c r="M1981" s="17"/>
      <c r="N1981" s="17"/>
      <c r="O1981" s="17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</row>
    <row r="1982">
      <c r="A1982" s="1"/>
      <c r="B1982" s="4"/>
      <c r="C1982" s="4"/>
      <c r="D1982" s="4"/>
      <c r="E1982" s="4"/>
      <c r="F1982" s="4"/>
      <c r="G1982" s="4"/>
      <c r="H1982" s="4"/>
      <c r="I1982" s="5"/>
      <c r="J1982" s="17"/>
      <c r="K1982" s="17"/>
      <c r="L1982" s="17"/>
      <c r="M1982" s="17"/>
      <c r="N1982" s="17"/>
      <c r="O1982" s="17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</row>
    <row r="1983">
      <c r="A1983" s="1"/>
      <c r="B1983" s="4"/>
      <c r="C1983" s="4"/>
      <c r="D1983" s="4"/>
      <c r="E1983" s="4"/>
      <c r="F1983" s="4"/>
      <c r="G1983" s="4"/>
      <c r="H1983" s="4"/>
      <c r="I1983" s="5"/>
      <c r="J1983" s="17"/>
      <c r="K1983" s="17"/>
      <c r="L1983" s="17"/>
      <c r="M1983" s="17"/>
      <c r="N1983" s="17"/>
      <c r="O1983" s="17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</row>
    <row r="1984">
      <c r="A1984" s="1"/>
      <c r="B1984" s="4"/>
      <c r="C1984" s="4"/>
      <c r="D1984" s="4"/>
      <c r="E1984" s="4"/>
      <c r="F1984" s="4"/>
      <c r="G1984" s="4"/>
      <c r="H1984" s="4"/>
      <c r="I1984" s="5"/>
      <c r="J1984" s="17"/>
      <c r="K1984" s="17"/>
      <c r="L1984" s="17"/>
      <c r="M1984" s="17"/>
      <c r="N1984" s="17"/>
      <c r="O1984" s="17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</row>
    <row r="1985">
      <c r="A1985" s="1"/>
      <c r="B1985" s="4"/>
      <c r="C1985" s="4"/>
      <c r="D1985" s="4"/>
      <c r="E1985" s="4"/>
      <c r="F1985" s="4"/>
      <c r="G1985" s="4"/>
      <c r="H1985" s="4"/>
      <c r="I1985" s="5"/>
      <c r="J1985" s="17"/>
      <c r="K1985" s="17"/>
      <c r="L1985" s="17"/>
      <c r="M1985" s="17"/>
      <c r="N1985" s="17"/>
      <c r="O1985" s="17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</row>
    <row r="1986">
      <c r="A1986" s="1"/>
      <c r="B1986" s="4"/>
      <c r="C1986" s="4"/>
      <c r="D1986" s="4"/>
      <c r="E1986" s="4"/>
      <c r="F1986" s="4"/>
      <c r="G1986" s="4"/>
      <c r="H1986" s="4"/>
      <c r="I1986" s="5"/>
      <c r="J1986" s="17"/>
      <c r="K1986" s="17"/>
      <c r="L1986" s="17"/>
      <c r="M1986" s="17"/>
      <c r="N1986" s="17"/>
      <c r="O1986" s="17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</row>
    <row r="1987">
      <c r="A1987" s="1"/>
      <c r="B1987" s="4"/>
      <c r="C1987" s="4"/>
      <c r="D1987" s="4"/>
      <c r="E1987" s="4"/>
      <c r="F1987" s="4"/>
      <c r="G1987" s="4"/>
      <c r="H1987" s="4"/>
      <c r="I1987" s="5"/>
      <c r="J1987" s="17"/>
      <c r="K1987" s="17"/>
      <c r="L1987" s="17"/>
      <c r="M1987" s="17"/>
      <c r="N1987" s="17"/>
      <c r="O1987" s="17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</row>
    <row r="1988">
      <c r="A1988" s="1"/>
      <c r="B1988" s="4"/>
      <c r="C1988" s="4"/>
      <c r="D1988" s="4"/>
      <c r="E1988" s="4"/>
      <c r="F1988" s="4"/>
      <c r="G1988" s="4"/>
      <c r="H1988" s="4"/>
      <c r="I1988" s="5"/>
      <c r="J1988" s="17"/>
      <c r="K1988" s="17"/>
      <c r="L1988" s="17"/>
      <c r="M1988" s="17"/>
      <c r="N1988" s="17"/>
      <c r="O1988" s="17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</row>
    <row r="1989">
      <c r="A1989" s="1"/>
      <c r="B1989" s="4"/>
      <c r="C1989" s="4"/>
      <c r="D1989" s="4"/>
      <c r="E1989" s="4"/>
      <c r="F1989" s="4"/>
      <c r="G1989" s="4"/>
      <c r="H1989" s="4"/>
      <c r="I1989" s="5"/>
      <c r="J1989" s="17"/>
      <c r="K1989" s="17"/>
      <c r="L1989" s="17"/>
      <c r="M1989" s="17"/>
      <c r="N1989" s="17"/>
      <c r="O1989" s="17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</row>
    <row r="1990">
      <c r="A1990" s="1"/>
      <c r="B1990" s="4"/>
      <c r="C1990" s="4"/>
      <c r="D1990" s="4"/>
      <c r="E1990" s="4"/>
      <c r="F1990" s="4"/>
      <c r="G1990" s="4"/>
      <c r="H1990" s="4"/>
      <c r="I1990" s="5"/>
      <c r="J1990" s="17"/>
      <c r="K1990" s="17"/>
      <c r="L1990" s="17"/>
      <c r="M1990" s="17"/>
      <c r="N1990" s="17"/>
      <c r="O1990" s="17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</row>
    <row r="1991">
      <c r="A1991" s="1"/>
      <c r="B1991" s="4"/>
      <c r="C1991" s="4"/>
      <c r="D1991" s="4"/>
      <c r="E1991" s="4"/>
      <c r="F1991" s="4"/>
      <c r="G1991" s="4"/>
      <c r="H1991" s="4"/>
      <c r="I1991" s="5"/>
      <c r="J1991" s="17"/>
      <c r="K1991" s="17"/>
      <c r="L1991" s="17"/>
      <c r="M1991" s="17"/>
      <c r="N1991" s="17"/>
      <c r="O1991" s="17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</row>
    <row r="1992">
      <c r="A1992" s="1"/>
      <c r="B1992" s="4"/>
      <c r="C1992" s="4"/>
      <c r="D1992" s="4"/>
      <c r="E1992" s="4"/>
      <c r="F1992" s="4"/>
      <c r="G1992" s="4"/>
      <c r="H1992" s="4"/>
      <c r="I1992" s="5"/>
      <c r="J1992" s="17"/>
      <c r="K1992" s="17"/>
      <c r="L1992" s="17"/>
      <c r="M1992" s="17"/>
      <c r="N1992" s="17"/>
      <c r="O1992" s="17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</row>
    <row r="1993">
      <c r="A1993" s="1"/>
      <c r="B1993" s="4"/>
      <c r="C1993" s="4"/>
      <c r="D1993" s="4"/>
      <c r="E1993" s="4"/>
      <c r="F1993" s="4"/>
      <c r="G1993" s="4"/>
      <c r="H1993" s="4"/>
      <c r="I1993" s="5"/>
      <c r="J1993" s="17"/>
      <c r="K1993" s="17"/>
      <c r="L1993" s="17"/>
      <c r="M1993" s="17"/>
      <c r="N1993" s="17"/>
      <c r="O1993" s="17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</row>
    <row r="1994">
      <c r="A1994" s="1"/>
      <c r="B1994" s="4"/>
      <c r="C1994" s="4"/>
      <c r="D1994" s="4"/>
      <c r="E1994" s="4"/>
      <c r="F1994" s="4"/>
      <c r="G1994" s="4"/>
      <c r="H1994" s="4"/>
      <c r="I1994" s="5"/>
      <c r="J1994" s="17"/>
      <c r="K1994" s="17"/>
      <c r="L1994" s="17"/>
      <c r="M1994" s="17"/>
      <c r="N1994" s="17"/>
      <c r="O1994" s="17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</row>
    <row r="1995">
      <c r="A1995" s="1"/>
      <c r="B1995" s="4"/>
      <c r="C1995" s="4"/>
      <c r="D1995" s="4"/>
      <c r="E1995" s="4"/>
      <c r="F1995" s="4"/>
      <c r="G1995" s="4"/>
      <c r="H1995" s="4"/>
      <c r="I1995" s="5"/>
      <c r="J1995" s="17"/>
      <c r="K1995" s="17"/>
      <c r="L1995" s="17"/>
      <c r="M1995" s="17"/>
      <c r="N1995" s="17"/>
      <c r="O1995" s="17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</row>
    <row r="1996">
      <c r="A1996" s="1"/>
      <c r="B1996" s="4"/>
      <c r="C1996" s="4"/>
      <c r="D1996" s="4"/>
      <c r="E1996" s="4"/>
      <c r="F1996" s="4"/>
      <c r="G1996" s="4"/>
      <c r="H1996" s="4"/>
      <c r="I1996" s="5"/>
      <c r="J1996" s="17"/>
      <c r="K1996" s="17"/>
      <c r="L1996" s="17"/>
      <c r="M1996" s="17"/>
      <c r="N1996" s="17"/>
      <c r="O1996" s="17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</row>
    <row r="1997">
      <c r="A1997" s="1"/>
      <c r="B1997" s="4"/>
      <c r="C1997" s="4"/>
      <c r="D1997" s="4"/>
      <c r="E1997" s="4"/>
      <c r="F1997" s="4"/>
      <c r="G1997" s="4"/>
      <c r="H1997" s="4"/>
      <c r="I1997" s="5"/>
      <c r="J1997" s="17"/>
      <c r="K1997" s="17"/>
      <c r="L1997" s="17"/>
      <c r="M1997" s="17"/>
      <c r="N1997" s="17"/>
      <c r="O1997" s="17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</row>
    <row r="1998">
      <c r="A1998" s="1"/>
      <c r="B1998" s="4"/>
      <c r="C1998" s="4"/>
      <c r="D1998" s="4"/>
      <c r="E1998" s="4"/>
      <c r="F1998" s="4"/>
      <c r="G1998" s="4"/>
      <c r="H1998" s="4"/>
      <c r="I1998" s="5"/>
      <c r="J1998" s="17"/>
      <c r="K1998" s="17"/>
      <c r="L1998" s="17"/>
      <c r="M1998" s="17"/>
      <c r="N1998" s="17"/>
      <c r="O1998" s="17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</row>
    <row r="1999">
      <c r="A1999" s="1"/>
      <c r="B1999" s="4"/>
      <c r="C1999" s="4"/>
      <c r="D1999" s="4"/>
      <c r="E1999" s="4"/>
      <c r="F1999" s="4"/>
      <c r="G1999" s="4"/>
      <c r="H1999" s="4"/>
      <c r="I1999" s="5"/>
      <c r="J1999" s="17"/>
      <c r="K1999" s="17"/>
      <c r="L1999" s="17"/>
      <c r="M1999" s="17"/>
      <c r="N1999" s="17"/>
      <c r="O1999" s="17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</row>
    <row r="2000">
      <c r="A2000" s="1"/>
      <c r="B2000" s="4"/>
      <c r="C2000" s="4"/>
      <c r="D2000" s="4"/>
      <c r="E2000" s="4"/>
      <c r="F2000" s="4"/>
      <c r="G2000" s="4"/>
      <c r="H2000" s="4"/>
      <c r="I2000" s="5"/>
      <c r="J2000" s="17"/>
      <c r="K2000" s="17"/>
      <c r="L2000" s="17"/>
      <c r="M2000" s="17"/>
      <c r="N2000" s="17"/>
      <c r="O2000" s="17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</row>
    <row r="2001">
      <c r="A2001" s="1"/>
      <c r="B2001" s="4"/>
      <c r="C2001" s="4"/>
      <c r="D2001" s="4"/>
      <c r="E2001" s="4"/>
      <c r="F2001" s="4"/>
      <c r="G2001" s="4"/>
      <c r="H2001" s="4"/>
      <c r="I2001" s="5"/>
      <c r="J2001" s="17"/>
      <c r="K2001" s="17"/>
      <c r="L2001" s="17"/>
      <c r="M2001" s="17"/>
      <c r="N2001" s="17"/>
      <c r="O2001" s="17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</row>
    <row r="2002">
      <c r="A2002" s="1"/>
      <c r="B2002" s="4"/>
      <c r="C2002" s="4"/>
      <c r="D2002" s="4"/>
      <c r="E2002" s="4"/>
      <c r="F2002" s="4"/>
      <c r="G2002" s="4"/>
      <c r="H2002" s="4"/>
      <c r="I2002" s="5"/>
      <c r="J2002" s="17"/>
      <c r="K2002" s="17"/>
      <c r="L2002" s="17"/>
      <c r="M2002" s="17"/>
      <c r="N2002" s="17"/>
      <c r="O2002" s="17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</row>
    <row r="2003">
      <c r="A2003" s="1"/>
      <c r="B2003" s="4"/>
      <c r="C2003" s="4"/>
      <c r="D2003" s="4"/>
      <c r="E2003" s="4"/>
      <c r="F2003" s="4"/>
      <c r="G2003" s="4"/>
      <c r="H2003" s="4"/>
      <c r="I2003" s="5"/>
      <c r="J2003" s="17"/>
      <c r="K2003" s="17"/>
      <c r="L2003" s="17"/>
      <c r="M2003" s="17"/>
      <c r="N2003" s="17"/>
      <c r="O2003" s="17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</row>
    <row r="2004">
      <c r="A2004" s="1"/>
      <c r="B2004" s="4"/>
      <c r="C2004" s="4"/>
      <c r="D2004" s="4"/>
      <c r="E2004" s="4"/>
      <c r="F2004" s="4"/>
      <c r="G2004" s="4"/>
      <c r="H2004" s="4"/>
      <c r="I2004" s="5"/>
      <c r="J2004" s="17"/>
      <c r="K2004" s="17"/>
      <c r="L2004" s="17"/>
      <c r="M2004" s="17"/>
      <c r="N2004" s="17"/>
      <c r="O2004" s="17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</row>
    <row r="2005">
      <c r="A2005" s="1"/>
      <c r="B2005" s="4"/>
      <c r="C2005" s="4"/>
      <c r="D2005" s="4"/>
      <c r="E2005" s="4"/>
      <c r="F2005" s="4"/>
      <c r="G2005" s="4"/>
      <c r="H2005" s="4"/>
      <c r="I2005" s="5"/>
      <c r="J2005" s="17"/>
      <c r="K2005" s="17"/>
      <c r="L2005" s="17"/>
      <c r="M2005" s="17"/>
      <c r="N2005" s="17"/>
      <c r="O2005" s="17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</row>
    <row r="2006">
      <c r="A2006" s="1"/>
      <c r="B2006" s="4"/>
      <c r="C2006" s="4"/>
      <c r="D2006" s="4"/>
      <c r="E2006" s="4"/>
      <c r="F2006" s="4"/>
      <c r="G2006" s="4"/>
      <c r="H2006" s="4"/>
      <c r="I2006" s="5"/>
      <c r="J2006" s="17"/>
      <c r="K2006" s="17"/>
      <c r="L2006" s="17"/>
      <c r="M2006" s="17"/>
      <c r="N2006" s="17"/>
      <c r="O2006" s="17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</row>
    <row r="2007">
      <c r="A2007" s="1"/>
      <c r="B2007" s="4"/>
      <c r="C2007" s="4"/>
      <c r="D2007" s="4"/>
      <c r="E2007" s="4"/>
      <c r="F2007" s="4"/>
      <c r="G2007" s="4"/>
      <c r="H2007" s="4"/>
      <c r="I2007" s="5"/>
      <c r="J2007" s="17"/>
      <c r="K2007" s="17"/>
      <c r="L2007" s="17"/>
      <c r="M2007" s="17"/>
      <c r="N2007" s="17"/>
      <c r="O2007" s="17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</row>
    <row r="2008">
      <c r="A2008" s="1"/>
      <c r="B2008" s="4"/>
      <c r="C2008" s="4"/>
      <c r="D2008" s="4"/>
      <c r="E2008" s="4"/>
      <c r="F2008" s="4"/>
      <c r="G2008" s="4"/>
      <c r="H2008" s="4"/>
      <c r="I2008" s="5"/>
      <c r="J2008" s="17"/>
      <c r="K2008" s="17"/>
      <c r="L2008" s="17"/>
      <c r="M2008" s="17"/>
      <c r="N2008" s="17"/>
      <c r="O2008" s="17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</row>
    <row r="2009">
      <c r="A2009" s="1"/>
      <c r="B2009" s="4"/>
      <c r="C2009" s="4"/>
      <c r="D2009" s="4"/>
      <c r="E2009" s="4"/>
      <c r="F2009" s="4"/>
      <c r="G2009" s="4"/>
      <c r="H2009" s="4"/>
      <c r="I2009" s="5"/>
      <c r="J2009" s="17"/>
      <c r="K2009" s="17"/>
      <c r="L2009" s="17"/>
      <c r="M2009" s="17"/>
      <c r="N2009" s="17"/>
      <c r="O2009" s="17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</row>
    <row r="2010">
      <c r="A2010" s="1"/>
      <c r="B2010" s="4"/>
      <c r="C2010" s="4"/>
      <c r="D2010" s="4"/>
      <c r="E2010" s="4"/>
      <c r="F2010" s="4"/>
      <c r="G2010" s="4"/>
      <c r="H2010" s="4"/>
      <c r="I2010" s="5"/>
      <c r="J2010" s="17"/>
      <c r="K2010" s="17"/>
      <c r="L2010" s="17"/>
      <c r="M2010" s="17"/>
      <c r="N2010" s="17"/>
      <c r="O2010" s="17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</row>
    <row r="2011">
      <c r="A2011" s="1"/>
      <c r="B2011" s="4"/>
      <c r="C2011" s="4"/>
      <c r="D2011" s="4"/>
      <c r="E2011" s="4"/>
      <c r="F2011" s="4"/>
      <c r="G2011" s="4"/>
      <c r="H2011" s="4"/>
      <c r="I2011" s="5"/>
      <c r="J2011" s="17"/>
      <c r="K2011" s="17"/>
      <c r="L2011" s="17"/>
      <c r="M2011" s="17"/>
      <c r="N2011" s="17"/>
      <c r="O2011" s="17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</row>
    <row r="2012">
      <c r="A2012" s="1"/>
      <c r="B2012" s="4"/>
      <c r="C2012" s="4"/>
      <c r="D2012" s="4"/>
      <c r="E2012" s="4"/>
      <c r="F2012" s="4"/>
      <c r="G2012" s="4"/>
      <c r="H2012" s="4"/>
      <c r="I2012" s="5"/>
      <c r="J2012" s="17"/>
      <c r="K2012" s="17"/>
      <c r="L2012" s="17"/>
      <c r="M2012" s="17"/>
      <c r="N2012" s="17"/>
      <c r="O2012" s="17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</row>
    <row r="2013">
      <c r="A2013" s="1"/>
      <c r="B2013" s="4"/>
      <c r="C2013" s="4"/>
      <c r="D2013" s="4"/>
      <c r="E2013" s="4"/>
      <c r="F2013" s="4"/>
      <c r="G2013" s="4"/>
      <c r="H2013" s="4"/>
      <c r="I2013" s="5"/>
      <c r="J2013" s="17"/>
      <c r="K2013" s="17"/>
      <c r="L2013" s="17"/>
      <c r="M2013" s="17"/>
      <c r="N2013" s="17"/>
      <c r="O2013" s="17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</row>
    <row r="2014">
      <c r="A2014" s="1"/>
      <c r="B2014" s="4"/>
      <c r="C2014" s="4"/>
      <c r="D2014" s="4"/>
      <c r="E2014" s="4"/>
      <c r="F2014" s="4"/>
      <c r="G2014" s="4"/>
      <c r="H2014" s="4"/>
      <c r="I2014" s="5"/>
      <c r="J2014" s="17"/>
      <c r="K2014" s="17"/>
      <c r="L2014" s="17"/>
      <c r="M2014" s="17"/>
      <c r="N2014" s="17"/>
      <c r="O2014" s="17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</row>
    <row r="2015">
      <c r="A2015" s="1"/>
      <c r="B2015" s="4"/>
      <c r="C2015" s="4"/>
      <c r="D2015" s="4"/>
      <c r="E2015" s="4"/>
      <c r="F2015" s="4"/>
      <c r="G2015" s="4"/>
      <c r="H2015" s="4"/>
      <c r="I2015" s="5"/>
      <c r="J2015" s="17"/>
      <c r="K2015" s="17"/>
      <c r="L2015" s="17"/>
      <c r="M2015" s="17"/>
      <c r="N2015" s="17"/>
      <c r="O2015" s="17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</row>
    <row r="2016">
      <c r="A2016" s="1"/>
      <c r="B2016" s="4"/>
      <c r="C2016" s="4"/>
      <c r="D2016" s="4"/>
      <c r="E2016" s="4"/>
      <c r="F2016" s="4"/>
      <c r="G2016" s="4"/>
      <c r="H2016" s="4"/>
      <c r="I2016" s="5"/>
      <c r="J2016" s="17"/>
      <c r="K2016" s="17"/>
      <c r="L2016" s="17"/>
      <c r="M2016" s="17"/>
      <c r="N2016" s="17"/>
      <c r="O2016" s="17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</row>
    <row r="2017">
      <c r="A2017" s="1"/>
      <c r="B2017" s="4"/>
      <c r="C2017" s="4"/>
      <c r="D2017" s="4"/>
      <c r="E2017" s="4"/>
      <c r="F2017" s="4"/>
      <c r="G2017" s="4"/>
      <c r="H2017" s="4"/>
      <c r="I2017" s="5"/>
      <c r="J2017" s="17"/>
      <c r="K2017" s="17"/>
      <c r="L2017" s="17"/>
      <c r="M2017" s="17"/>
      <c r="N2017" s="17"/>
      <c r="O2017" s="17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</row>
    <row r="2018">
      <c r="A2018" s="1"/>
      <c r="B2018" s="4"/>
      <c r="C2018" s="4"/>
      <c r="D2018" s="4"/>
      <c r="E2018" s="4"/>
      <c r="F2018" s="4"/>
      <c r="G2018" s="4"/>
      <c r="H2018" s="4"/>
      <c r="I2018" s="5"/>
      <c r="J2018" s="17"/>
      <c r="K2018" s="17"/>
      <c r="L2018" s="17"/>
      <c r="M2018" s="17"/>
      <c r="N2018" s="17"/>
      <c r="O2018" s="17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</row>
    <row r="2019">
      <c r="A2019" s="1"/>
      <c r="B2019" s="4"/>
      <c r="C2019" s="4"/>
      <c r="D2019" s="4"/>
      <c r="E2019" s="4"/>
      <c r="F2019" s="4"/>
      <c r="G2019" s="4"/>
      <c r="H2019" s="4"/>
      <c r="I2019" s="5"/>
      <c r="J2019" s="17"/>
      <c r="K2019" s="17"/>
      <c r="L2019" s="17"/>
      <c r="M2019" s="17"/>
      <c r="N2019" s="17"/>
      <c r="O2019" s="17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</row>
    <row r="2020">
      <c r="A2020" s="1"/>
      <c r="B2020" s="4"/>
      <c r="C2020" s="4"/>
      <c r="D2020" s="4"/>
      <c r="E2020" s="4"/>
      <c r="F2020" s="4"/>
      <c r="G2020" s="4"/>
      <c r="H2020" s="4"/>
      <c r="I2020" s="5"/>
      <c r="J2020" s="17"/>
      <c r="K2020" s="17"/>
      <c r="L2020" s="17"/>
      <c r="M2020" s="17"/>
      <c r="N2020" s="17"/>
      <c r="O2020" s="17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</row>
    <row r="2021">
      <c r="A2021" s="1"/>
      <c r="B2021" s="4"/>
      <c r="C2021" s="4"/>
      <c r="D2021" s="4"/>
      <c r="E2021" s="4"/>
      <c r="F2021" s="4"/>
      <c r="G2021" s="4"/>
      <c r="H2021" s="4"/>
      <c r="I2021" s="5"/>
      <c r="J2021" s="17"/>
      <c r="K2021" s="17"/>
      <c r="L2021" s="17"/>
      <c r="M2021" s="17"/>
      <c r="N2021" s="17"/>
      <c r="O2021" s="17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</row>
    <row r="2022">
      <c r="A2022" s="1"/>
      <c r="B2022" s="4"/>
      <c r="C2022" s="4"/>
      <c r="D2022" s="4"/>
      <c r="E2022" s="4"/>
      <c r="F2022" s="4"/>
      <c r="G2022" s="4"/>
      <c r="H2022" s="4"/>
      <c r="I2022" s="5"/>
      <c r="J2022" s="17"/>
      <c r="K2022" s="17"/>
      <c r="L2022" s="17"/>
      <c r="M2022" s="17"/>
      <c r="N2022" s="17"/>
      <c r="O2022" s="17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</row>
    <row r="2023">
      <c r="A2023" s="1"/>
      <c r="B2023" s="4"/>
      <c r="C2023" s="4"/>
      <c r="D2023" s="4"/>
      <c r="E2023" s="4"/>
      <c r="F2023" s="4"/>
      <c r="G2023" s="4"/>
      <c r="H2023" s="4"/>
      <c r="I2023" s="5"/>
      <c r="J2023" s="17"/>
      <c r="K2023" s="17"/>
      <c r="L2023" s="17"/>
      <c r="M2023" s="17"/>
      <c r="N2023" s="17"/>
      <c r="O2023" s="17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</row>
    <row r="2024">
      <c r="A2024" s="1"/>
      <c r="B2024" s="4"/>
      <c r="C2024" s="4"/>
      <c r="D2024" s="4"/>
      <c r="E2024" s="4"/>
      <c r="F2024" s="4"/>
      <c r="G2024" s="4"/>
      <c r="H2024" s="4"/>
      <c r="I2024" s="5"/>
      <c r="J2024" s="17"/>
      <c r="K2024" s="17"/>
      <c r="L2024" s="17"/>
      <c r="M2024" s="17"/>
      <c r="N2024" s="17"/>
      <c r="O2024" s="17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</row>
    <row r="2025">
      <c r="A2025" s="1"/>
      <c r="B2025" s="4"/>
      <c r="C2025" s="4"/>
      <c r="D2025" s="4"/>
      <c r="E2025" s="4"/>
      <c r="F2025" s="4"/>
      <c r="G2025" s="4"/>
      <c r="H2025" s="4"/>
      <c r="I2025" s="5"/>
      <c r="J2025" s="17"/>
      <c r="K2025" s="17"/>
      <c r="L2025" s="17"/>
      <c r="M2025" s="17"/>
      <c r="N2025" s="17"/>
      <c r="O2025" s="17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</row>
    <row r="2026">
      <c r="A2026" s="1"/>
      <c r="B2026" s="4"/>
      <c r="C2026" s="4"/>
      <c r="D2026" s="4"/>
      <c r="E2026" s="4"/>
      <c r="F2026" s="4"/>
      <c r="G2026" s="4"/>
      <c r="H2026" s="4"/>
      <c r="I2026" s="5"/>
      <c r="J2026" s="17"/>
      <c r="K2026" s="17"/>
      <c r="L2026" s="17"/>
      <c r="M2026" s="17"/>
      <c r="N2026" s="17"/>
      <c r="O2026" s="17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</row>
    <row r="2027">
      <c r="A2027" s="1"/>
      <c r="B2027" s="4"/>
      <c r="C2027" s="4"/>
      <c r="D2027" s="4"/>
      <c r="E2027" s="4"/>
      <c r="F2027" s="4"/>
      <c r="G2027" s="4"/>
      <c r="H2027" s="4"/>
      <c r="I2027" s="5"/>
      <c r="J2027" s="17"/>
      <c r="K2027" s="17"/>
      <c r="L2027" s="17"/>
      <c r="M2027" s="17"/>
      <c r="N2027" s="17"/>
      <c r="O2027" s="17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</row>
    <row r="2028">
      <c r="A2028" s="1"/>
      <c r="B2028" s="4"/>
      <c r="C2028" s="4"/>
      <c r="D2028" s="4"/>
      <c r="E2028" s="4"/>
      <c r="F2028" s="4"/>
      <c r="G2028" s="4"/>
      <c r="H2028" s="4"/>
      <c r="I2028" s="5"/>
      <c r="J2028" s="17"/>
      <c r="K2028" s="17"/>
      <c r="L2028" s="17"/>
      <c r="M2028" s="17"/>
      <c r="N2028" s="17"/>
      <c r="O2028" s="17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</row>
    <row r="2029">
      <c r="A2029" s="1"/>
      <c r="B2029" s="4"/>
      <c r="C2029" s="4"/>
      <c r="D2029" s="4"/>
      <c r="E2029" s="4"/>
      <c r="F2029" s="4"/>
      <c r="G2029" s="4"/>
      <c r="H2029" s="4"/>
      <c r="I2029" s="5"/>
      <c r="J2029" s="17"/>
      <c r="K2029" s="17"/>
      <c r="L2029" s="17"/>
      <c r="M2029" s="17"/>
      <c r="N2029" s="17"/>
      <c r="O2029" s="17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</row>
    <row r="2030">
      <c r="A2030" s="1"/>
      <c r="B2030" s="4"/>
      <c r="C2030" s="4"/>
      <c r="D2030" s="4"/>
      <c r="E2030" s="4"/>
      <c r="F2030" s="4"/>
      <c r="G2030" s="4"/>
      <c r="H2030" s="4"/>
      <c r="I2030" s="5"/>
      <c r="J2030" s="17"/>
      <c r="K2030" s="17"/>
      <c r="L2030" s="17"/>
      <c r="M2030" s="17"/>
      <c r="N2030" s="17"/>
      <c r="O2030" s="17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</row>
    <row r="2031">
      <c r="A2031" s="1"/>
      <c r="B2031" s="4"/>
      <c r="C2031" s="4"/>
      <c r="D2031" s="4"/>
      <c r="E2031" s="4"/>
      <c r="F2031" s="4"/>
      <c r="G2031" s="4"/>
      <c r="H2031" s="4"/>
      <c r="I2031" s="5"/>
      <c r="J2031" s="17"/>
      <c r="K2031" s="17"/>
      <c r="L2031" s="17"/>
      <c r="M2031" s="17"/>
      <c r="N2031" s="17"/>
      <c r="O2031" s="17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</row>
    <row r="2032">
      <c r="A2032" s="1"/>
      <c r="B2032" s="4"/>
      <c r="C2032" s="4"/>
      <c r="D2032" s="4"/>
      <c r="E2032" s="4"/>
      <c r="F2032" s="4"/>
      <c r="G2032" s="4"/>
      <c r="H2032" s="4"/>
      <c r="I2032" s="5"/>
      <c r="J2032" s="17"/>
      <c r="K2032" s="17"/>
      <c r="L2032" s="17"/>
      <c r="M2032" s="17"/>
      <c r="N2032" s="17"/>
      <c r="O2032" s="17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</row>
    <row r="2033">
      <c r="A2033" s="1"/>
      <c r="B2033" s="4"/>
      <c r="C2033" s="4"/>
      <c r="D2033" s="4"/>
      <c r="E2033" s="4"/>
      <c r="F2033" s="4"/>
      <c r="G2033" s="4"/>
      <c r="H2033" s="4"/>
      <c r="I2033" s="5"/>
      <c r="J2033" s="17"/>
      <c r="K2033" s="17"/>
      <c r="L2033" s="17"/>
      <c r="M2033" s="17"/>
      <c r="N2033" s="17"/>
      <c r="O2033" s="17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</row>
    <row r="2034">
      <c r="A2034" s="1"/>
      <c r="B2034" s="4"/>
      <c r="C2034" s="4"/>
      <c r="D2034" s="4"/>
      <c r="E2034" s="4"/>
      <c r="F2034" s="4"/>
      <c r="G2034" s="4"/>
      <c r="H2034" s="4"/>
      <c r="I2034" s="5"/>
      <c r="J2034" s="17"/>
      <c r="K2034" s="17"/>
      <c r="L2034" s="17"/>
      <c r="M2034" s="17"/>
      <c r="N2034" s="17"/>
      <c r="O2034" s="17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</row>
    <row r="2035">
      <c r="A2035" s="1"/>
      <c r="B2035" s="4"/>
      <c r="C2035" s="4"/>
      <c r="D2035" s="4"/>
      <c r="E2035" s="4"/>
      <c r="F2035" s="4"/>
      <c r="G2035" s="4"/>
      <c r="H2035" s="4"/>
      <c r="I2035" s="5"/>
      <c r="J2035" s="17"/>
      <c r="K2035" s="17"/>
      <c r="L2035" s="17"/>
      <c r="M2035" s="17"/>
      <c r="N2035" s="17"/>
      <c r="O2035" s="17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</row>
    <row r="2036">
      <c r="A2036" s="1"/>
      <c r="B2036" s="4"/>
      <c r="C2036" s="4"/>
      <c r="D2036" s="4"/>
      <c r="E2036" s="4"/>
      <c r="F2036" s="4"/>
      <c r="G2036" s="4"/>
      <c r="H2036" s="4"/>
      <c r="I2036" s="5"/>
      <c r="J2036" s="17"/>
      <c r="K2036" s="17"/>
      <c r="L2036" s="17"/>
      <c r="M2036" s="17"/>
      <c r="N2036" s="17"/>
      <c r="O2036" s="17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</row>
    <row r="2037">
      <c r="A2037" s="1"/>
      <c r="B2037" s="4"/>
      <c r="C2037" s="4"/>
      <c r="D2037" s="4"/>
      <c r="E2037" s="4"/>
      <c r="F2037" s="4"/>
      <c r="G2037" s="4"/>
      <c r="H2037" s="4"/>
      <c r="I2037" s="5"/>
      <c r="J2037" s="17"/>
      <c r="K2037" s="17"/>
      <c r="L2037" s="17"/>
      <c r="M2037" s="17"/>
      <c r="N2037" s="17"/>
      <c r="O2037" s="17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</row>
    <row r="2038">
      <c r="A2038" s="1"/>
      <c r="B2038" s="4"/>
      <c r="C2038" s="4"/>
      <c r="D2038" s="4"/>
      <c r="E2038" s="4"/>
      <c r="F2038" s="4"/>
      <c r="G2038" s="4"/>
      <c r="H2038" s="4"/>
      <c r="I2038" s="5"/>
      <c r="J2038" s="17"/>
      <c r="K2038" s="17"/>
      <c r="L2038" s="17"/>
      <c r="M2038" s="17"/>
      <c r="N2038" s="17"/>
      <c r="O2038" s="17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</row>
    <row r="2039">
      <c r="A2039" s="1"/>
      <c r="B2039" s="4"/>
      <c r="C2039" s="4"/>
      <c r="D2039" s="4"/>
      <c r="E2039" s="4"/>
      <c r="F2039" s="4"/>
      <c r="G2039" s="4"/>
      <c r="H2039" s="4"/>
      <c r="I2039" s="5"/>
      <c r="J2039" s="17"/>
      <c r="K2039" s="17"/>
      <c r="L2039" s="17"/>
      <c r="M2039" s="17"/>
      <c r="N2039" s="17"/>
      <c r="O2039" s="17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</row>
    <row r="2040">
      <c r="A2040" s="1"/>
      <c r="B2040" s="4"/>
      <c r="C2040" s="4"/>
      <c r="D2040" s="4"/>
      <c r="E2040" s="4"/>
      <c r="F2040" s="4"/>
      <c r="G2040" s="4"/>
      <c r="H2040" s="4"/>
      <c r="I2040" s="5"/>
      <c r="J2040" s="17"/>
      <c r="K2040" s="17"/>
      <c r="L2040" s="17"/>
      <c r="M2040" s="17"/>
      <c r="N2040" s="17"/>
      <c r="O2040" s="17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</row>
    <row r="2041">
      <c r="A2041" s="1"/>
      <c r="B2041" s="4"/>
      <c r="C2041" s="4"/>
      <c r="D2041" s="4"/>
      <c r="E2041" s="4"/>
      <c r="F2041" s="4"/>
      <c r="G2041" s="4"/>
      <c r="H2041" s="4"/>
      <c r="I2041" s="5"/>
      <c r="J2041" s="17"/>
      <c r="K2041" s="17"/>
      <c r="L2041" s="17"/>
      <c r="M2041" s="17"/>
      <c r="N2041" s="17"/>
      <c r="O2041" s="17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</row>
    <row r="2042">
      <c r="A2042" s="1"/>
      <c r="B2042" s="4"/>
      <c r="C2042" s="4"/>
      <c r="D2042" s="4"/>
      <c r="E2042" s="4"/>
      <c r="F2042" s="4"/>
      <c r="G2042" s="4"/>
      <c r="H2042" s="4"/>
      <c r="I2042" s="5"/>
      <c r="J2042" s="17"/>
      <c r="K2042" s="17"/>
      <c r="L2042" s="17"/>
      <c r="M2042" s="17"/>
      <c r="N2042" s="17"/>
      <c r="O2042" s="17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</row>
    <row r="2043">
      <c r="A2043" s="1"/>
      <c r="B2043" s="4"/>
      <c r="C2043" s="4"/>
      <c r="D2043" s="4"/>
      <c r="E2043" s="4"/>
      <c r="F2043" s="4"/>
      <c r="G2043" s="4"/>
      <c r="H2043" s="4"/>
      <c r="I2043" s="5"/>
      <c r="J2043" s="17"/>
      <c r="K2043" s="17"/>
      <c r="L2043" s="17"/>
      <c r="M2043" s="17"/>
      <c r="N2043" s="17"/>
      <c r="O2043" s="17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</row>
    <row r="2044">
      <c r="A2044" s="1"/>
      <c r="B2044" s="4"/>
      <c r="C2044" s="4"/>
      <c r="D2044" s="4"/>
      <c r="E2044" s="4"/>
      <c r="F2044" s="4"/>
      <c r="G2044" s="4"/>
      <c r="H2044" s="4"/>
      <c r="I2044" s="5"/>
      <c r="J2044" s="17"/>
      <c r="K2044" s="17"/>
      <c r="L2044" s="17"/>
      <c r="M2044" s="17"/>
      <c r="N2044" s="17"/>
      <c r="O2044" s="17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</row>
    <row r="2045">
      <c r="A2045" s="1"/>
      <c r="B2045" s="4"/>
      <c r="C2045" s="4"/>
      <c r="D2045" s="4"/>
      <c r="E2045" s="4"/>
      <c r="F2045" s="4"/>
      <c r="G2045" s="4"/>
      <c r="H2045" s="4"/>
      <c r="I2045" s="5"/>
      <c r="J2045" s="17"/>
      <c r="K2045" s="17"/>
      <c r="L2045" s="17"/>
      <c r="M2045" s="17"/>
      <c r="N2045" s="17"/>
      <c r="O2045" s="17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</row>
    <row r="2046">
      <c r="A2046" s="1"/>
      <c r="B2046" s="4"/>
      <c r="C2046" s="4"/>
      <c r="D2046" s="4"/>
      <c r="E2046" s="4"/>
      <c r="F2046" s="4"/>
      <c r="G2046" s="4"/>
      <c r="H2046" s="4"/>
      <c r="I2046" s="5"/>
      <c r="J2046" s="17"/>
      <c r="K2046" s="17"/>
      <c r="L2046" s="17"/>
      <c r="M2046" s="17"/>
      <c r="N2046" s="17"/>
      <c r="O2046" s="17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</row>
    <row r="2047">
      <c r="A2047" s="1"/>
      <c r="B2047" s="4"/>
      <c r="C2047" s="4"/>
      <c r="D2047" s="4"/>
      <c r="E2047" s="4"/>
      <c r="F2047" s="4"/>
      <c r="G2047" s="4"/>
      <c r="H2047" s="4"/>
      <c r="I2047" s="5"/>
      <c r="J2047" s="17"/>
      <c r="K2047" s="17"/>
      <c r="L2047" s="17"/>
      <c r="M2047" s="17"/>
      <c r="N2047" s="17"/>
      <c r="O2047" s="17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</row>
    <row r="2048">
      <c r="A2048" s="1"/>
      <c r="B2048" s="4"/>
      <c r="C2048" s="4"/>
      <c r="D2048" s="4"/>
      <c r="E2048" s="4"/>
      <c r="F2048" s="4"/>
      <c r="G2048" s="4"/>
      <c r="H2048" s="4"/>
      <c r="I2048" s="5"/>
      <c r="J2048" s="17"/>
      <c r="K2048" s="17"/>
      <c r="L2048" s="17"/>
      <c r="M2048" s="17"/>
      <c r="N2048" s="17"/>
      <c r="O2048" s="17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</row>
    <row r="2049">
      <c r="A2049" s="1"/>
      <c r="B2049" s="4"/>
      <c r="C2049" s="4"/>
      <c r="D2049" s="4"/>
      <c r="E2049" s="4"/>
      <c r="F2049" s="4"/>
      <c r="G2049" s="4"/>
      <c r="H2049" s="4"/>
      <c r="I2049" s="5"/>
      <c r="J2049" s="17"/>
      <c r="K2049" s="17"/>
      <c r="L2049" s="17"/>
      <c r="M2049" s="17"/>
      <c r="N2049" s="17"/>
      <c r="O2049" s="17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</row>
    <row r="2050">
      <c r="A2050" s="1"/>
      <c r="B2050" s="4"/>
      <c r="C2050" s="4"/>
      <c r="D2050" s="4"/>
      <c r="E2050" s="4"/>
      <c r="F2050" s="4"/>
      <c r="G2050" s="4"/>
      <c r="H2050" s="4"/>
      <c r="I2050" s="5"/>
      <c r="J2050" s="17"/>
      <c r="K2050" s="17"/>
      <c r="L2050" s="17"/>
      <c r="M2050" s="17"/>
      <c r="N2050" s="17"/>
      <c r="O2050" s="17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</row>
    <row r="2051">
      <c r="A2051" s="1"/>
      <c r="B2051" s="4"/>
      <c r="C2051" s="4"/>
      <c r="D2051" s="4"/>
      <c r="E2051" s="4"/>
      <c r="F2051" s="4"/>
      <c r="G2051" s="4"/>
      <c r="H2051" s="4"/>
      <c r="I2051" s="5"/>
      <c r="J2051" s="17"/>
      <c r="K2051" s="17"/>
      <c r="L2051" s="17"/>
      <c r="M2051" s="17"/>
      <c r="N2051" s="17"/>
      <c r="O2051" s="17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</row>
    <row r="2052">
      <c r="A2052" s="1"/>
      <c r="B2052" s="4"/>
      <c r="C2052" s="4"/>
      <c r="D2052" s="4"/>
      <c r="E2052" s="4"/>
      <c r="F2052" s="4"/>
      <c r="G2052" s="4"/>
      <c r="H2052" s="4"/>
      <c r="I2052" s="5"/>
      <c r="J2052" s="17"/>
      <c r="K2052" s="17"/>
      <c r="L2052" s="17"/>
      <c r="M2052" s="17"/>
      <c r="N2052" s="17"/>
      <c r="O2052" s="17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</row>
    <row r="2053">
      <c r="A2053" s="1"/>
      <c r="B2053" s="4"/>
      <c r="C2053" s="4"/>
      <c r="D2053" s="4"/>
      <c r="E2053" s="4"/>
      <c r="F2053" s="4"/>
      <c r="G2053" s="4"/>
      <c r="H2053" s="4"/>
      <c r="I2053" s="5"/>
      <c r="J2053" s="17"/>
      <c r="K2053" s="17"/>
      <c r="L2053" s="17"/>
      <c r="M2053" s="17"/>
      <c r="N2053" s="17"/>
      <c r="O2053" s="17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</row>
    <row r="2054">
      <c r="A2054" s="1"/>
      <c r="B2054" s="4"/>
      <c r="C2054" s="4"/>
      <c r="D2054" s="4"/>
      <c r="E2054" s="4"/>
      <c r="F2054" s="4"/>
      <c r="G2054" s="4"/>
      <c r="H2054" s="4"/>
      <c r="I2054" s="5"/>
      <c r="J2054" s="17"/>
      <c r="K2054" s="17"/>
      <c r="L2054" s="17"/>
      <c r="M2054" s="17"/>
      <c r="N2054" s="17"/>
      <c r="O2054" s="17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</row>
    <row r="2055">
      <c r="A2055" s="1"/>
      <c r="B2055" s="4"/>
      <c r="C2055" s="4"/>
      <c r="D2055" s="4"/>
      <c r="E2055" s="4"/>
      <c r="F2055" s="4"/>
      <c r="G2055" s="4"/>
      <c r="H2055" s="4"/>
      <c r="I2055" s="5"/>
      <c r="J2055" s="17"/>
      <c r="K2055" s="17"/>
      <c r="L2055" s="17"/>
      <c r="M2055" s="17"/>
      <c r="N2055" s="17"/>
      <c r="O2055" s="17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</row>
    <row r="2056">
      <c r="A2056" s="1"/>
      <c r="B2056" s="4"/>
      <c r="C2056" s="4"/>
      <c r="D2056" s="4"/>
      <c r="E2056" s="4"/>
      <c r="F2056" s="4"/>
      <c r="G2056" s="4"/>
      <c r="H2056" s="4"/>
      <c r="I2056" s="5"/>
      <c r="J2056" s="17"/>
      <c r="K2056" s="17"/>
      <c r="L2056" s="17"/>
      <c r="M2056" s="17"/>
      <c r="N2056" s="17"/>
      <c r="O2056" s="17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</row>
    <row r="2057">
      <c r="A2057" s="1"/>
      <c r="B2057" s="4"/>
      <c r="C2057" s="4"/>
      <c r="D2057" s="4"/>
      <c r="E2057" s="4"/>
      <c r="F2057" s="4"/>
      <c r="G2057" s="4"/>
      <c r="H2057" s="4"/>
      <c r="I2057" s="5"/>
      <c r="J2057" s="17"/>
      <c r="K2057" s="17"/>
      <c r="L2057" s="17"/>
      <c r="M2057" s="17"/>
      <c r="N2057" s="17"/>
      <c r="O2057" s="17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</row>
    <row r="2058">
      <c r="A2058" s="1"/>
      <c r="B2058" s="4"/>
      <c r="C2058" s="4"/>
      <c r="D2058" s="4"/>
      <c r="E2058" s="4"/>
      <c r="F2058" s="4"/>
      <c r="G2058" s="4"/>
      <c r="H2058" s="4"/>
      <c r="I2058" s="5"/>
      <c r="J2058" s="17"/>
      <c r="K2058" s="17"/>
      <c r="L2058" s="17"/>
      <c r="M2058" s="17"/>
      <c r="N2058" s="17"/>
      <c r="O2058" s="17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</row>
    <row r="2059">
      <c r="A2059" s="1"/>
      <c r="B2059" s="4"/>
      <c r="C2059" s="4"/>
      <c r="D2059" s="4"/>
      <c r="E2059" s="4"/>
      <c r="F2059" s="4"/>
      <c r="G2059" s="4"/>
      <c r="H2059" s="4"/>
      <c r="I2059" s="5"/>
      <c r="J2059" s="17"/>
      <c r="K2059" s="17"/>
      <c r="L2059" s="17"/>
      <c r="M2059" s="17"/>
      <c r="N2059" s="17"/>
      <c r="O2059" s="17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</row>
    <row r="2060">
      <c r="A2060" s="1"/>
      <c r="B2060" s="4"/>
      <c r="C2060" s="4"/>
      <c r="D2060" s="4"/>
      <c r="E2060" s="4"/>
      <c r="F2060" s="4"/>
      <c r="G2060" s="4"/>
      <c r="H2060" s="4"/>
      <c r="I2060" s="5"/>
      <c r="J2060" s="17"/>
      <c r="K2060" s="17"/>
      <c r="L2060" s="17"/>
      <c r="M2060" s="17"/>
      <c r="N2060" s="17"/>
      <c r="O2060" s="17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</row>
    <row r="2061">
      <c r="A2061" s="1"/>
      <c r="B2061" s="4"/>
      <c r="C2061" s="4"/>
      <c r="D2061" s="4"/>
      <c r="E2061" s="4"/>
      <c r="F2061" s="4"/>
      <c r="G2061" s="4"/>
      <c r="H2061" s="4"/>
      <c r="I2061" s="5"/>
      <c r="J2061" s="17"/>
      <c r="K2061" s="17"/>
      <c r="L2061" s="17"/>
      <c r="M2061" s="17"/>
      <c r="N2061" s="17"/>
      <c r="O2061" s="17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</row>
    <row r="2062">
      <c r="A2062" s="1"/>
      <c r="B2062" s="4"/>
      <c r="C2062" s="4"/>
      <c r="D2062" s="4"/>
      <c r="E2062" s="4"/>
      <c r="F2062" s="4"/>
      <c r="G2062" s="4"/>
      <c r="H2062" s="4"/>
      <c r="I2062" s="5"/>
      <c r="J2062" s="17"/>
      <c r="K2062" s="17"/>
      <c r="L2062" s="17"/>
      <c r="M2062" s="17"/>
      <c r="N2062" s="17"/>
      <c r="O2062" s="17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</row>
    <row r="2063">
      <c r="A2063" s="1"/>
      <c r="B2063" s="4"/>
      <c r="C2063" s="4"/>
      <c r="D2063" s="4"/>
      <c r="E2063" s="4"/>
      <c r="F2063" s="4"/>
      <c r="G2063" s="4"/>
      <c r="H2063" s="4"/>
      <c r="I2063" s="5"/>
      <c r="J2063" s="17"/>
      <c r="K2063" s="17"/>
      <c r="L2063" s="17"/>
      <c r="M2063" s="17"/>
      <c r="N2063" s="17"/>
      <c r="O2063" s="17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</row>
    <row r="2064">
      <c r="A2064" s="1"/>
      <c r="B2064" s="4"/>
      <c r="C2064" s="4"/>
      <c r="D2064" s="4"/>
      <c r="E2064" s="4"/>
      <c r="F2064" s="4"/>
      <c r="G2064" s="4"/>
      <c r="H2064" s="4"/>
      <c r="I2064" s="5"/>
      <c r="J2064" s="17"/>
      <c r="K2064" s="17"/>
      <c r="L2064" s="17"/>
      <c r="M2064" s="17"/>
      <c r="N2064" s="17"/>
      <c r="O2064" s="17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</row>
    <row r="2065">
      <c r="A2065" s="1"/>
      <c r="B2065" s="4"/>
      <c r="C2065" s="4"/>
      <c r="D2065" s="4"/>
      <c r="E2065" s="4"/>
      <c r="F2065" s="4"/>
      <c r="G2065" s="4"/>
      <c r="H2065" s="4"/>
      <c r="I2065" s="5"/>
      <c r="J2065" s="17"/>
      <c r="K2065" s="17"/>
      <c r="L2065" s="17"/>
      <c r="M2065" s="17"/>
      <c r="N2065" s="17"/>
      <c r="O2065" s="17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</row>
    <row r="2066">
      <c r="A2066" s="1"/>
      <c r="B2066" s="4"/>
      <c r="C2066" s="4"/>
      <c r="D2066" s="4"/>
      <c r="E2066" s="4"/>
      <c r="F2066" s="4"/>
      <c r="G2066" s="4"/>
      <c r="H2066" s="4"/>
      <c r="I2066" s="5"/>
      <c r="J2066" s="17"/>
      <c r="K2066" s="17"/>
      <c r="L2066" s="17"/>
      <c r="M2066" s="17"/>
      <c r="N2066" s="17"/>
      <c r="O2066" s="17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</row>
    <row r="2067">
      <c r="A2067" s="1"/>
      <c r="B2067" s="4"/>
      <c r="C2067" s="4"/>
      <c r="D2067" s="4"/>
      <c r="E2067" s="4"/>
      <c r="F2067" s="4"/>
      <c r="G2067" s="4"/>
      <c r="H2067" s="4"/>
      <c r="I2067" s="5"/>
      <c r="J2067" s="17"/>
      <c r="K2067" s="17"/>
      <c r="L2067" s="17"/>
      <c r="M2067" s="17"/>
      <c r="N2067" s="17"/>
      <c r="O2067" s="17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</row>
    <row r="2068">
      <c r="A2068" s="1"/>
      <c r="B2068" s="4"/>
      <c r="C2068" s="4"/>
      <c r="D2068" s="4"/>
      <c r="E2068" s="4"/>
      <c r="F2068" s="4"/>
      <c r="G2068" s="4"/>
      <c r="H2068" s="4"/>
      <c r="I2068" s="5"/>
      <c r="J2068" s="17"/>
      <c r="K2068" s="17"/>
      <c r="L2068" s="17"/>
      <c r="M2068" s="17"/>
      <c r="N2068" s="17"/>
      <c r="O2068" s="17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</row>
    <row r="2069">
      <c r="A2069" s="1"/>
      <c r="B2069" s="4"/>
      <c r="C2069" s="4"/>
      <c r="D2069" s="4"/>
      <c r="E2069" s="4"/>
      <c r="F2069" s="4"/>
      <c r="G2069" s="4"/>
      <c r="H2069" s="4"/>
      <c r="I2069" s="5"/>
      <c r="J2069" s="17"/>
      <c r="K2069" s="17"/>
      <c r="L2069" s="17"/>
      <c r="M2069" s="17"/>
      <c r="N2069" s="17"/>
      <c r="O2069" s="17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</row>
    <row r="2070">
      <c r="A2070" s="1"/>
      <c r="B2070" s="4"/>
      <c r="C2070" s="4"/>
      <c r="D2070" s="4"/>
      <c r="E2070" s="4"/>
      <c r="F2070" s="4"/>
      <c r="G2070" s="4"/>
      <c r="H2070" s="4"/>
      <c r="I2070" s="5"/>
      <c r="J2070" s="17"/>
      <c r="K2070" s="17"/>
      <c r="L2070" s="17"/>
      <c r="M2070" s="17"/>
      <c r="N2070" s="17"/>
      <c r="O2070" s="17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</row>
    <row r="2071">
      <c r="A2071" s="1"/>
      <c r="B2071" s="4"/>
      <c r="C2071" s="4"/>
      <c r="D2071" s="4"/>
      <c r="E2071" s="4"/>
      <c r="F2071" s="4"/>
      <c r="G2071" s="4"/>
      <c r="H2071" s="4"/>
      <c r="I2071" s="5"/>
      <c r="J2071" s="17"/>
      <c r="K2071" s="17"/>
      <c r="L2071" s="17"/>
      <c r="M2071" s="17"/>
      <c r="N2071" s="17"/>
      <c r="O2071" s="17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</row>
    <row r="2072">
      <c r="A2072" s="1"/>
      <c r="B2072" s="4"/>
      <c r="C2072" s="4"/>
      <c r="D2072" s="4"/>
      <c r="E2072" s="4"/>
      <c r="F2072" s="4"/>
      <c r="G2072" s="4"/>
      <c r="H2072" s="4"/>
      <c r="I2072" s="5"/>
      <c r="J2072" s="17"/>
      <c r="K2072" s="17"/>
      <c r="L2072" s="17"/>
      <c r="M2072" s="17"/>
      <c r="N2072" s="17"/>
      <c r="O2072" s="17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</row>
    <row r="2073">
      <c r="A2073" s="1"/>
      <c r="B2073" s="4"/>
      <c r="C2073" s="4"/>
      <c r="D2073" s="4"/>
      <c r="E2073" s="4"/>
      <c r="F2073" s="4"/>
      <c r="G2073" s="4"/>
      <c r="H2073" s="4"/>
      <c r="I2073" s="5"/>
      <c r="J2073" s="17"/>
      <c r="K2073" s="17"/>
      <c r="L2073" s="17"/>
      <c r="M2073" s="17"/>
      <c r="N2073" s="17"/>
      <c r="O2073" s="17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</row>
    <row r="2074">
      <c r="A2074" s="1"/>
      <c r="B2074" s="4"/>
      <c r="C2074" s="4"/>
      <c r="D2074" s="4"/>
      <c r="E2074" s="4"/>
      <c r="F2074" s="4"/>
      <c r="G2074" s="4"/>
      <c r="H2074" s="4"/>
      <c r="I2074" s="5"/>
      <c r="J2074" s="17"/>
      <c r="K2074" s="17"/>
      <c r="L2074" s="17"/>
      <c r="M2074" s="17"/>
      <c r="N2074" s="17"/>
      <c r="O2074" s="17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</row>
    <row r="2075">
      <c r="A2075" s="1"/>
      <c r="B2075" s="4"/>
      <c r="C2075" s="4"/>
      <c r="D2075" s="4"/>
      <c r="E2075" s="4"/>
      <c r="F2075" s="4"/>
      <c r="G2075" s="4"/>
      <c r="H2075" s="4"/>
      <c r="I2075" s="5"/>
      <c r="J2075" s="17"/>
      <c r="K2075" s="17"/>
      <c r="L2075" s="17"/>
      <c r="M2075" s="17"/>
      <c r="N2075" s="17"/>
      <c r="O2075" s="17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</row>
    <row r="2076">
      <c r="A2076" s="1"/>
      <c r="B2076" s="4"/>
      <c r="C2076" s="4"/>
      <c r="D2076" s="4"/>
      <c r="E2076" s="4"/>
      <c r="F2076" s="4"/>
      <c r="G2076" s="4"/>
      <c r="H2076" s="4"/>
      <c r="I2076" s="5"/>
      <c r="J2076" s="17"/>
      <c r="K2076" s="17"/>
      <c r="L2076" s="17"/>
      <c r="M2076" s="17"/>
      <c r="N2076" s="17"/>
      <c r="O2076" s="17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</row>
    <row r="2077">
      <c r="A2077" s="1"/>
      <c r="B2077" s="4"/>
      <c r="C2077" s="4"/>
      <c r="D2077" s="4"/>
      <c r="E2077" s="4"/>
      <c r="F2077" s="4"/>
      <c r="G2077" s="4"/>
      <c r="H2077" s="4"/>
      <c r="I2077" s="5"/>
      <c r="J2077" s="17"/>
      <c r="K2077" s="17"/>
      <c r="L2077" s="17"/>
      <c r="M2077" s="17"/>
      <c r="N2077" s="17"/>
      <c r="O2077" s="17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</row>
    <row r="2078">
      <c r="A2078" s="1"/>
      <c r="B2078" s="4"/>
      <c r="C2078" s="4"/>
      <c r="D2078" s="4"/>
      <c r="E2078" s="4"/>
      <c r="F2078" s="4"/>
      <c r="G2078" s="4"/>
      <c r="H2078" s="4"/>
      <c r="I2078" s="5"/>
      <c r="J2078" s="17"/>
      <c r="K2078" s="17"/>
      <c r="L2078" s="17"/>
      <c r="M2078" s="17"/>
      <c r="N2078" s="17"/>
      <c r="O2078" s="17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</row>
    <row r="2079">
      <c r="A2079" s="1"/>
      <c r="B2079" s="4"/>
      <c r="C2079" s="4"/>
      <c r="D2079" s="4"/>
      <c r="E2079" s="4"/>
      <c r="F2079" s="4"/>
      <c r="G2079" s="4"/>
      <c r="H2079" s="4"/>
      <c r="I2079" s="5"/>
      <c r="J2079" s="17"/>
      <c r="K2079" s="17"/>
      <c r="L2079" s="17"/>
      <c r="M2079" s="17"/>
      <c r="N2079" s="17"/>
      <c r="O2079" s="17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</row>
    <row r="2080">
      <c r="A2080" s="1"/>
      <c r="B2080" s="4"/>
      <c r="C2080" s="4"/>
      <c r="D2080" s="4"/>
      <c r="E2080" s="4"/>
      <c r="F2080" s="4"/>
      <c r="G2080" s="4"/>
      <c r="H2080" s="4"/>
      <c r="I2080" s="5"/>
      <c r="J2080" s="17"/>
      <c r="K2080" s="17"/>
      <c r="L2080" s="17"/>
      <c r="M2080" s="17"/>
      <c r="N2080" s="17"/>
      <c r="O2080" s="17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</row>
    <row r="2081">
      <c r="A2081" s="1"/>
      <c r="B2081" s="4"/>
      <c r="C2081" s="4"/>
      <c r="D2081" s="4"/>
      <c r="E2081" s="4"/>
      <c r="F2081" s="4"/>
      <c r="G2081" s="4"/>
      <c r="H2081" s="4"/>
      <c r="I2081" s="5"/>
      <c r="J2081" s="17"/>
      <c r="K2081" s="17"/>
      <c r="L2081" s="17"/>
      <c r="M2081" s="17"/>
      <c r="N2081" s="17"/>
      <c r="O2081" s="17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</row>
    <row r="2082">
      <c r="A2082" s="1"/>
      <c r="B2082" s="4"/>
      <c r="C2082" s="4"/>
      <c r="D2082" s="4"/>
      <c r="E2082" s="4"/>
      <c r="F2082" s="4"/>
      <c r="G2082" s="4"/>
      <c r="H2082" s="4"/>
      <c r="I2082" s="5"/>
      <c r="J2082" s="17"/>
      <c r="K2082" s="17"/>
      <c r="L2082" s="17"/>
      <c r="M2082" s="17"/>
      <c r="N2082" s="17"/>
      <c r="O2082" s="17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</row>
    <row r="2083">
      <c r="A2083" s="1"/>
      <c r="B2083" s="4"/>
      <c r="C2083" s="4"/>
      <c r="D2083" s="4"/>
      <c r="E2083" s="4"/>
      <c r="F2083" s="4"/>
      <c r="G2083" s="4"/>
      <c r="H2083" s="4"/>
      <c r="I2083" s="5"/>
      <c r="J2083" s="17"/>
      <c r="K2083" s="17"/>
      <c r="L2083" s="17"/>
      <c r="M2083" s="17"/>
      <c r="N2083" s="17"/>
      <c r="O2083" s="17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</row>
    <row r="2084">
      <c r="A2084" s="1"/>
      <c r="B2084" s="4"/>
      <c r="C2084" s="4"/>
      <c r="D2084" s="4"/>
      <c r="E2084" s="4"/>
      <c r="F2084" s="4"/>
      <c r="G2084" s="4"/>
      <c r="H2084" s="4"/>
      <c r="I2084" s="5"/>
      <c r="J2084" s="17"/>
      <c r="K2084" s="17"/>
      <c r="L2084" s="17"/>
      <c r="M2084" s="17"/>
      <c r="N2084" s="17"/>
      <c r="O2084" s="17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</row>
    <row r="2085">
      <c r="A2085" s="1"/>
      <c r="B2085" s="4"/>
      <c r="C2085" s="4"/>
      <c r="D2085" s="4"/>
      <c r="E2085" s="4"/>
      <c r="F2085" s="4"/>
      <c r="G2085" s="4"/>
      <c r="H2085" s="4"/>
      <c r="I2085" s="5"/>
      <c r="J2085" s="17"/>
      <c r="K2085" s="17"/>
      <c r="L2085" s="17"/>
      <c r="M2085" s="17"/>
      <c r="N2085" s="17"/>
      <c r="O2085" s="17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</row>
    <row r="2086">
      <c r="A2086" s="1"/>
      <c r="B2086" s="4"/>
      <c r="C2086" s="4"/>
      <c r="D2086" s="4"/>
      <c r="E2086" s="4"/>
      <c r="F2086" s="4"/>
      <c r="G2086" s="4"/>
      <c r="H2086" s="4"/>
      <c r="I2086" s="5"/>
      <c r="J2086" s="17"/>
      <c r="K2086" s="17"/>
      <c r="L2086" s="17"/>
      <c r="M2086" s="17"/>
      <c r="N2086" s="17"/>
      <c r="O2086" s="17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</row>
    <row r="2087">
      <c r="A2087" s="1"/>
      <c r="B2087" s="4"/>
      <c r="C2087" s="4"/>
      <c r="D2087" s="4"/>
      <c r="E2087" s="4"/>
      <c r="F2087" s="4"/>
      <c r="G2087" s="4"/>
      <c r="H2087" s="4"/>
      <c r="I2087" s="5"/>
      <c r="J2087" s="17"/>
      <c r="K2087" s="17"/>
      <c r="L2087" s="17"/>
      <c r="M2087" s="17"/>
      <c r="N2087" s="17"/>
      <c r="O2087" s="17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</row>
    <row r="2088">
      <c r="A2088" s="1"/>
      <c r="B2088" s="4"/>
      <c r="C2088" s="4"/>
      <c r="D2088" s="4"/>
      <c r="E2088" s="4"/>
      <c r="F2088" s="4"/>
      <c r="G2088" s="4"/>
      <c r="H2088" s="4"/>
      <c r="I2088" s="5"/>
      <c r="J2088" s="17"/>
      <c r="K2088" s="17"/>
      <c r="L2088" s="17"/>
      <c r="M2088" s="17"/>
      <c r="N2088" s="17"/>
      <c r="O2088" s="17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</row>
    <row r="2089">
      <c r="A2089" s="1"/>
      <c r="B2089" s="4"/>
      <c r="C2089" s="4"/>
      <c r="D2089" s="4"/>
      <c r="E2089" s="4"/>
      <c r="F2089" s="4"/>
      <c r="G2089" s="4"/>
      <c r="H2089" s="4"/>
      <c r="I2089" s="5"/>
      <c r="J2089" s="17"/>
      <c r="K2089" s="17"/>
      <c r="L2089" s="17"/>
      <c r="M2089" s="17"/>
      <c r="N2089" s="17"/>
      <c r="O2089" s="17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</row>
    <row r="2090">
      <c r="A2090" s="1"/>
      <c r="B2090" s="4"/>
      <c r="C2090" s="4"/>
      <c r="D2090" s="4"/>
      <c r="E2090" s="4"/>
      <c r="F2090" s="4"/>
      <c r="G2090" s="4"/>
      <c r="H2090" s="4"/>
      <c r="I2090" s="5"/>
      <c r="J2090" s="17"/>
      <c r="K2090" s="17"/>
      <c r="L2090" s="17"/>
      <c r="M2090" s="17"/>
      <c r="N2090" s="17"/>
      <c r="O2090" s="17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</row>
    <row r="2091">
      <c r="A2091" s="1"/>
      <c r="B2091" s="4"/>
      <c r="C2091" s="4"/>
      <c r="D2091" s="4"/>
      <c r="E2091" s="4"/>
      <c r="F2091" s="4"/>
      <c r="G2091" s="4"/>
      <c r="H2091" s="4"/>
      <c r="I2091" s="5"/>
      <c r="J2091" s="17"/>
      <c r="K2091" s="17"/>
      <c r="L2091" s="17"/>
      <c r="M2091" s="17"/>
      <c r="N2091" s="17"/>
      <c r="O2091" s="17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</row>
    <row r="2092">
      <c r="A2092" s="1"/>
      <c r="B2092" s="4"/>
      <c r="C2092" s="4"/>
      <c r="D2092" s="4"/>
      <c r="E2092" s="4"/>
      <c r="F2092" s="4"/>
      <c r="G2092" s="4"/>
      <c r="H2092" s="4"/>
      <c r="I2092" s="5"/>
      <c r="J2092" s="17"/>
      <c r="K2092" s="17"/>
      <c r="L2092" s="17"/>
      <c r="M2092" s="17"/>
      <c r="N2092" s="17"/>
      <c r="O2092" s="17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</row>
    <row r="2093">
      <c r="A2093" s="1"/>
      <c r="B2093" s="4"/>
      <c r="C2093" s="4"/>
      <c r="D2093" s="4"/>
      <c r="E2093" s="4"/>
      <c r="F2093" s="4"/>
      <c r="G2093" s="4"/>
      <c r="H2093" s="4"/>
      <c r="I2093" s="5"/>
      <c r="J2093" s="17"/>
      <c r="K2093" s="17"/>
      <c r="L2093" s="17"/>
      <c r="M2093" s="17"/>
      <c r="N2093" s="17"/>
      <c r="O2093" s="17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</row>
    <row r="2094">
      <c r="A2094" s="1"/>
      <c r="B2094" s="4"/>
      <c r="C2094" s="4"/>
      <c r="D2094" s="4"/>
      <c r="E2094" s="4"/>
      <c r="F2094" s="4"/>
      <c r="G2094" s="4"/>
      <c r="H2094" s="4"/>
      <c r="I2094" s="5"/>
      <c r="J2094" s="17"/>
      <c r="K2094" s="17"/>
      <c r="L2094" s="17"/>
      <c r="M2094" s="17"/>
      <c r="N2094" s="17"/>
      <c r="O2094" s="17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</row>
    <row r="2095">
      <c r="A2095" s="1"/>
      <c r="B2095" s="4"/>
      <c r="C2095" s="4"/>
      <c r="D2095" s="4"/>
      <c r="E2095" s="4"/>
      <c r="F2095" s="4"/>
      <c r="G2095" s="4"/>
      <c r="H2095" s="4"/>
      <c r="I2095" s="5"/>
      <c r="J2095" s="17"/>
      <c r="K2095" s="17"/>
      <c r="L2095" s="17"/>
      <c r="M2095" s="17"/>
      <c r="N2095" s="17"/>
      <c r="O2095" s="17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</row>
    <row r="2096">
      <c r="A2096" s="1"/>
      <c r="B2096" s="4"/>
      <c r="C2096" s="4"/>
      <c r="D2096" s="4"/>
      <c r="E2096" s="4"/>
      <c r="F2096" s="4"/>
      <c r="G2096" s="4"/>
      <c r="H2096" s="4"/>
      <c r="I2096" s="5"/>
      <c r="J2096" s="17"/>
      <c r="K2096" s="17"/>
      <c r="L2096" s="17"/>
      <c r="M2096" s="17"/>
      <c r="N2096" s="17"/>
      <c r="O2096" s="17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</row>
    <row r="2097">
      <c r="A2097" s="1"/>
      <c r="B2097" s="4"/>
      <c r="C2097" s="4"/>
      <c r="D2097" s="4"/>
      <c r="E2097" s="4"/>
      <c r="F2097" s="4"/>
      <c r="G2097" s="4"/>
      <c r="H2097" s="4"/>
      <c r="I2097" s="5"/>
      <c r="J2097" s="17"/>
      <c r="K2097" s="17"/>
      <c r="L2097" s="17"/>
      <c r="M2097" s="17"/>
      <c r="N2097" s="17"/>
      <c r="O2097" s="17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</row>
    <row r="2098">
      <c r="A2098" s="1"/>
      <c r="B2098" s="4"/>
      <c r="C2098" s="4"/>
      <c r="D2098" s="4"/>
      <c r="E2098" s="4"/>
      <c r="F2098" s="4"/>
      <c r="G2098" s="4"/>
      <c r="H2098" s="4"/>
      <c r="I2098" s="5"/>
      <c r="J2098" s="17"/>
      <c r="K2098" s="17"/>
      <c r="L2098" s="17"/>
      <c r="M2098" s="17"/>
      <c r="N2098" s="17"/>
      <c r="O2098" s="17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</row>
    <row r="2099">
      <c r="A2099" s="1"/>
      <c r="B2099" s="4"/>
      <c r="C2099" s="4"/>
      <c r="D2099" s="4"/>
      <c r="E2099" s="4"/>
      <c r="F2099" s="4"/>
      <c r="G2099" s="4"/>
      <c r="H2099" s="4"/>
      <c r="I2099" s="5"/>
      <c r="J2099" s="17"/>
      <c r="K2099" s="17"/>
      <c r="L2099" s="17"/>
      <c r="M2099" s="17"/>
      <c r="N2099" s="17"/>
      <c r="O2099" s="17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</row>
    <row r="2100">
      <c r="A2100" s="1"/>
      <c r="B2100" s="4"/>
      <c r="C2100" s="4"/>
      <c r="D2100" s="4"/>
      <c r="E2100" s="4"/>
      <c r="F2100" s="4"/>
      <c r="G2100" s="4"/>
      <c r="H2100" s="4"/>
      <c r="I2100" s="5"/>
      <c r="J2100" s="17"/>
      <c r="K2100" s="17"/>
      <c r="L2100" s="17"/>
      <c r="M2100" s="17"/>
      <c r="N2100" s="17"/>
      <c r="O2100" s="17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</row>
    <row r="2101">
      <c r="A2101" s="1"/>
      <c r="B2101" s="4"/>
      <c r="C2101" s="4"/>
      <c r="D2101" s="4"/>
      <c r="E2101" s="4"/>
      <c r="F2101" s="4"/>
      <c r="G2101" s="4"/>
      <c r="H2101" s="4"/>
      <c r="I2101" s="5"/>
      <c r="J2101" s="17"/>
      <c r="K2101" s="17"/>
      <c r="L2101" s="17"/>
      <c r="M2101" s="17"/>
      <c r="N2101" s="17"/>
      <c r="O2101" s="17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</row>
    <row r="2102">
      <c r="A2102" s="1"/>
      <c r="B2102" s="4"/>
      <c r="C2102" s="4"/>
      <c r="D2102" s="4"/>
      <c r="E2102" s="4"/>
      <c r="F2102" s="4"/>
      <c r="G2102" s="4"/>
      <c r="H2102" s="4"/>
      <c r="I2102" s="5"/>
      <c r="J2102" s="17"/>
      <c r="K2102" s="17"/>
      <c r="L2102" s="17"/>
      <c r="M2102" s="17"/>
      <c r="N2102" s="17"/>
      <c r="O2102" s="17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</row>
    <row r="2103">
      <c r="A2103" s="1"/>
      <c r="B2103" s="4"/>
      <c r="C2103" s="4"/>
      <c r="D2103" s="4"/>
      <c r="E2103" s="4"/>
      <c r="F2103" s="4"/>
      <c r="G2103" s="4"/>
      <c r="H2103" s="4"/>
      <c r="I2103" s="5"/>
      <c r="J2103" s="17"/>
      <c r="K2103" s="17"/>
      <c r="L2103" s="17"/>
      <c r="M2103" s="17"/>
      <c r="N2103" s="17"/>
      <c r="O2103" s="17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</row>
    <row r="2104">
      <c r="A2104" s="1"/>
      <c r="B2104" s="4"/>
      <c r="C2104" s="4"/>
      <c r="D2104" s="4"/>
      <c r="E2104" s="4"/>
      <c r="F2104" s="4"/>
      <c r="G2104" s="4"/>
      <c r="H2104" s="4"/>
      <c r="I2104" s="5"/>
      <c r="J2104" s="17"/>
      <c r="K2104" s="17"/>
      <c r="L2104" s="17"/>
      <c r="M2104" s="17"/>
      <c r="N2104" s="17"/>
      <c r="O2104" s="17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</row>
    <row r="2105">
      <c r="A2105" s="1"/>
      <c r="B2105" s="4"/>
      <c r="C2105" s="4"/>
      <c r="D2105" s="4"/>
      <c r="E2105" s="4"/>
      <c r="F2105" s="4"/>
      <c r="G2105" s="4"/>
      <c r="H2105" s="4"/>
      <c r="I2105" s="5"/>
      <c r="J2105" s="17"/>
      <c r="K2105" s="17"/>
      <c r="L2105" s="17"/>
      <c r="M2105" s="17"/>
      <c r="N2105" s="17"/>
      <c r="O2105" s="17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</row>
    <row r="2106">
      <c r="A2106" s="1"/>
      <c r="B2106" s="4"/>
      <c r="C2106" s="4"/>
      <c r="D2106" s="4"/>
      <c r="E2106" s="4"/>
      <c r="F2106" s="4"/>
      <c r="G2106" s="4"/>
      <c r="H2106" s="4"/>
      <c r="I2106" s="5"/>
      <c r="J2106" s="17"/>
      <c r="K2106" s="17"/>
      <c r="L2106" s="17"/>
      <c r="M2106" s="17"/>
      <c r="N2106" s="17"/>
      <c r="O2106" s="17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</row>
    <row r="2107">
      <c r="A2107" s="1"/>
      <c r="B2107" s="4"/>
      <c r="C2107" s="4"/>
      <c r="D2107" s="4"/>
      <c r="E2107" s="4"/>
      <c r="F2107" s="4"/>
      <c r="G2107" s="4"/>
      <c r="H2107" s="4"/>
      <c r="I2107" s="5"/>
      <c r="J2107" s="17"/>
      <c r="K2107" s="17"/>
      <c r="L2107" s="17"/>
      <c r="M2107" s="17"/>
      <c r="N2107" s="17"/>
      <c r="O2107" s="17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</row>
    <row r="2108">
      <c r="A2108" s="1"/>
      <c r="B2108" s="4"/>
      <c r="C2108" s="4"/>
      <c r="D2108" s="4"/>
      <c r="E2108" s="4"/>
      <c r="F2108" s="4"/>
      <c r="G2108" s="4"/>
      <c r="H2108" s="4"/>
      <c r="I2108" s="5"/>
      <c r="J2108" s="17"/>
      <c r="K2108" s="17"/>
      <c r="L2108" s="17"/>
      <c r="M2108" s="17"/>
      <c r="N2108" s="17"/>
      <c r="O2108" s="17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</row>
    <row r="2109">
      <c r="A2109" s="1"/>
      <c r="B2109" s="4"/>
      <c r="C2109" s="4"/>
      <c r="D2109" s="4"/>
      <c r="E2109" s="4"/>
      <c r="F2109" s="4"/>
      <c r="G2109" s="4"/>
      <c r="H2109" s="4"/>
      <c r="I2109" s="5"/>
      <c r="J2109" s="17"/>
      <c r="K2109" s="17"/>
      <c r="L2109" s="17"/>
      <c r="M2109" s="17"/>
      <c r="N2109" s="17"/>
      <c r="O2109" s="17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</row>
    <row r="2110">
      <c r="A2110" s="1"/>
      <c r="B2110" s="4"/>
      <c r="C2110" s="4"/>
      <c r="D2110" s="4"/>
      <c r="E2110" s="4"/>
      <c r="F2110" s="4"/>
      <c r="G2110" s="4"/>
      <c r="H2110" s="4"/>
      <c r="I2110" s="5"/>
      <c r="J2110" s="17"/>
      <c r="K2110" s="17"/>
      <c r="L2110" s="17"/>
      <c r="M2110" s="17"/>
      <c r="N2110" s="17"/>
      <c r="O2110" s="17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</row>
    <row r="2111">
      <c r="A2111" s="1"/>
      <c r="B2111" s="4"/>
      <c r="C2111" s="4"/>
      <c r="D2111" s="4"/>
      <c r="E2111" s="4"/>
      <c r="F2111" s="4"/>
      <c r="G2111" s="4"/>
      <c r="H2111" s="4"/>
      <c r="I2111" s="5"/>
      <c r="J2111" s="17"/>
      <c r="K2111" s="17"/>
      <c r="L2111" s="17"/>
      <c r="M2111" s="17"/>
      <c r="N2111" s="17"/>
      <c r="O2111" s="17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</row>
    <row r="2112">
      <c r="A2112" s="1"/>
      <c r="B2112" s="4"/>
      <c r="C2112" s="4"/>
      <c r="D2112" s="4"/>
      <c r="E2112" s="4"/>
      <c r="F2112" s="4"/>
      <c r="G2112" s="4"/>
      <c r="H2112" s="4"/>
      <c r="I2112" s="5"/>
      <c r="J2112" s="17"/>
      <c r="K2112" s="17"/>
      <c r="L2112" s="17"/>
      <c r="M2112" s="17"/>
      <c r="N2112" s="17"/>
      <c r="O2112" s="17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</row>
    <row r="2113">
      <c r="A2113" s="1"/>
      <c r="B2113" s="4"/>
      <c r="C2113" s="4"/>
      <c r="D2113" s="4"/>
      <c r="E2113" s="4"/>
      <c r="F2113" s="4"/>
      <c r="G2113" s="4"/>
      <c r="H2113" s="4"/>
      <c r="I2113" s="5"/>
      <c r="J2113" s="17"/>
      <c r="K2113" s="17"/>
      <c r="L2113" s="17"/>
      <c r="M2113" s="17"/>
      <c r="N2113" s="17"/>
      <c r="O2113" s="17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</row>
    <row r="2114">
      <c r="A2114" s="1"/>
      <c r="B2114" s="4"/>
      <c r="C2114" s="4"/>
      <c r="D2114" s="4"/>
      <c r="E2114" s="4"/>
      <c r="F2114" s="4"/>
      <c r="G2114" s="4"/>
      <c r="H2114" s="4"/>
      <c r="I2114" s="5"/>
      <c r="J2114" s="17"/>
      <c r="K2114" s="17"/>
      <c r="L2114" s="17"/>
      <c r="M2114" s="17"/>
      <c r="N2114" s="17"/>
      <c r="O2114" s="17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</row>
    <row r="2115">
      <c r="A2115" s="1"/>
      <c r="B2115" s="4"/>
      <c r="C2115" s="4"/>
      <c r="D2115" s="4"/>
      <c r="E2115" s="4"/>
      <c r="F2115" s="4"/>
      <c r="G2115" s="4"/>
      <c r="H2115" s="4"/>
      <c r="I2115" s="5"/>
      <c r="J2115" s="17"/>
      <c r="K2115" s="17"/>
      <c r="L2115" s="17"/>
      <c r="M2115" s="17"/>
      <c r="N2115" s="17"/>
      <c r="O2115" s="17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</row>
    <row r="2116">
      <c r="A2116" s="1"/>
      <c r="B2116" s="4"/>
      <c r="C2116" s="4"/>
      <c r="D2116" s="4"/>
      <c r="E2116" s="4"/>
      <c r="F2116" s="4"/>
      <c r="G2116" s="4"/>
      <c r="H2116" s="4"/>
      <c r="I2116" s="5"/>
      <c r="J2116" s="17"/>
      <c r="K2116" s="17"/>
      <c r="L2116" s="17"/>
      <c r="M2116" s="17"/>
      <c r="N2116" s="17"/>
      <c r="O2116" s="17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</row>
    <row r="2117">
      <c r="A2117" s="1"/>
      <c r="B2117" s="4"/>
      <c r="C2117" s="4"/>
      <c r="D2117" s="4"/>
      <c r="E2117" s="4"/>
      <c r="F2117" s="4"/>
      <c r="G2117" s="4"/>
      <c r="H2117" s="4"/>
      <c r="I2117" s="5"/>
      <c r="J2117" s="17"/>
      <c r="K2117" s="17"/>
      <c r="L2117" s="17"/>
      <c r="M2117" s="17"/>
      <c r="N2117" s="17"/>
      <c r="O2117" s="17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</row>
    <row r="2118">
      <c r="A2118" s="1"/>
      <c r="B2118" s="4"/>
      <c r="C2118" s="4"/>
      <c r="D2118" s="4"/>
      <c r="E2118" s="4"/>
      <c r="F2118" s="4"/>
      <c r="G2118" s="4"/>
      <c r="H2118" s="4"/>
      <c r="I2118" s="5"/>
      <c r="J2118" s="17"/>
      <c r="K2118" s="17"/>
      <c r="L2118" s="17"/>
      <c r="M2118" s="17"/>
      <c r="N2118" s="17"/>
      <c r="O2118" s="17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</row>
    <row r="2119">
      <c r="A2119" s="1"/>
      <c r="B2119" s="4"/>
      <c r="C2119" s="4"/>
      <c r="D2119" s="4"/>
      <c r="E2119" s="4"/>
      <c r="F2119" s="4"/>
      <c r="G2119" s="4"/>
      <c r="H2119" s="4"/>
      <c r="I2119" s="5"/>
      <c r="J2119" s="17"/>
      <c r="K2119" s="17"/>
      <c r="L2119" s="17"/>
      <c r="M2119" s="17"/>
      <c r="N2119" s="17"/>
      <c r="O2119" s="17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</row>
    <row r="2120">
      <c r="A2120" s="1"/>
      <c r="B2120" s="4"/>
      <c r="C2120" s="4"/>
      <c r="D2120" s="4"/>
      <c r="E2120" s="4"/>
      <c r="F2120" s="4"/>
      <c r="G2120" s="4"/>
      <c r="H2120" s="4"/>
      <c r="I2120" s="5"/>
      <c r="J2120" s="17"/>
      <c r="K2120" s="17"/>
      <c r="L2120" s="17"/>
      <c r="M2120" s="17"/>
      <c r="N2120" s="17"/>
      <c r="O2120" s="17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</row>
    <row r="2121">
      <c r="A2121" s="1"/>
      <c r="B2121" s="4"/>
      <c r="C2121" s="4"/>
      <c r="D2121" s="4"/>
      <c r="E2121" s="4"/>
      <c r="F2121" s="4"/>
      <c r="G2121" s="4"/>
      <c r="H2121" s="4"/>
      <c r="I2121" s="5"/>
      <c r="J2121" s="17"/>
      <c r="K2121" s="17"/>
      <c r="L2121" s="17"/>
      <c r="M2121" s="17"/>
      <c r="N2121" s="17"/>
      <c r="O2121" s="17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</row>
    <row r="2122">
      <c r="A2122" s="1"/>
      <c r="B2122" s="4"/>
      <c r="C2122" s="4"/>
      <c r="D2122" s="4"/>
      <c r="E2122" s="4"/>
      <c r="F2122" s="4"/>
      <c r="G2122" s="4"/>
      <c r="H2122" s="4"/>
      <c r="I2122" s="5"/>
      <c r="J2122" s="17"/>
      <c r="K2122" s="17"/>
      <c r="L2122" s="17"/>
      <c r="M2122" s="17"/>
      <c r="N2122" s="17"/>
      <c r="O2122" s="17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</row>
    <row r="2123">
      <c r="A2123" s="1"/>
      <c r="B2123" s="4"/>
      <c r="C2123" s="4"/>
      <c r="D2123" s="4"/>
      <c r="E2123" s="4"/>
      <c r="F2123" s="4"/>
      <c r="G2123" s="4"/>
      <c r="H2123" s="4"/>
      <c r="I2123" s="5"/>
      <c r="J2123" s="17"/>
      <c r="K2123" s="17"/>
      <c r="L2123" s="17"/>
      <c r="M2123" s="17"/>
      <c r="N2123" s="17"/>
      <c r="O2123" s="17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</row>
    <row r="2124">
      <c r="A2124" s="1"/>
      <c r="B2124" s="4"/>
      <c r="C2124" s="4"/>
      <c r="D2124" s="4"/>
      <c r="E2124" s="4"/>
      <c r="F2124" s="4"/>
      <c r="G2124" s="4"/>
      <c r="H2124" s="4"/>
      <c r="I2124" s="5"/>
      <c r="J2124" s="17"/>
      <c r="K2124" s="17"/>
      <c r="L2124" s="17"/>
      <c r="M2124" s="17"/>
      <c r="N2124" s="17"/>
      <c r="O2124" s="17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</row>
    <row r="2125">
      <c r="A2125" s="1"/>
      <c r="B2125" s="4"/>
      <c r="C2125" s="4"/>
      <c r="D2125" s="4"/>
      <c r="E2125" s="4"/>
      <c r="F2125" s="4"/>
      <c r="G2125" s="4"/>
      <c r="H2125" s="4"/>
      <c r="I2125" s="5"/>
      <c r="J2125" s="17"/>
      <c r="K2125" s="17"/>
      <c r="L2125" s="17"/>
      <c r="M2125" s="17"/>
      <c r="N2125" s="17"/>
      <c r="O2125" s="17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</row>
    <row r="2126">
      <c r="A2126" s="1"/>
      <c r="B2126" s="4"/>
      <c r="C2126" s="4"/>
      <c r="D2126" s="4"/>
      <c r="E2126" s="4"/>
      <c r="F2126" s="4"/>
      <c r="G2126" s="4"/>
      <c r="H2126" s="4"/>
      <c r="I2126" s="5"/>
      <c r="J2126" s="17"/>
      <c r="K2126" s="17"/>
      <c r="L2126" s="17"/>
      <c r="M2126" s="17"/>
      <c r="N2126" s="17"/>
      <c r="O2126" s="17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</row>
    <row r="2127">
      <c r="A2127" s="1"/>
      <c r="B2127" s="4"/>
      <c r="C2127" s="4"/>
      <c r="D2127" s="4"/>
      <c r="E2127" s="4"/>
      <c r="F2127" s="4"/>
      <c r="G2127" s="4"/>
      <c r="H2127" s="4"/>
      <c r="I2127" s="5"/>
      <c r="J2127" s="17"/>
      <c r="K2127" s="17"/>
      <c r="L2127" s="17"/>
      <c r="M2127" s="17"/>
      <c r="N2127" s="17"/>
      <c r="O2127" s="17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</row>
    <row r="2128">
      <c r="A2128" s="1"/>
      <c r="B2128" s="4"/>
      <c r="C2128" s="4"/>
      <c r="D2128" s="4"/>
      <c r="E2128" s="4"/>
      <c r="F2128" s="4"/>
      <c r="G2128" s="4"/>
      <c r="H2128" s="4"/>
      <c r="I2128" s="5"/>
      <c r="J2128" s="17"/>
      <c r="K2128" s="17"/>
      <c r="L2128" s="17"/>
      <c r="M2128" s="17"/>
      <c r="N2128" s="17"/>
      <c r="O2128" s="17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</row>
    <row r="2129">
      <c r="A2129" s="1"/>
      <c r="B2129" s="4"/>
      <c r="C2129" s="4"/>
      <c r="D2129" s="4"/>
      <c r="E2129" s="4"/>
      <c r="F2129" s="4"/>
      <c r="G2129" s="4"/>
      <c r="H2129" s="4"/>
      <c r="I2129" s="5"/>
      <c r="J2129" s="17"/>
      <c r="K2129" s="17"/>
      <c r="L2129" s="17"/>
      <c r="M2129" s="17"/>
      <c r="N2129" s="17"/>
      <c r="O2129" s="17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</row>
    <row r="2130">
      <c r="A2130" s="1"/>
      <c r="B2130" s="4"/>
      <c r="C2130" s="4"/>
      <c r="D2130" s="4"/>
      <c r="E2130" s="4"/>
      <c r="F2130" s="4"/>
      <c r="G2130" s="4"/>
      <c r="H2130" s="4"/>
      <c r="I2130" s="5"/>
      <c r="J2130" s="17"/>
      <c r="K2130" s="17"/>
      <c r="L2130" s="17"/>
      <c r="M2130" s="17"/>
      <c r="N2130" s="17"/>
      <c r="O2130" s="17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</row>
    <row r="2131">
      <c r="A2131" s="1"/>
      <c r="B2131" s="4"/>
      <c r="C2131" s="4"/>
      <c r="D2131" s="4"/>
      <c r="E2131" s="4"/>
      <c r="F2131" s="4"/>
      <c r="G2131" s="4"/>
      <c r="H2131" s="4"/>
      <c r="I2131" s="5"/>
      <c r="J2131" s="17"/>
      <c r="K2131" s="17"/>
      <c r="L2131" s="17"/>
      <c r="M2131" s="17"/>
      <c r="N2131" s="17"/>
      <c r="O2131" s="17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</row>
    <row r="2132">
      <c r="A2132" s="1"/>
      <c r="B2132" s="4"/>
      <c r="C2132" s="4"/>
      <c r="D2132" s="4"/>
      <c r="E2132" s="4"/>
      <c r="F2132" s="4"/>
      <c r="G2132" s="4"/>
      <c r="H2132" s="4"/>
      <c r="I2132" s="5"/>
      <c r="J2132" s="17"/>
      <c r="K2132" s="17"/>
      <c r="L2132" s="17"/>
      <c r="M2132" s="17"/>
      <c r="N2132" s="17"/>
      <c r="O2132" s="17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</row>
    <row r="2133">
      <c r="A2133" s="1"/>
      <c r="B2133" s="4"/>
      <c r="C2133" s="4"/>
      <c r="D2133" s="4"/>
      <c r="E2133" s="4"/>
      <c r="F2133" s="4"/>
      <c r="G2133" s="4"/>
      <c r="H2133" s="4"/>
      <c r="I2133" s="5"/>
      <c r="J2133" s="17"/>
      <c r="K2133" s="17"/>
      <c r="L2133" s="17"/>
      <c r="M2133" s="17"/>
      <c r="N2133" s="17"/>
      <c r="O2133" s="17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</row>
    <row r="2134">
      <c r="A2134" s="1"/>
      <c r="B2134" s="4"/>
      <c r="C2134" s="4"/>
      <c r="D2134" s="4"/>
      <c r="E2134" s="4"/>
      <c r="F2134" s="4"/>
      <c r="G2134" s="4"/>
      <c r="H2134" s="4"/>
      <c r="I2134" s="5"/>
      <c r="J2134" s="17"/>
      <c r="K2134" s="17"/>
      <c r="L2134" s="17"/>
      <c r="M2134" s="17"/>
      <c r="N2134" s="17"/>
      <c r="O2134" s="17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</row>
    <row r="2135">
      <c r="A2135" s="1"/>
      <c r="B2135" s="4"/>
      <c r="C2135" s="4"/>
      <c r="D2135" s="4"/>
      <c r="E2135" s="4"/>
      <c r="F2135" s="4"/>
      <c r="G2135" s="4"/>
      <c r="H2135" s="4"/>
      <c r="I2135" s="5"/>
      <c r="J2135" s="17"/>
      <c r="K2135" s="17"/>
      <c r="L2135" s="17"/>
      <c r="M2135" s="17"/>
      <c r="N2135" s="17"/>
      <c r="O2135" s="17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</row>
    <row r="2136">
      <c r="A2136" s="1"/>
      <c r="B2136" s="4"/>
      <c r="C2136" s="4"/>
      <c r="D2136" s="4"/>
      <c r="E2136" s="4"/>
      <c r="F2136" s="4"/>
      <c r="G2136" s="4"/>
      <c r="H2136" s="4"/>
      <c r="I2136" s="5"/>
      <c r="J2136" s="17"/>
      <c r="K2136" s="17"/>
      <c r="L2136" s="17"/>
      <c r="M2136" s="17"/>
      <c r="N2136" s="17"/>
      <c r="O2136" s="17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</row>
    <row r="2137">
      <c r="A2137" s="1"/>
      <c r="B2137" s="4"/>
      <c r="C2137" s="4"/>
      <c r="D2137" s="4"/>
      <c r="E2137" s="4"/>
      <c r="F2137" s="4"/>
      <c r="G2137" s="4"/>
      <c r="H2137" s="4"/>
      <c r="I2137" s="5"/>
      <c r="J2137" s="17"/>
      <c r="K2137" s="17"/>
      <c r="L2137" s="17"/>
      <c r="M2137" s="17"/>
      <c r="N2137" s="17"/>
      <c r="O2137" s="17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</row>
    <row r="2138">
      <c r="A2138" s="1"/>
      <c r="B2138" s="4"/>
      <c r="C2138" s="4"/>
      <c r="D2138" s="4"/>
      <c r="E2138" s="4"/>
      <c r="F2138" s="4"/>
      <c r="G2138" s="4"/>
      <c r="H2138" s="4"/>
      <c r="I2138" s="5"/>
      <c r="J2138" s="17"/>
      <c r="K2138" s="17"/>
      <c r="L2138" s="17"/>
      <c r="M2138" s="17"/>
      <c r="N2138" s="17"/>
      <c r="O2138" s="17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</row>
    <row r="2139">
      <c r="A2139" s="1"/>
      <c r="B2139" s="4"/>
      <c r="C2139" s="4"/>
      <c r="D2139" s="4"/>
      <c r="E2139" s="4"/>
      <c r="F2139" s="4"/>
      <c r="G2139" s="4"/>
      <c r="H2139" s="4"/>
      <c r="I2139" s="5"/>
      <c r="J2139" s="17"/>
      <c r="K2139" s="17"/>
      <c r="L2139" s="17"/>
      <c r="M2139" s="17"/>
      <c r="N2139" s="17"/>
      <c r="O2139" s="17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</row>
    <row r="2140">
      <c r="A2140" s="1"/>
      <c r="B2140" s="4"/>
      <c r="C2140" s="4"/>
      <c r="D2140" s="4"/>
      <c r="E2140" s="4"/>
      <c r="F2140" s="4"/>
      <c r="G2140" s="4"/>
      <c r="H2140" s="4"/>
      <c r="I2140" s="5"/>
      <c r="J2140" s="17"/>
      <c r="K2140" s="17"/>
      <c r="L2140" s="17"/>
      <c r="M2140" s="17"/>
      <c r="N2140" s="17"/>
      <c r="O2140" s="17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</row>
    <row r="2141">
      <c r="A2141" s="1"/>
      <c r="B2141" s="4"/>
      <c r="C2141" s="4"/>
      <c r="D2141" s="4"/>
      <c r="E2141" s="4"/>
      <c r="F2141" s="4"/>
      <c r="G2141" s="4"/>
      <c r="H2141" s="4"/>
      <c r="I2141" s="5"/>
      <c r="J2141" s="17"/>
      <c r="K2141" s="17"/>
      <c r="L2141" s="17"/>
      <c r="M2141" s="17"/>
      <c r="N2141" s="17"/>
      <c r="O2141" s="17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</row>
    <row r="2142">
      <c r="A2142" s="1"/>
      <c r="B2142" s="4"/>
      <c r="C2142" s="4"/>
      <c r="D2142" s="4"/>
      <c r="E2142" s="4"/>
      <c r="F2142" s="4"/>
      <c r="G2142" s="4"/>
      <c r="H2142" s="4"/>
      <c r="I2142" s="5"/>
      <c r="J2142" s="17"/>
      <c r="K2142" s="17"/>
      <c r="L2142" s="17"/>
      <c r="M2142" s="17"/>
      <c r="N2142" s="17"/>
      <c r="O2142" s="17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</row>
    <row r="2143">
      <c r="A2143" s="1"/>
      <c r="B2143" s="4"/>
      <c r="C2143" s="4"/>
      <c r="D2143" s="4"/>
      <c r="E2143" s="4"/>
      <c r="F2143" s="4"/>
      <c r="G2143" s="4"/>
      <c r="H2143" s="4"/>
      <c r="I2143" s="5"/>
      <c r="J2143" s="17"/>
      <c r="K2143" s="17"/>
      <c r="L2143" s="17"/>
      <c r="M2143" s="17"/>
      <c r="N2143" s="17"/>
      <c r="O2143" s="17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</row>
    <row r="2144">
      <c r="A2144" s="1"/>
      <c r="B2144" s="4"/>
      <c r="C2144" s="4"/>
      <c r="D2144" s="4"/>
      <c r="E2144" s="4"/>
      <c r="F2144" s="4"/>
      <c r="G2144" s="4"/>
      <c r="H2144" s="4"/>
      <c r="I2144" s="5"/>
      <c r="J2144" s="17"/>
      <c r="K2144" s="17"/>
      <c r="L2144" s="17"/>
      <c r="M2144" s="17"/>
      <c r="N2144" s="17"/>
      <c r="O2144" s="17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</row>
    <row r="2145">
      <c r="A2145" s="1"/>
      <c r="B2145" s="4"/>
      <c r="C2145" s="4"/>
      <c r="D2145" s="4"/>
      <c r="E2145" s="4"/>
      <c r="F2145" s="4"/>
      <c r="G2145" s="4"/>
      <c r="H2145" s="4"/>
      <c r="I2145" s="5"/>
      <c r="J2145" s="17"/>
      <c r="K2145" s="17"/>
      <c r="L2145" s="17"/>
      <c r="M2145" s="17"/>
      <c r="N2145" s="17"/>
      <c r="O2145" s="17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</row>
    <row r="2146">
      <c r="A2146" s="1"/>
      <c r="B2146" s="4"/>
      <c r="C2146" s="4"/>
      <c r="D2146" s="4"/>
      <c r="E2146" s="4"/>
      <c r="F2146" s="4"/>
      <c r="G2146" s="4"/>
      <c r="H2146" s="4"/>
      <c r="I2146" s="5"/>
      <c r="J2146" s="17"/>
      <c r="K2146" s="17"/>
      <c r="L2146" s="17"/>
      <c r="M2146" s="17"/>
      <c r="N2146" s="17"/>
      <c r="O2146" s="17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</row>
    <row r="2147">
      <c r="A2147" s="1"/>
      <c r="B2147" s="4"/>
      <c r="C2147" s="4"/>
      <c r="D2147" s="4"/>
      <c r="E2147" s="4"/>
      <c r="F2147" s="4"/>
      <c r="G2147" s="4"/>
      <c r="H2147" s="4"/>
      <c r="I2147" s="5"/>
      <c r="J2147" s="17"/>
      <c r="K2147" s="17"/>
      <c r="L2147" s="17"/>
      <c r="M2147" s="17"/>
      <c r="N2147" s="17"/>
      <c r="O2147" s="17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</row>
    <row r="2148">
      <c r="A2148" s="1"/>
      <c r="B2148" s="4"/>
      <c r="C2148" s="4"/>
      <c r="D2148" s="4"/>
      <c r="E2148" s="4"/>
      <c r="F2148" s="4"/>
      <c r="G2148" s="4"/>
      <c r="H2148" s="4"/>
      <c r="I2148" s="5"/>
      <c r="J2148" s="17"/>
      <c r="K2148" s="17"/>
      <c r="L2148" s="17"/>
      <c r="M2148" s="17"/>
      <c r="N2148" s="17"/>
      <c r="O2148" s="17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</row>
    <row r="2149">
      <c r="A2149" s="1"/>
      <c r="B2149" s="4"/>
      <c r="C2149" s="4"/>
      <c r="D2149" s="4"/>
      <c r="E2149" s="4"/>
      <c r="F2149" s="4"/>
      <c r="G2149" s="4"/>
      <c r="H2149" s="4"/>
      <c r="I2149" s="5"/>
      <c r="J2149" s="17"/>
      <c r="K2149" s="17"/>
      <c r="L2149" s="17"/>
      <c r="M2149" s="17"/>
      <c r="N2149" s="17"/>
      <c r="O2149" s="17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</row>
    <row r="2150">
      <c r="A2150" s="1"/>
      <c r="B2150" s="4"/>
      <c r="C2150" s="4"/>
      <c r="D2150" s="4"/>
      <c r="E2150" s="4"/>
      <c r="F2150" s="4"/>
      <c r="G2150" s="4"/>
      <c r="H2150" s="4"/>
      <c r="I2150" s="5"/>
      <c r="J2150" s="17"/>
      <c r="K2150" s="17"/>
      <c r="L2150" s="17"/>
      <c r="M2150" s="17"/>
      <c r="N2150" s="17"/>
      <c r="O2150" s="17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</row>
    <row r="2151">
      <c r="A2151" s="1"/>
      <c r="B2151" s="4"/>
      <c r="C2151" s="4"/>
      <c r="D2151" s="4"/>
      <c r="E2151" s="4"/>
      <c r="F2151" s="4"/>
      <c r="G2151" s="4"/>
      <c r="H2151" s="4"/>
      <c r="I2151" s="5"/>
      <c r="J2151" s="17"/>
      <c r="K2151" s="17"/>
      <c r="L2151" s="17"/>
      <c r="M2151" s="17"/>
      <c r="N2151" s="17"/>
      <c r="O2151" s="17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</row>
    <row r="2152">
      <c r="A2152" s="1"/>
      <c r="B2152" s="4"/>
      <c r="C2152" s="4"/>
      <c r="D2152" s="4"/>
      <c r="E2152" s="4"/>
      <c r="F2152" s="4"/>
      <c r="G2152" s="4"/>
      <c r="H2152" s="4"/>
      <c r="I2152" s="5"/>
      <c r="J2152" s="17"/>
      <c r="K2152" s="17"/>
      <c r="L2152" s="17"/>
      <c r="M2152" s="17"/>
      <c r="N2152" s="17"/>
      <c r="O2152" s="17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</row>
    <row r="2153">
      <c r="A2153" s="1"/>
      <c r="B2153" s="4"/>
      <c r="C2153" s="4"/>
      <c r="D2153" s="4"/>
      <c r="E2153" s="4"/>
      <c r="F2153" s="4"/>
      <c r="G2153" s="4"/>
      <c r="H2153" s="4"/>
      <c r="I2153" s="5"/>
      <c r="J2153" s="17"/>
      <c r="K2153" s="17"/>
      <c r="L2153" s="17"/>
      <c r="M2153" s="17"/>
      <c r="N2153" s="17"/>
      <c r="O2153" s="17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</row>
    <row r="2154">
      <c r="A2154" s="1"/>
      <c r="B2154" s="4"/>
      <c r="C2154" s="4"/>
      <c r="D2154" s="4"/>
      <c r="E2154" s="4"/>
      <c r="F2154" s="4"/>
      <c r="G2154" s="4"/>
      <c r="H2154" s="4"/>
      <c r="I2154" s="5"/>
      <c r="J2154" s="17"/>
      <c r="K2154" s="17"/>
      <c r="L2154" s="17"/>
      <c r="M2154" s="17"/>
      <c r="N2154" s="17"/>
      <c r="O2154" s="17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</row>
    <row r="2155">
      <c r="A2155" s="1"/>
      <c r="B2155" s="4"/>
      <c r="C2155" s="4"/>
      <c r="D2155" s="4"/>
      <c r="E2155" s="4"/>
      <c r="F2155" s="4"/>
      <c r="G2155" s="4"/>
      <c r="H2155" s="4"/>
      <c r="I2155" s="5"/>
      <c r="J2155" s="17"/>
      <c r="K2155" s="17"/>
      <c r="L2155" s="17"/>
      <c r="M2155" s="17"/>
      <c r="N2155" s="17"/>
      <c r="O2155" s="17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</row>
    <row r="2156">
      <c r="A2156" s="1"/>
      <c r="B2156" s="4"/>
      <c r="C2156" s="4"/>
      <c r="D2156" s="4"/>
      <c r="E2156" s="4"/>
      <c r="F2156" s="4"/>
      <c r="G2156" s="4"/>
      <c r="H2156" s="4"/>
      <c r="I2156" s="5"/>
      <c r="J2156" s="17"/>
      <c r="K2156" s="17"/>
      <c r="L2156" s="17"/>
      <c r="M2156" s="17"/>
      <c r="N2156" s="17"/>
      <c r="O2156" s="17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</row>
    <row r="2157">
      <c r="A2157" s="1"/>
      <c r="B2157" s="4"/>
      <c r="C2157" s="4"/>
      <c r="D2157" s="4"/>
      <c r="E2157" s="4"/>
      <c r="F2157" s="4"/>
      <c r="G2157" s="4"/>
      <c r="H2157" s="4"/>
      <c r="I2157" s="5"/>
      <c r="J2157" s="17"/>
      <c r="K2157" s="17"/>
      <c r="L2157" s="17"/>
      <c r="M2157" s="17"/>
      <c r="N2157" s="17"/>
      <c r="O2157" s="17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</row>
    <row r="2158">
      <c r="A2158" s="1"/>
      <c r="B2158" s="4"/>
      <c r="C2158" s="4"/>
      <c r="D2158" s="4"/>
      <c r="E2158" s="4"/>
      <c r="F2158" s="4"/>
      <c r="G2158" s="4"/>
      <c r="H2158" s="4"/>
      <c r="I2158" s="5"/>
      <c r="J2158" s="17"/>
      <c r="K2158" s="17"/>
      <c r="L2158" s="17"/>
      <c r="M2158" s="17"/>
      <c r="N2158" s="17"/>
      <c r="O2158" s="17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</row>
    <row r="2159">
      <c r="A2159" s="1"/>
      <c r="B2159" s="4"/>
      <c r="C2159" s="4"/>
      <c r="D2159" s="4"/>
      <c r="E2159" s="4"/>
      <c r="F2159" s="4"/>
      <c r="G2159" s="4"/>
      <c r="H2159" s="4"/>
      <c r="I2159" s="5"/>
      <c r="J2159" s="17"/>
      <c r="K2159" s="17"/>
      <c r="L2159" s="17"/>
      <c r="M2159" s="17"/>
      <c r="N2159" s="17"/>
      <c r="O2159" s="17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</row>
    <row r="2160">
      <c r="A2160" s="1"/>
      <c r="B2160" s="4"/>
      <c r="C2160" s="4"/>
      <c r="D2160" s="4"/>
      <c r="E2160" s="4"/>
      <c r="F2160" s="4"/>
      <c r="G2160" s="4"/>
      <c r="H2160" s="4"/>
      <c r="I2160" s="5"/>
      <c r="J2160" s="17"/>
      <c r="K2160" s="17"/>
      <c r="L2160" s="17"/>
      <c r="M2160" s="17"/>
      <c r="N2160" s="17"/>
      <c r="O2160" s="17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</row>
    <row r="2161">
      <c r="A2161" s="1"/>
      <c r="B2161" s="4"/>
      <c r="C2161" s="4"/>
      <c r="D2161" s="4"/>
      <c r="E2161" s="4"/>
      <c r="F2161" s="4"/>
      <c r="G2161" s="4"/>
      <c r="H2161" s="4"/>
      <c r="I2161" s="5"/>
      <c r="J2161" s="17"/>
      <c r="K2161" s="17"/>
      <c r="L2161" s="17"/>
      <c r="M2161" s="17"/>
      <c r="N2161" s="17"/>
      <c r="O2161" s="17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</row>
    <row r="2162">
      <c r="A2162" s="1"/>
      <c r="B2162" s="4"/>
      <c r="C2162" s="4"/>
      <c r="D2162" s="4"/>
      <c r="E2162" s="4"/>
      <c r="F2162" s="4"/>
      <c r="G2162" s="4"/>
      <c r="H2162" s="4"/>
      <c r="I2162" s="5"/>
      <c r="J2162" s="17"/>
      <c r="K2162" s="17"/>
      <c r="L2162" s="17"/>
      <c r="M2162" s="17"/>
      <c r="N2162" s="17"/>
      <c r="O2162" s="17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</row>
    <row r="2163">
      <c r="A2163" s="1"/>
      <c r="B2163" s="4"/>
      <c r="C2163" s="4"/>
      <c r="D2163" s="4"/>
      <c r="E2163" s="4"/>
      <c r="F2163" s="4"/>
      <c r="G2163" s="4"/>
      <c r="H2163" s="4"/>
      <c r="I2163" s="5"/>
      <c r="J2163" s="17"/>
      <c r="K2163" s="17"/>
      <c r="L2163" s="17"/>
      <c r="M2163" s="17"/>
      <c r="N2163" s="17"/>
      <c r="O2163" s="17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</row>
    <row r="2164">
      <c r="A2164" s="1"/>
      <c r="B2164" s="4"/>
      <c r="C2164" s="4"/>
      <c r="D2164" s="4"/>
      <c r="E2164" s="4"/>
      <c r="F2164" s="4"/>
      <c r="G2164" s="4"/>
      <c r="H2164" s="4"/>
      <c r="I2164" s="5"/>
      <c r="J2164" s="17"/>
      <c r="K2164" s="17"/>
      <c r="L2164" s="17"/>
      <c r="M2164" s="17"/>
      <c r="N2164" s="17"/>
      <c r="O2164" s="17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</row>
    <row r="2165">
      <c r="A2165" s="1"/>
      <c r="B2165" s="4"/>
      <c r="C2165" s="4"/>
      <c r="D2165" s="4"/>
      <c r="E2165" s="4"/>
      <c r="F2165" s="4"/>
      <c r="G2165" s="4"/>
      <c r="H2165" s="4"/>
      <c r="I2165" s="5"/>
      <c r="J2165" s="17"/>
      <c r="K2165" s="17"/>
      <c r="L2165" s="17"/>
      <c r="M2165" s="17"/>
      <c r="N2165" s="17"/>
      <c r="O2165" s="17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</row>
    <row r="2166">
      <c r="A2166" s="1"/>
      <c r="B2166" s="4"/>
      <c r="C2166" s="4"/>
      <c r="D2166" s="4"/>
      <c r="E2166" s="4"/>
      <c r="F2166" s="4"/>
      <c r="G2166" s="4"/>
      <c r="H2166" s="4"/>
      <c r="I2166" s="5"/>
      <c r="J2166" s="17"/>
      <c r="K2166" s="17"/>
      <c r="L2166" s="17"/>
      <c r="M2166" s="17"/>
      <c r="N2166" s="17"/>
      <c r="O2166" s="17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</row>
    <row r="2167">
      <c r="A2167" s="1"/>
      <c r="B2167" s="4"/>
      <c r="C2167" s="4"/>
      <c r="D2167" s="4"/>
      <c r="E2167" s="4"/>
      <c r="F2167" s="4"/>
      <c r="G2167" s="4"/>
      <c r="H2167" s="4"/>
      <c r="I2167" s="5"/>
      <c r="J2167" s="17"/>
      <c r="K2167" s="17"/>
      <c r="L2167" s="17"/>
      <c r="M2167" s="17"/>
      <c r="N2167" s="17"/>
      <c r="O2167" s="17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</row>
    <row r="2168">
      <c r="A2168" s="1"/>
      <c r="B2168" s="4"/>
      <c r="C2168" s="4"/>
      <c r="D2168" s="4"/>
      <c r="E2168" s="4"/>
      <c r="F2168" s="4"/>
      <c r="G2168" s="4"/>
      <c r="H2168" s="4"/>
      <c r="I2168" s="5"/>
      <c r="J2168" s="17"/>
      <c r="K2168" s="17"/>
      <c r="L2168" s="17"/>
      <c r="M2168" s="17"/>
      <c r="N2168" s="17"/>
      <c r="O2168" s="17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</row>
    <row r="2169">
      <c r="A2169" s="1"/>
      <c r="B2169" s="4"/>
      <c r="C2169" s="4"/>
      <c r="D2169" s="4"/>
      <c r="E2169" s="4"/>
      <c r="F2169" s="4"/>
      <c r="G2169" s="4"/>
      <c r="H2169" s="4"/>
      <c r="I2169" s="5"/>
      <c r="J2169" s="17"/>
      <c r="K2169" s="17"/>
      <c r="L2169" s="17"/>
      <c r="M2169" s="17"/>
      <c r="N2169" s="17"/>
      <c r="O2169" s="17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</row>
    <row r="2170">
      <c r="A2170" s="1"/>
      <c r="B2170" s="4"/>
      <c r="C2170" s="4"/>
      <c r="D2170" s="4"/>
      <c r="E2170" s="4"/>
      <c r="F2170" s="4"/>
      <c r="G2170" s="4"/>
      <c r="H2170" s="4"/>
      <c r="I2170" s="5"/>
      <c r="J2170" s="17"/>
      <c r="K2170" s="17"/>
      <c r="L2170" s="17"/>
      <c r="M2170" s="17"/>
      <c r="N2170" s="17"/>
      <c r="O2170" s="17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</row>
    <row r="2171">
      <c r="A2171" s="1"/>
      <c r="B2171" s="4"/>
      <c r="C2171" s="4"/>
      <c r="D2171" s="4"/>
      <c r="E2171" s="4"/>
      <c r="F2171" s="4"/>
      <c r="G2171" s="4"/>
      <c r="H2171" s="4"/>
      <c r="I2171" s="5"/>
      <c r="J2171" s="17"/>
      <c r="K2171" s="17"/>
      <c r="L2171" s="17"/>
      <c r="M2171" s="17"/>
      <c r="N2171" s="17"/>
      <c r="O2171" s="17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</row>
    <row r="2172">
      <c r="A2172" s="1"/>
      <c r="B2172" s="4"/>
      <c r="C2172" s="4"/>
      <c r="D2172" s="4"/>
      <c r="E2172" s="4"/>
      <c r="F2172" s="4"/>
      <c r="G2172" s="4"/>
      <c r="H2172" s="4"/>
      <c r="I2172" s="5"/>
      <c r="J2172" s="17"/>
      <c r="K2172" s="17"/>
      <c r="L2172" s="17"/>
      <c r="M2172" s="17"/>
      <c r="N2172" s="17"/>
      <c r="O2172" s="17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</row>
    <row r="2173">
      <c r="A2173" s="1"/>
      <c r="B2173" s="4"/>
      <c r="C2173" s="4"/>
      <c r="D2173" s="4"/>
      <c r="E2173" s="4"/>
      <c r="F2173" s="4"/>
      <c r="G2173" s="4"/>
      <c r="H2173" s="4"/>
      <c r="I2173" s="5"/>
      <c r="J2173" s="17"/>
      <c r="K2173" s="17"/>
      <c r="L2173" s="17"/>
      <c r="M2173" s="17"/>
      <c r="N2173" s="17"/>
      <c r="O2173" s="17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</row>
    <row r="2174">
      <c r="A2174" s="1"/>
      <c r="B2174" s="4"/>
      <c r="C2174" s="4"/>
      <c r="D2174" s="4"/>
      <c r="E2174" s="4"/>
      <c r="F2174" s="4"/>
      <c r="G2174" s="4"/>
      <c r="H2174" s="4"/>
      <c r="I2174" s="5"/>
      <c r="J2174" s="17"/>
      <c r="K2174" s="17"/>
      <c r="L2174" s="17"/>
      <c r="M2174" s="17"/>
      <c r="N2174" s="17"/>
      <c r="O2174" s="17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</row>
    <row r="2175">
      <c r="A2175" s="1"/>
      <c r="B2175" s="4"/>
      <c r="C2175" s="4"/>
      <c r="D2175" s="4"/>
      <c r="E2175" s="4"/>
      <c r="F2175" s="4"/>
      <c r="G2175" s="4"/>
      <c r="H2175" s="4"/>
      <c r="I2175" s="5"/>
      <c r="J2175" s="17"/>
      <c r="K2175" s="17"/>
      <c r="L2175" s="17"/>
      <c r="M2175" s="17"/>
      <c r="N2175" s="17"/>
      <c r="O2175" s="17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</row>
    <row r="2176">
      <c r="A2176" s="1"/>
      <c r="B2176" s="4"/>
      <c r="C2176" s="4"/>
      <c r="D2176" s="4"/>
      <c r="E2176" s="4"/>
      <c r="F2176" s="4"/>
      <c r="G2176" s="4"/>
      <c r="H2176" s="4"/>
      <c r="I2176" s="5"/>
      <c r="J2176" s="17"/>
      <c r="K2176" s="17"/>
      <c r="L2176" s="17"/>
      <c r="M2176" s="17"/>
      <c r="N2176" s="17"/>
      <c r="O2176" s="17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</row>
    <row r="2177">
      <c r="A2177" s="1"/>
      <c r="B2177" s="4"/>
      <c r="C2177" s="4"/>
      <c r="D2177" s="4"/>
      <c r="E2177" s="4"/>
      <c r="F2177" s="4"/>
      <c r="G2177" s="4"/>
      <c r="H2177" s="4"/>
      <c r="I2177" s="5"/>
      <c r="J2177" s="17"/>
      <c r="K2177" s="17"/>
      <c r="L2177" s="17"/>
      <c r="M2177" s="17"/>
      <c r="N2177" s="17"/>
      <c r="O2177" s="17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</row>
    <row r="2178">
      <c r="A2178" s="1"/>
      <c r="B2178" s="4"/>
      <c r="C2178" s="4"/>
      <c r="D2178" s="4"/>
      <c r="E2178" s="4"/>
      <c r="F2178" s="4"/>
      <c r="G2178" s="4"/>
      <c r="H2178" s="4"/>
      <c r="I2178" s="5"/>
      <c r="J2178" s="17"/>
      <c r="K2178" s="17"/>
      <c r="L2178" s="17"/>
      <c r="M2178" s="17"/>
      <c r="N2178" s="17"/>
      <c r="O2178" s="17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</row>
    <row r="2179">
      <c r="A2179" s="1"/>
      <c r="B2179" s="4"/>
      <c r="C2179" s="4"/>
      <c r="D2179" s="4"/>
      <c r="E2179" s="4"/>
      <c r="F2179" s="4"/>
      <c r="G2179" s="4"/>
      <c r="H2179" s="4"/>
      <c r="I2179" s="5"/>
      <c r="J2179" s="17"/>
      <c r="K2179" s="17"/>
      <c r="L2179" s="17"/>
      <c r="M2179" s="17"/>
      <c r="N2179" s="17"/>
      <c r="O2179" s="17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</row>
    <row r="2180">
      <c r="A2180" s="1"/>
      <c r="B2180" s="4"/>
      <c r="C2180" s="4"/>
      <c r="D2180" s="4"/>
      <c r="E2180" s="4"/>
      <c r="F2180" s="4"/>
      <c r="G2180" s="4"/>
      <c r="H2180" s="4"/>
      <c r="I2180" s="5"/>
      <c r="J2180" s="17"/>
      <c r="K2180" s="17"/>
      <c r="L2180" s="17"/>
      <c r="M2180" s="17"/>
      <c r="N2180" s="17"/>
      <c r="O2180" s="17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</row>
    <row r="2181">
      <c r="A2181" s="1"/>
      <c r="B2181" s="4"/>
      <c r="C2181" s="4"/>
      <c r="D2181" s="4"/>
      <c r="E2181" s="4"/>
      <c r="F2181" s="4"/>
      <c r="G2181" s="4"/>
      <c r="H2181" s="4"/>
      <c r="I2181" s="5"/>
      <c r="J2181" s="17"/>
      <c r="K2181" s="17"/>
      <c r="L2181" s="17"/>
      <c r="M2181" s="17"/>
      <c r="N2181" s="17"/>
      <c r="O2181" s="17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</row>
    <row r="2182">
      <c r="A2182" s="1"/>
      <c r="B2182" s="4"/>
      <c r="C2182" s="4"/>
      <c r="D2182" s="4"/>
      <c r="E2182" s="4"/>
      <c r="F2182" s="4"/>
      <c r="G2182" s="4"/>
      <c r="H2182" s="4"/>
      <c r="I2182" s="5"/>
      <c r="J2182" s="17"/>
      <c r="K2182" s="17"/>
      <c r="L2182" s="17"/>
      <c r="M2182" s="17"/>
      <c r="N2182" s="17"/>
      <c r="O2182" s="17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</row>
    <row r="2183">
      <c r="A2183" s="1"/>
      <c r="B2183" s="4"/>
      <c r="C2183" s="4"/>
      <c r="D2183" s="4"/>
      <c r="E2183" s="4"/>
      <c r="F2183" s="4"/>
      <c r="G2183" s="4"/>
      <c r="H2183" s="4"/>
      <c r="I2183" s="5"/>
      <c r="J2183" s="17"/>
      <c r="K2183" s="17"/>
      <c r="L2183" s="17"/>
      <c r="M2183" s="17"/>
      <c r="N2183" s="17"/>
      <c r="O2183" s="17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</row>
    <row r="2184">
      <c r="A2184" s="1"/>
      <c r="B2184" s="4"/>
      <c r="C2184" s="4"/>
      <c r="D2184" s="4"/>
      <c r="E2184" s="4"/>
      <c r="F2184" s="4"/>
      <c r="G2184" s="4"/>
      <c r="H2184" s="4"/>
      <c r="I2184" s="5"/>
      <c r="J2184" s="17"/>
      <c r="K2184" s="17"/>
      <c r="L2184" s="17"/>
      <c r="M2184" s="17"/>
      <c r="N2184" s="17"/>
      <c r="O2184" s="17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</row>
    <row r="2185">
      <c r="A2185" s="1"/>
      <c r="B2185" s="4"/>
      <c r="C2185" s="4"/>
      <c r="D2185" s="4"/>
      <c r="E2185" s="4"/>
      <c r="F2185" s="4"/>
      <c r="G2185" s="4"/>
      <c r="H2185" s="4"/>
      <c r="I2185" s="5"/>
      <c r="J2185" s="17"/>
      <c r="K2185" s="17"/>
      <c r="L2185" s="17"/>
      <c r="M2185" s="17"/>
      <c r="N2185" s="17"/>
      <c r="O2185" s="17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</row>
    <row r="2186">
      <c r="A2186" s="1"/>
      <c r="B2186" s="4"/>
      <c r="C2186" s="4"/>
      <c r="D2186" s="4"/>
      <c r="E2186" s="4"/>
      <c r="F2186" s="4"/>
      <c r="G2186" s="4"/>
      <c r="H2186" s="4"/>
      <c r="I2186" s="5"/>
      <c r="J2186" s="17"/>
      <c r="K2186" s="17"/>
      <c r="L2186" s="17"/>
      <c r="M2186" s="17"/>
      <c r="N2186" s="17"/>
      <c r="O2186" s="17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</row>
    <row r="2187">
      <c r="A2187" s="1"/>
      <c r="B2187" s="4"/>
      <c r="C2187" s="4"/>
      <c r="D2187" s="4"/>
      <c r="E2187" s="4"/>
      <c r="F2187" s="4"/>
      <c r="G2187" s="4"/>
      <c r="H2187" s="4"/>
      <c r="I2187" s="5"/>
      <c r="J2187" s="17"/>
      <c r="K2187" s="17"/>
      <c r="L2187" s="17"/>
      <c r="M2187" s="17"/>
      <c r="N2187" s="17"/>
      <c r="O2187" s="17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</row>
    <row r="2188">
      <c r="A2188" s="1"/>
      <c r="B2188" s="4"/>
      <c r="C2188" s="4"/>
      <c r="D2188" s="4"/>
      <c r="E2188" s="4"/>
      <c r="F2188" s="4"/>
      <c r="G2188" s="4"/>
      <c r="H2188" s="4"/>
      <c r="I2188" s="5"/>
      <c r="J2188" s="17"/>
      <c r="K2188" s="17"/>
      <c r="L2188" s="17"/>
      <c r="M2188" s="17"/>
      <c r="N2188" s="17"/>
      <c r="O2188" s="17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</row>
    <row r="2189">
      <c r="A2189" s="1"/>
      <c r="B2189" s="4"/>
      <c r="C2189" s="4"/>
      <c r="D2189" s="4"/>
      <c r="E2189" s="4"/>
      <c r="F2189" s="4"/>
      <c r="G2189" s="4"/>
      <c r="H2189" s="4"/>
      <c r="I2189" s="5"/>
      <c r="J2189" s="17"/>
      <c r="K2189" s="17"/>
      <c r="L2189" s="17"/>
      <c r="M2189" s="17"/>
      <c r="N2189" s="17"/>
      <c r="O2189" s="17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</row>
    <row r="2190">
      <c r="A2190" s="1"/>
      <c r="B2190" s="4"/>
      <c r="C2190" s="4"/>
      <c r="D2190" s="4"/>
      <c r="E2190" s="4"/>
      <c r="F2190" s="4"/>
      <c r="G2190" s="4"/>
      <c r="H2190" s="4"/>
      <c r="I2190" s="5"/>
      <c r="J2190" s="17"/>
      <c r="K2190" s="17"/>
      <c r="L2190" s="17"/>
      <c r="M2190" s="17"/>
      <c r="N2190" s="17"/>
      <c r="O2190" s="17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</row>
    <row r="2191">
      <c r="A2191" s="1"/>
      <c r="B2191" s="4"/>
      <c r="C2191" s="4"/>
      <c r="D2191" s="4"/>
      <c r="E2191" s="4"/>
      <c r="F2191" s="4"/>
      <c r="G2191" s="4"/>
      <c r="H2191" s="4"/>
      <c r="I2191" s="5"/>
      <c r="J2191" s="17"/>
      <c r="K2191" s="17"/>
      <c r="L2191" s="17"/>
      <c r="M2191" s="17"/>
      <c r="N2191" s="17"/>
      <c r="O2191" s="17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</row>
    <row r="2192">
      <c r="A2192" s="1"/>
      <c r="B2192" s="4"/>
      <c r="C2192" s="4"/>
      <c r="D2192" s="4"/>
      <c r="E2192" s="4"/>
      <c r="F2192" s="4"/>
      <c r="G2192" s="4"/>
      <c r="H2192" s="4"/>
      <c r="I2192" s="5"/>
      <c r="J2192" s="17"/>
      <c r="K2192" s="17"/>
      <c r="L2192" s="17"/>
      <c r="M2192" s="17"/>
      <c r="N2192" s="17"/>
      <c r="O2192" s="17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</row>
    <row r="2193">
      <c r="A2193" s="1"/>
      <c r="B2193" s="4"/>
      <c r="C2193" s="4"/>
      <c r="D2193" s="4"/>
      <c r="E2193" s="4"/>
      <c r="F2193" s="4"/>
      <c r="G2193" s="4"/>
      <c r="H2193" s="4"/>
      <c r="I2193" s="5"/>
      <c r="J2193" s="17"/>
      <c r="K2193" s="17"/>
      <c r="L2193" s="17"/>
      <c r="M2193" s="17"/>
      <c r="N2193" s="17"/>
      <c r="O2193" s="17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</row>
    <row r="2194">
      <c r="A2194" s="1"/>
      <c r="B2194" s="4"/>
      <c r="C2194" s="4"/>
      <c r="D2194" s="4"/>
      <c r="E2194" s="4"/>
      <c r="F2194" s="4"/>
      <c r="G2194" s="4"/>
      <c r="H2194" s="4"/>
      <c r="I2194" s="5"/>
      <c r="J2194" s="17"/>
      <c r="K2194" s="17"/>
      <c r="L2194" s="17"/>
      <c r="M2194" s="17"/>
      <c r="N2194" s="17"/>
      <c r="O2194" s="17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</row>
    <row r="2195">
      <c r="A2195" s="1"/>
      <c r="B2195" s="4"/>
      <c r="C2195" s="4"/>
      <c r="D2195" s="4"/>
      <c r="E2195" s="4"/>
      <c r="F2195" s="4"/>
      <c r="G2195" s="4"/>
      <c r="H2195" s="4"/>
      <c r="I2195" s="5"/>
      <c r="J2195" s="17"/>
      <c r="K2195" s="17"/>
      <c r="L2195" s="17"/>
      <c r="M2195" s="17"/>
      <c r="N2195" s="17"/>
      <c r="O2195" s="17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</row>
    <row r="2196">
      <c r="A2196" s="1"/>
      <c r="B2196" s="4"/>
      <c r="C2196" s="4"/>
      <c r="D2196" s="4"/>
      <c r="E2196" s="4"/>
      <c r="F2196" s="4"/>
      <c r="G2196" s="4"/>
      <c r="H2196" s="4"/>
      <c r="I2196" s="5"/>
      <c r="J2196" s="17"/>
      <c r="K2196" s="17"/>
      <c r="L2196" s="17"/>
      <c r="M2196" s="17"/>
      <c r="N2196" s="17"/>
      <c r="O2196" s="17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</row>
    <row r="2197">
      <c r="A2197" s="1"/>
      <c r="B2197" s="4"/>
      <c r="C2197" s="4"/>
      <c r="D2197" s="4"/>
      <c r="E2197" s="4"/>
      <c r="F2197" s="4"/>
      <c r="G2197" s="4"/>
      <c r="H2197" s="4"/>
      <c r="I2197" s="5"/>
      <c r="J2197" s="17"/>
      <c r="K2197" s="17"/>
      <c r="L2197" s="17"/>
      <c r="M2197" s="17"/>
      <c r="N2197" s="17"/>
      <c r="O2197" s="17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</row>
    <row r="2198">
      <c r="A2198" s="1"/>
      <c r="B2198" s="4"/>
      <c r="C2198" s="4"/>
      <c r="D2198" s="4"/>
      <c r="E2198" s="4"/>
      <c r="F2198" s="4"/>
      <c r="G2198" s="4"/>
      <c r="H2198" s="4"/>
      <c r="I2198" s="5"/>
      <c r="J2198" s="17"/>
      <c r="K2198" s="17"/>
      <c r="L2198" s="17"/>
      <c r="M2198" s="17"/>
      <c r="N2198" s="17"/>
      <c r="O2198" s="17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</row>
    <row r="2199">
      <c r="A2199" s="1"/>
      <c r="B2199" s="4"/>
      <c r="C2199" s="4"/>
      <c r="D2199" s="4"/>
      <c r="E2199" s="4"/>
      <c r="F2199" s="4"/>
      <c r="G2199" s="4"/>
      <c r="H2199" s="4"/>
      <c r="I2199" s="5"/>
      <c r="J2199" s="17"/>
      <c r="K2199" s="17"/>
      <c r="L2199" s="17"/>
      <c r="M2199" s="17"/>
      <c r="N2199" s="17"/>
      <c r="O2199" s="17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</row>
    <row r="2200">
      <c r="A2200" s="1"/>
      <c r="B2200" s="4"/>
      <c r="C2200" s="4"/>
      <c r="D2200" s="4"/>
      <c r="E2200" s="4"/>
      <c r="F2200" s="4"/>
      <c r="G2200" s="4"/>
      <c r="H2200" s="4"/>
      <c r="I2200" s="5"/>
      <c r="J2200" s="17"/>
      <c r="K2200" s="17"/>
      <c r="L2200" s="17"/>
      <c r="M2200" s="17"/>
      <c r="N2200" s="17"/>
      <c r="O2200" s="17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</row>
    <row r="2201">
      <c r="A2201" s="1"/>
      <c r="B2201" s="4"/>
      <c r="C2201" s="4"/>
      <c r="D2201" s="4"/>
      <c r="E2201" s="4"/>
      <c r="F2201" s="4"/>
      <c r="G2201" s="4"/>
      <c r="H2201" s="4"/>
      <c r="I2201" s="5"/>
      <c r="J2201" s="17"/>
      <c r="K2201" s="17"/>
      <c r="L2201" s="17"/>
      <c r="M2201" s="17"/>
      <c r="N2201" s="17"/>
      <c r="O2201" s="17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</row>
    <row r="2202">
      <c r="A2202" s="1"/>
      <c r="B2202" s="4"/>
      <c r="C2202" s="4"/>
      <c r="D2202" s="4"/>
      <c r="E2202" s="4"/>
      <c r="F2202" s="4"/>
      <c r="G2202" s="4"/>
      <c r="H2202" s="4"/>
      <c r="I2202" s="5"/>
      <c r="J2202" s="17"/>
      <c r="K2202" s="17"/>
      <c r="L2202" s="17"/>
      <c r="M2202" s="17"/>
      <c r="N2202" s="17"/>
      <c r="O2202" s="17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</row>
    <row r="2203">
      <c r="A2203" s="1"/>
      <c r="B2203" s="4"/>
      <c r="C2203" s="4"/>
      <c r="D2203" s="4"/>
      <c r="E2203" s="4"/>
      <c r="F2203" s="4"/>
      <c r="G2203" s="4"/>
      <c r="H2203" s="4"/>
      <c r="I2203" s="5"/>
      <c r="J2203" s="17"/>
      <c r="K2203" s="17"/>
      <c r="L2203" s="17"/>
      <c r="M2203" s="17"/>
      <c r="N2203" s="17"/>
      <c r="O2203" s="17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</row>
    <row r="2204">
      <c r="A2204" s="1"/>
      <c r="B2204" s="4"/>
      <c r="C2204" s="4"/>
      <c r="D2204" s="4"/>
      <c r="E2204" s="4"/>
      <c r="F2204" s="4"/>
      <c r="G2204" s="4"/>
      <c r="H2204" s="4"/>
      <c r="I2204" s="5"/>
      <c r="J2204" s="17"/>
      <c r="K2204" s="17"/>
      <c r="L2204" s="17"/>
      <c r="M2204" s="17"/>
      <c r="N2204" s="17"/>
      <c r="O2204" s="17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</row>
    <row r="2205">
      <c r="A2205" s="1"/>
      <c r="B2205" s="4"/>
      <c r="C2205" s="4"/>
      <c r="D2205" s="4"/>
      <c r="E2205" s="4"/>
      <c r="F2205" s="4"/>
      <c r="G2205" s="4"/>
      <c r="H2205" s="4"/>
      <c r="I2205" s="5"/>
      <c r="J2205" s="17"/>
      <c r="K2205" s="17"/>
      <c r="L2205" s="17"/>
      <c r="M2205" s="17"/>
      <c r="N2205" s="17"/>
      <c r="O2205" s="17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</row>
    <row r="2206">
      <c r="A2206" s="1"/>
      <c r="B2206" s="4"/>
      <c r="C2206" s="4"/>
      <c r="D2206" s="4"/>
      <c r="E2206" s="4"/>
      <c r="F2206" s="4"/>
      <c r="G2206" s="4"/>
      <c r="H2206" s="4"/>
      <c r="I2206" s="5"/>
      <c r="J2206" s="17"/>
      <c r="K2206" s="17"/>
      <c r="L2206" s="17"/>
      <c r="M2206" s="17"/>
      <c r="N2206" s="17"/>
      <c r="O2206" s="17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</row>
    <row r="2207">
      <c r="A2207" s="1"/>
      <c r="B2207" s="4"/>
      <c r="C2207" s="4"/>
      <c r="D2207" s="4"/>
      <c r="E2207" s="4"/>
      <c r="F2207" s="4"/>
      <c r="G2207" s="4"/>
      <c r="H2207" s="4"/>
      <c r="I2207" s="5"/>
      <c r="J2207" s="17"/>
      <c r="K2207" s="17"/>
      <c r="L2207" s="17"/>
      <c r="M2207" s="17"/>
      <c r="N2207" s="17"/>
      <c r="O2207" s="17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</row>
    <row r="2208">
      <c r="A2208" s="1"/>
      <c r="B2208" s="4"/>
      <c r="C2208" s="4"/>
      <c r="D2208" s="4"/>
      <c r="E2208" s="4"/>
      <c r="F2208" s="4"/>
      <c r="G2208" s="4"/>
      <c r="H2208" s="4"/>
      <c r="I2208" s="5"/>
      <c r="J2208" s="17"/>
      <c r="K2208" s="17"/>
      <c r="L2208" s="17"/>
      <c r="M2208" s="17"/>
      <c r="N2208" s="17"/>
      <c r="O2208" s="17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</row>
    <row r="2209">
      <c r="A2209" s="1"/>
      <c r="B2209" s="4"/>
      <c r="C2209" s="4"/>
      <c r="D2209" s="4"/>
      <c r="E2209" s="4"/>
      <c r="F2209" s="4"/>
      <c r="G2209" s="4"/>
      <c r="H2209" s="4"/>
      <c r="I2209" s="5"/>
      <c r="J2209" s="17"/>
      <c r="K2209" s="17"/>
      <c r="L2209" s="17"/>
      <c r="M2209" s="17"/>
      <c r="N2209" s="17"/>
      <c r="O2209" s="17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</row>
    <row r="2210">
      <c r="A2210" s="1"/>
      <c r="B2210" s="4"/>
      <c r="C2210" s="4"/>
      <c r="D2210" s="4"/>
      <c r="E2210" s="4"/>
      <c r="F2210" s="4"/>
      <c r="G2210" s="4"/>
      <c r="H2210" s="4"/>
      <c r="I2210" s="5"/>
      <c r="J2210" s="17"/>
      <c r="K2210" s="17"/>
      <c r="L2210" s="17"/>
      <c r="M2210" s="17"/>
      <c r="N2210" s="17"/>
      <c r="O2210" s="17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</row>
    <row r="2211">
      <c r="A2211" s="1"/>
      <c r="B2211" s="4"/>
      <c r="C2211" s="4"/>
      <c r="D2211" s="4"/>
      <c r="E2211" s="4"/>
      <c r="F2211" s="4"/>
      <c r="G2211" s="4"/>
      <c r="H2211" s="4"/>
      <c r="I2211" s="5"/>
      <c r="J2211" s="17"/>
      <c r="K2211" s="17"/>
      <c r="L2211" s="17"/>
      <c r="M2211" s="17"/>
      <c r="N2211" s="17"/>
      <c r="O2211" s="17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</row>
    <row r="2212">
      <c r="A2212" s="1"/>
      <c r="B2212" s="4"/>
      <c r="C2212" s="4"/>
      <c r="D2212" s="4"/>
      <c r="E2212" s="4"/>
      <c r="F2212" s="4"/>
      <c r="G2212" s="4"/>
      <c r="H2212" s="4"/>
      <c r="I2212" s="5"/>
      <c r="J2212" s="17"/>
      <c r="K2212" s="17"/>
      <c r="L2212" s="17"/>
      <c r="M2212" s="17"/>
      <c r="N2212" s="17"/>
      <c r="O2212" s="17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</row>
    <row r="2213">
      <c r="A2213" s="1"/>
      <c r="B2213" s="4"/>
      <c r="C2213" s="4"/>
      <c r="D2213" s="4"/>
      <c r="E2213" s="4"/>
      <c r="F2213" s="4"/>
      <c r="G2213" s="4"/>
      <c r="H2213" s="4"/>
      <c r="I2213" s="5"/>
      <c r="J2213" s="17"/>
      <c r="K2213" s="17"/>
      <c r="L2213" s="17"/>
      <c r="M2213" s="17"/>
      <c r="N2213" s="17"/>
      <c r="O2213" s="17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</row>
    <row r="2214">
      <c r="A2214" s="1"/>
      <c r="B2214" s="4"/>
      <c r="C2214" s="4"/>
      <c r="D2214" s="4"/>
      <c r="E2214" s="4"/>
      <c r="F2214" s="4"/>
      <c r="G2214" s="4"/>
      <c r="H2214" s="4"/>
      <c r="I2214" s="5"/>
      <c r="J2214" s="17"/>
      <c r="K2214" s="17"/>
      <c r="L2214" s="17"/>
      <c r="M2214" s="17"/>
      <c r="N2214" s="17"/>
      <c r="O2214" s="17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</row>
    <row r="2215">
      <c r="A2215" s="1"/>
      <c r="B2215" s="4"/>
      <c r="C2215" s="4"/>
      <c r="D2215" s="4"/>
      <c r="E2215" s="4"/>
      <c r="F2215" s="4"/>
      <c r="G2215" s="4"/>
      <c r="H2215" s="4"/>
      <c r="I2215" s="5"/>
      <c r="J2215" s="17"/>
      <c r="K2215" s="17"/>
      <c r="L2215" s="17"/>
      <c r="M2215" s="17"/>
      <c r="N2215" s="17"/>
      <c r="O2215" s="17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</row>
    <row r="2216">
      <c r="A2216" s="1"/>
      <c r="B2216" s="4"/>
      <c r="C2216" s="4"/>
      <c r="D2216" s="4"/>
      <c r="E2216" s="4"/>
      <c r="F2216" s="4"/>
      <c r="G2216" s="4"/>
      <c r="H2216" s="4"/>
      <c r="I2216" s="5"/>
      <c r="J2216" s="17"/>
      <c r="K2216" s="17"/>
      <c r="L2216" s="17"/>
      <c r="M2216" s="17"/>
      <c r="N2216" s="17"/>
      <c r="O2216" s="17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</row>
    <row r="2217">
      <c r="A2217" s="1"/>
      <c r="B2217" s="4"/>
      <c r="C2217" s="4"/>
      <c r="D2217" s="4"/>
      <c r="E2217" s="4"/>
      <c r="F2217" s="4"/>
      <c r="G2217" s="4"/>
      <c r="H2217" s="4"/>
      <c r="I2217" s="5"/>
      <c r="J2217" s="17"/>
      <c r="K2217" s="17"/>
      <c r="L2217" s="17"/>
      <c r="M2217" s="17"/>
      <c r="N2217" s="17"/>
      <c r="O2217" s="17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</row>
    <row r="2218">
      <c r="A2218" s="1"/>
      <c r="B2218" s="4"/>
      <c r="C2218" s="4"/>
      <c r="D2218" s="4"/>
      <c r="E2218" s="4"/>
      <c r="F2218" s="4"/>
      <c r="G2218" s="4"/>
      <c r="H2218" s="4"/>
      <c r="I2218" s="5"/>
      <c r="J2218" s="17"/>
      <c r="K2218" s="17"/>
      <c r="L2218" s="17"/>
      <c r="M2218" s="17"/>
      <c r="N2218" s="17"/>
      <c r="O2218" s="17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</row>
    <row r="2219">
      <c r="A2219" s="1"/>
      <c r="B2219" s="4"/>
      <c r="C2219" s="4"/>
      <c r="D2219" s="4"/>
      <c r="E2219" s="4"/>
      <c r="F2219" s="4"/>
      <c r="G2219" s="4"/>
      <c r="H2219" s="4"/>
      <c r="I2219" s="5"/>
      <c r="J2219" s="17"/>
      <c r="K2219" s="17"/>
      <c r="L2219" s="17"/>
      <c r="M2219" s="17"/>
      <c r="N2219" s="17"/>
      <c r="O2219" s="17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</row>
    <row r="2220">
      <c r="A2220" s="1"/>
      <c r="B2220" s="4"/>
      <c r="C2220" s="4"/>
      <c r="D2220" s="4"/>
      <c r="E2220" s="4"/>
      <c r="F2220" s="4"/>
      <c r="G2220" s="4"/>
      <c r="H2220" s="4"/>
      <c r="I2220" s="5"/>
      <c r="J2220" s="17"/>
      <c r="K2220" s="17"/>
      <c r="L2220" s="17"/>
      <c r="M2220" s="17"/>
      <c r="N2220" s="17"/>
      <c r="O2220" s="17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</row>
    <row r="2221">
      <c r="A2221" s="1"/>
      <c r="B2221" s="4"/>
      <c r="C2221" s="4"/>
      <c r="D2221" s="4"/>
      <c r="E2221" s="4"/>
      <c r="F2221" s="4"/>
      <c r="G2221" s="4"/>
      <c r="H2221" s="4"/>
      <c r="I2221" s="5"/>
      <c r="J2221" s="17"/>
      <c r="K2221" s="17"/>
      <c r="L2221" s="17"/>
      <c r="M2221" s="17"/>
      <c r="N2221" s="17"/>
      <c r="O2221" s="17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</row>
    <row r="2222">
      <c r="A2222" s="1"/>
      <c r="B2222" s="4"/>
      <c r="C2222" s="4"/>
      <c r="D2222" s="4"/>
      <c r="E2222" s="4"/>
      <c r="F2222" s="4"/>
      <c r="G2222" s="4"/>
      <c r="H2222" s="4"/>
      <c r="I2222" s="5"/>
      <c r="J2222" s="17"/>
      <c r="K2222" s="17"/>
      <c r="L2222" s="17"/>
      <c r="M2222" s="17"/>
      <c r="N2222" s="17"/>
      <c r="O2222" s="17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</row>
    <row r="2223">
      <c r="A2223" s="1"/>
      <c r="B2223" s="4"/>
      <c r="C2223" s="4"/>
      <c r="D2223" s="4"/>
      <c r="E2223" s="4"/>
      <c r="F2223" s="4"/>
      <c r="G2223" s="4"/>
      <c r="H2223" s="4"/>
      <c r="I2223" s="5"/>
      <c r="J2223" s="17"/>
      <c r="K2223" s="17"/>
      <c r="L2223" s="17"/>
      <c r="M2223" s="17"/>
      <c r="N2223" s="17"/>
      <c r="O2223" s="17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</row>
    <row r="2224">
      <c r="A2224" s="1"/>
      <c r="B2224" s="4"/>
      <c r="C2224" s="4"/>
      <c r="D2224" s="4"/>
      <c r="E2224" s="4"/>
      <c r="F2224" s="4"/>
      <c r="G2224" s="4"/>
      <c r="H2224" s="4"/>
      <c r="I2224" s="5"/>
      <c r="J2224" s="17"/>
      <c r="K2224" s="17"/>
      <c r="L2224" s="17"/>
      <c r="M2224" s="17"/>
      <c r="N2224" s="17"/>
      <c r="O2224" s="17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</row>
    <row r="2225">
      <c r="A2225" s="1"/>
      <c r="B2225" s="4"/>
      <c r="C2225" s="4"/>
      <c r="D2225" s="4"/>
      <c r="E2225" s="4"/>
      <c r="F2225" s="4"/>
      <c r="G2225" s="4"/>
      <c r="H2225" s="4"/>
      <c r="I2225" s="5"/>
      <c r="J2225" s="17"/>
      <c r="K2225" s="17"/>
      <c r="L2225" s="17"/>
      <c r="M2225" s="17"/>
      <c r="N2225" s="17"/>
      <c r="O2225" s="17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</row>
    <row r="2226">
      <c r="A2226" s="1"/>
      <c r="B2226" s="4"/>
      <c r="C2226" s="4"/>
      <c r="D2226" s="4"/>
      <c r="E2226" s="4"/>
      <c r="F2226" s="4"/>
      <c r="G2226" s="4"/>
      <c r="H2226" s="4"/>
      <c r="I2226" s="5"/>
      <c r="J2226" s="17"/>
      <c r="K2226" s="17"/>
      <c r="L2226" s="17"/>
      <c r="M2226" s="17"/>
      <c r="N2226" s="17"/>
      <c r="O2226" s="17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</row>
    <row r="2227">
      <c r="A2227" s="1"/>
      <c r="B2227" s="4"/>
      <c r="C2227" s="4"/>
      <c r="D2227" s="4"/>
      <c r="E2227" s="4"/>
      <c r="F2227" s="4"/>
      <c r="G2227" s="4"/>
      <c r="H2227" s="4"/>
      <c r="I2227" s="5"/>
      <c r="J2227" s="17"/>
      <c r="K2227" s="17"/>
      <c r="L2227" s="17"/>
      <c r="M2227" s="17"/>
      <c r="N2227" s="17"/>
      <c r="O2227" s="17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</row>
    <row r="2228">
      <c r="A2228" s="1"/>
      <c r="B2228" s="4"/>
      <c r="C2228" s="4"/>
      <c r="D2228" s="4"/>
      <c r="E2228" s="4"/>
      <c r="F2228" s="4"/>
      <c r="G2228" s="4"/>
      <c r="H2228" s="4"/>
      <c r="I2228" s="5"/>
      <c r="J2228" s="17"/>
      <c r="K2228" s="17"/>
      <c r="L2228" s="17"/>
      <c r="M2228" s="17"/>
      <c r="N2228" s="17"/>
      <c r="O2228" s="17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</row>
    <row r="2229">
      <c r="A2229" s="1"/>
      <c r="B2229" s="4"/>
      <c r="C2229" s="4"/>
      <c r="D2229" s="4"/>
      <c r="E2229" s="4"/>
      <c r="F2229" s="4"/>
      <c r="G2229" s="4"/>
      <c r="H2229" s="4"/>
      <c r="I2229" s="5"/>
      <c r="J2229" s="17"/>
      <c r="K2229" s="17"/>
      <c r="L2229" s="17"/>
      <c r="M2229" s="17"/>
      <c r="N2229" s="17"/>
      <c r="O2229" s="17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</row>
    <row r="2230">
      <c r="A2230" s="1"/>
      <c r="B2230" s="4"/>
      <c r="C2230" s="4"/>
      <c r="D2230" s="4"/>
      <c r="E2230" s="4"/>
      <c r="F2230" s="4"/>
      <c r="G2230" s="4"/>
      <c r="H2230" s="4"/>
      <c r="I2230" s="5"/>
      <c r="J2230" s="17"/>
      <c r="K2230" s="17"/>
      <c r="L2230" s="17"/>
      <c r="M2230" s="17"/>
      <c r="N2230" s="17"/>
      <c r="O2230" s="17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</row>
    <row r="2231">
      <c r="A2231" s="1"/>
      <c r="B2231" s="4"/>
      <c r="C2231" s="4"/>
      <c r="D2231" s="4"/>
      <c r="E2231" s="4"/>
      <c r="F2231" s="4"/>
      <c r="G2231" s="4"/>
      <c r="H2231" s="4"/>
      <c r="I2231" s="5"/>
      <c r="J2231" s="17"/>
      <c r="K2231" s="17"/>
      <c r="L2231" s="17"/>
      <c r="M2231" s="17"/>
      <c r="N2231" s="17"/>
      <c r="O2231" s="17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</row>
    <row r="2232">
      <c r="A2232" s="1"/>
      <c r="B2232" s="4"/>
      <c r="C2232" s="4"/>
      <c r="D2232" s="4"/>
      <c r="E2232" s="4"/>
      <c r="F2232" s="4"/>
      <c r="G2232" s="4"/>
      <c r="H2232" s="4"/>
      <c r="I2232" s="5"/>
      <c r="J2232" s="17"/>
      <c r="K2232" s="17"/>
      <c r="L2232" s="17"/>
      <c r="M2232" s="17"/>
      <c r="N2232" s="17"/>
      <c r="O2232" s="17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</row>
    <row r="2233">
      <c r="A2233" s="1"/>
      <c r="B2233" s="4"/>
      <c r="C2233" s="4"/>
      <c r="D2233" s="4"/>
      <c r="E2233" s="4"/>
      <c r="F2233" s="4"/>
      <c r="G2233" s="4"/>
      <c r="H2233" s="4"/>
      <c r="I2233" s="5"/>
      <c r="J2233" s="17"/>
      <c r="K2233" s="17"/>
      <c r="L2233" s="17"/>
      <c r="M2233" s="17"/>
      <c r="N2233" s="17"/>
      <c r="O2233" s="17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</row>
    <row r="2234">
      <c r="A2234" s="1"/>
      <c r="B2234" s="4"/>
      <c r="C2234" s="4"/>
      <c r="D2234" s="4"/>
      <c r="E2234" s="4"/>
      <c r="F2234" s="4"/>
      <c r="G2234" s="4"/>
      <c r="H2234" s="4"/>
      <c r="I2234" s="5"/>
      <c r="J2234" s="17"/>
      <c r="K2234" s="17"/>
      <c r="L2234" s="17"/>
      <c r="M2234" s="17"/>
      <c r="N2234" s="17"/>
      <c r="O2234" s="17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</row>
    <row r="2235">
      <c r="A2235" s="1"/>
      <c r="B2235" s="4"/>
      <c r="C2235" s="4"/>
      <c r="D2235" s="4"/>
      <c r="E2235" s="4"/>
      <c r="F2235" s="4"/>
      <c r="G2235" s="4"/>
      <c r="H2235" s="4"/>
      <c r="I2235" s="5"/>
      <c r="J2235" s="17"/>
      <c r="K2235" s="17"/>
      <c r="L2235" s="17"/>
      <c r="M2235" s="17"/>
      <c r="N2235" s="17"/>
      <c r="O2235" s="17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</row>
    <row r="2236">
      <c r="A2236" s="1"/>
      <c r="B2236" s="4"/>
      <c r="C2236" s="4"/>
      <c r="D2236" s="4"/>
      <c r="E2236" s="4"/>
      <c r="F2236" s="4"/>
      <c r="G2236" s="4"/>
      <c r="H2236" s="4"/>
      <c r="I2236" s="5"/>
      <c r="J2236" s="17"/>
      <c r="K2236" s="17"/>
      <c r="L2236" s="17"/>
      <c r="M2236" s="17"/>
      <c r="N2236" s="17"/>
      <c r="O2236" s="17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</row>
    <row r="2237">
      <c r="A2237" s="1"/>
      <c r="B2237" s="4"/>
      <c r="C2237" s="4"/>
      <c r="D2237" s="4"/>
      <c r="E2237" s="4"/>
      <c r="F2237" s="4"/>
      <c r="G2237" s="4"/>
      <c r="H2237" s="4"/>
      <c r="I2237" s="5"/>
      <c r="J2237" s="17"/>
      <c r="K2237" s="17"/>
      <c r="L2237" s="17"/>
      <c r="M2237" s="17"/>
      <c r="N2237" s="17"/>
      <c r="O2237" s="17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</row>
    <row r="2238">
      <c r="A2238" s="1"/>
      <c r="B2238" s="4"/>
      <c r="C2238" s="4"/>
      <c r="D2238" s="4"/>
      <c r="E2238" s="4"/>
      <c r="F2238" s="4"/>
      <c r="G2238" s="4"/>
      <c r="H2238" s="4"/>
      <c r="I2238" s="5"/>
      <c r="J2238" s="17"/>
      <c r="K2238" s="17"/>
      <c r="L2238" s="17"/>
      <c r="M2238" s="17"/>
      <c r="N2238" s="17"/>
      <c r="O2238" s="17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</row>
    <row r="2239">
      <c r="A2239" s="1"/>
      <c r="B2239" s="4"/>
      <c r="C2239" s="4"/>
      <c r="D2239" s="4"/>
      <c r="E2239" s="4"/>
      <c r="F2239" s="4"/>
      <c r="G2239" s="4"/>
      <c r="H2239" s="4"/>
      <c r="I2239" s="5"/>
      <c r="J2239" s="17"/>
      <c r="K2239" s="17"/>
      <c r="L2239" s="17"/>
      <c r="M2239" s="17"/>
      <c r="N2239" s="17"/>
      <c r="O2239" s="17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</row>
    <row r="2240">
      <c r="A2240" s="1"/>
      <c r="B2240" s="4"/>
      <c r="C2240" s="4"/>
      <c r="D2240" s="4"/>
      <c r="E2240" s="4"/>
      <c r="F2240" s="4"/>
      <c r="G2240" s="4"/>
      <c r="H2240" s="4"/>
      <c r="I2240" s="5"/>
      <c r="J2240" s="17"/>
      <c r="K2240" s="17"/>
      <c r="L2240" s="17"/>
      <c r="M2240" s="17"/>
      <c r="N2240" s="17"/>
      <c r="O2240" s="17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</row>
    <row r="2241">
      <c r="A2241" s="1"/>
      <c r="B2241" s="4"/>
      <c r="C2241" s="4"/>
      <c r="D2241" s="4"/>
      <c r="E2241" s="4"/>
      <c r="F2241" s="4"/>
      <c r="G2241" s="4"/>
      <c r="H2241" s="4"/>
      <c r="I2241" s="5"/>
      <c r="J2241" s="17"/>
      <c r="K2241" s="17"/>
      <c r="L2241" s="17"/>
      <c r="M2241" s="17"/>
      <c r="N2241" s="17"/>
      <c r="O2241" s="17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</row>
    <row r="2242">
      <c r="A2242" s="1"/>
      <c r="B2242" s="4"/>
      <c r="C2242" s="4"/>
      <c r="D2242" s="4"/>
      <c r="E2242" s="4"/>
      <c r="F2242" s="4"/>
      <c r="G2242" s="4"/>
      <c r="H2242" s="4"/>
      <c r="I2242" s="5"/>
      <c r="J2242" s="17"/>
      <c r="K2242" s="17"/>
      <c r="L2242" s="17"/>
      <c r="M2242" s="17"/>
      <c r="N2242" s="17"/>
      <c r="O2242" s="17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</row>
    <row r="2243">
      <c r="A2243" s="1"/>
      <c r="B2243" s="4"/>
      <c r="C2243" s="4"/>
      <c r="D2243" s="4"/>
      <c r="E2243" s="4"/>
      <c r="F2243" s="4"/>
      <c r="G2243" s="4"/>
      <c r="H2243" s="4"/>
      <c r="I2243" s="5"/>
      <c r="J2243" s="17"/>
      <c r="K2243" s="17"/>
      <c r="L2243" s="17"/>
      <c r="M2243" s="17"/>
      <c r="N2243" s="17"/>
      <c r="O2243" s="17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</row>
    <row r="2244">
      <c r="A2244" s="1"/>
      <c r="B2244" s="4"/>
      <c r="C2244" s="4"/>
      <c r="D2244" s="4"/>
      <c r="E2244" s="4"/>
      <c r="F2244" s="4"/>
      <c r="G2244" s="4"/>
      <c r="H2244" s="4"/>
      <c r="I2244" s="5"/>
      <c r="J2244" s="17"/>
      <c r="K2244" s="17"/>
      <c r="L2244" s="17"/>
      <c r="M2244" s="17"/>
      <c r="N2244" s="17"/>
      <c r="O2244" s="17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</row>
    <row r="2245">
      <c r="A2245" s="1"/>
      <c r="B2245" s="4"/>
      <c r="C2245" s="4"/>
      <c r="D2245" s="4"/>
      <c r="E2245" s="4"/>
      <c r="F2245" s="4"/>
      <c r="G2245" s="4"/>
      <c r="H2245" s="4"/>
      <c r="I2245" s="5"/>
      <c r="J2245" s="17"/>
      <c r="K2245" s="17"/>
      <c r="L2245" s="17"/>
      <c r="M2245" s="17"/>
      <c r="N2245" s="17"/>
      <c r="O2245" s="17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</row>
    <row r="2246">
      <c r="A2246" s="1"/>
      <c r="B2246" s="4"/>
      <c r="C2246" s="4"/>
      <c r="D2246" s="4"/>
      <c r="E2246" s="4"/>
      <c r="F2246" s="4"/>
      <c r="G2246" s="4"/>
      <c r="H2246" s="4"/>
      <c r="I2246" s="5"/>
      <c r="J2246" s="17"/>
      <c r="K2246" s="17"/>
      <c r="L2246" s="17"/>
      <c r="M2246" s="17"/>
      <c r="N2246" s="17"/>
      <c r="O2246" s="17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</row>
    <row r="2247">
      <c r="A2247" s="1"/>
      <c r="B2247" s="4"/>
      <c r="C2247" s="4"/>
      <c r="D2247" s="4"/>
      <c r="E2247" s="4"/>
      <c r="F2247" s="4"/>
      <c r="G2247" s="4"/>
      <c r="H2247" s="4"/>
      <c r="I2247" s="5"/>
      <c r="J2247" s="17"/>
      <c r="K2247" s="17"/>
      <c r="L2247" s="17"/>
      <c r="M2247" s="17"/>
      <c r="N2247" s="17"/>
      <c r="O2247" s="17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</row>
    <row r="2248">
      <c r="A2248" s="1"/>
      <c r="B2248" s="4"/>
      <c r="C2248" s="4"/>
      <c r="D2248" s="4"/>
      <c r="E2248" s="4"/>
      <c r="F2248" s="4"/>
      <c r="G2248" s="4"/>
      <c r="H2248" s="4"/>
      <c r="I2248" s="5"/>
      <c r="J2248" s="17"/>
      <c r="K2248" s="17"/>
      <c r="L2248" s="17"/>
      <c r="M2248" s="17"/>
      <c r="N2248" s="17"/>
      <c r="O2248" s="17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</row>
    <row r="2249">
      <c r="A2249" s="1"/>
      <c r="B2249" s="4"/>
      <c r="C2249" s="4"/>
      <c r="D2249" s="4"/>
      <c r="E2249" s="4"/>
      <c r="F2249" s="4"/>
      <c r="G2249" s="4"/>
      <c r="H2249" s="4"/>
      <c r="I2249" s="5"/>
      <c r="J2249" s="17"/>
      <c r="K2249" s="17"/>
      <c r="L2249" s="17"/>
      <c r="M2249" s="17"/>
      <c r="N2249" s="17"/>
      <c r="O2249" s="17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</row>
    <row r="2250">
      <c r="A2250" s="1"/>
      <c r="B2250" s="4"/>
      <c r="C2250" s="4"/>
      <c r="D2250" s="4"/>
      <c r="E2250" s="4"/>
      <c r="F2250" s="4"/>
      <c r="G2250" s="4"/>
      <c r="H2250" s="4"/>
      <c r="I2250" s="5"/>
      <c r="J2250" s="17"/>
      <c r="K2250" s="17"/>
      <c r="L2250" s="17"/>
      <c r="M2250" s="17"/>
      <c r="N2250" s="17"/>
      <c r="O2250" s="17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</row>
    <row r="2251">
      <c r="A2251" s="1"/>
      <c r="B2251" s="4"/>
      <c r="C2251" s="4"/>
      <c r="D2251" s="4"/>
      <c r="E2251" s="4"/>
      <c r="F2251" s="4"/>
      <c r="G2251" s="4"/>
      <c r="H2251" s="4"/>
      <c r="I2251" s="5"/>
      <c r="J2251" s="17"/>
      <c r="K2251" s="17"/>
      <c r="L2251" s="17"/>
      <c r="M2251" s="17"/>
      <c r="N2251" s="17"/>
      <c r="O2251" s="17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</row>
    <row r="2252">
      <c r="A2252" s="1"/>
      <c r="B2252" s="4"/>
      <c r="C2252" s="4"/>
      <c r="D2252" s="4"/>
      <c r="E2252" s="4"/>
      <c r="F2252" s="4"/>
      <c r="G2252" s="4"/>
      <c r="H2252" s="4"/>
      <c r="I2252" s="5"/>
      <c r="J2252" s="17"/>
      <c r="K2252" s="17"/>
      <c r="L2252" s="17"/>
      <c r="M2252" s="17"/>
      <c r="N2252" s="17"/>
      <c r="O2252" s="17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</row>
    <row r="2253">
      <c r="A2253" s="1"/>
      <c r="B2253" s="4"/>
      <c r="C2253" s="4"/>
      <c r="D2253" s="4"/>
      <c r="E2253" s="4"/>
      <c r="F2253" s="4"/>
      <c r="G2253" s="4"/>
      <c r="H2253" s="4"/>
      <c r="I2253" s="5"/>
      <c r="J2253" s="17"/>
      <c r="K2253" s="17"/>
      <c r="L2253" s="17"/>
      <c r="M2253" s="17"/>
      <c r="N2253" s="17"/>
      <c r="O2253" s="17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</row>
    <row r="2254">
      <c r="A2254" s="1"/>
      <c r="B2254" s="4"/>
      <c r="C2254" s="4"/>
      <c r="D2254" s="4"/>
      <c r="E2254" s="4"/>
      <c r="F2254" s="4"/>
      <c r="G2254" s="4"/>
      <c r="H2254" s="4"/>
      <c r="I2254" s="5"/>
      <c r="J2254" s="17"/>
      <c r="K2254" s="17"/>
      <c r="L2254" s="17"/>
      <c r="M2254" s="17"/>
      <c r="N2254" s="17"/>
      <c r="O2254" s="17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</row>
    <row r="2255">
      <c r="A2255" s="1"/>
      <c r="B2255" s="4"/>
      <c r="C2255" s="4"/>
      <c r="D2255" s="4"/>
      <c r="E2255" s="4"/>
      <c r="F2255" s="4"/>
      <c r="G2255" s="4"/>
      <c r="H2255" s="4"/>
      <c r="I2255" s="5"/>
      <c r="J2255" s="17"/>
      <c r="K2255" s="17"/>
      <c r="L2255" s="17"/>
      <c r="M2255" s="17"/>
      <c r="N2255" s="17"/>
      <c r="O2255" s="17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</row>
    <row r="2256">
      <c r="A2256" s="1"/>
      <c r="B2256" s="4"/>
      <c r="C2256" s="4"/>
      <c r="D2256" s="4"/>
      <c r="E2256" s="4"/>
      <c r="F2256" s="4"/>
      <c r="G2256" s="4"/>
      <c r="H2256" s="4"/>
      <c r="I2256" s="5"/>
      <c r="J2256" s="17"/>
      <c r="K2256" s="17"/>
      <c r="L2256" s="17"/>
      <c r="M2256" s="17"/>
      <c r="N2256" s="17"/>
      <c r="O2256" s="17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</row>
    <row r="2257">
      <c r="A2257" s="1"/>
      <c r="B2257" s="4"/>
      <c r="C2257" s="4"/>
      <c r="D2257" s="4"/>
      <c r="E2257" s="4"/>
      <c r="F2257" s="4"/>
      <c r="G2257" s="4"/>
      <c r="H2257" s="4"/>
      <c r="I2257" s="5"/>
      <c r="J2257" s="17"/>
      <c r="K2257" s="17"/>
      <c r="L2257" s="17"/>
      <c r="M2257" s="17"/>
      <c r="N2257" s="17"/>
      <c r="O2257" s="17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</row>
    <row r="2258">
      <c r="A2258" s="1"/>
      <c r="B2258" s="4"/>
      <c r="C2258" s="4"/>
      <c r="D2258" s="4"/>
      <c r="E2258" s="4"/>
      <c r="F2258" s="4"/>
      <c r="G2258" s="4"/>
      <c r="H2258" s="4"/>
      <c r="I2258" s="5"/>
      <c r="J2258" s="17"/>
      <c r="K2258" s="17"/>
      <c r="L2258" s="17"/>
      <c r="M2258" s="17"/>
      <c r="N2258" s="17"/>
      <c r="O2258" s="17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</row>
    <row r="2259">
      <c r="A2259" s="1"/>
      <c r="B2259" s="4"/>
      <c r="C2259" s="4"/>
      <c r="D2259" s="4"/>
      <c r="E2259" s="4"/>
      <c r="F2259" s="4"/>
      <c r="G2259" s="4"/>
      <c r="H2259" s="4"/>
      <c r="I2259" s="5"/>
      <c r="J2259" s="17"/>
      <c r="K2259" s="17"/>
      <c r="L2259" s="17"/>
      <c r="M2259" s="17"/>
      <c r="N2259" s="17"/>
      <c r="O2259" s="17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</row>
    <row r="2260">
      <c r="A2260" s="1"/>
      <c r="B2260" s="4"/>
      <c r="C2260" s="4"/>
      <c r="D2260" s="4"/>
      <c r="E2260" s="4"/>
      <c r="F2260" s="4"/>
      <c r="G2260" s="4"/>
      <c r="H2260" s="4"/>
      <c r="I2260" s="5"/>
      <c r="J2260" s="17"/>
      <c r="K2260" s="17"/>
      <c r="L2260" s="17"/>
      <c r="M2260" s="17"/>
      <c r="N2260" s="17"/>
      <c r="O2260" s="17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</row>
    <row r="2261">
      <c r="A2261" s="1"/>
      <c r="B2261" s="4"/>
      <c r="C2261" s="4"/>
      <c r="D2261" s="4"/>
      <c r="E2261" s="4"/>
      <c r="F2261" s="4"/>
      <c r="G2261" s="4"/>
      <c r="H2261" s="4"/>
      <c r="I2261" s="5"/>
      <c r="J2261" s="17"/>
      <c r="K2261" s="17"/>
      <c r="L2261" s="17"/>
      <c r="M2261" s="17"/>
      <c r="N2261" s="17"/>
      <c r="O2261" s="17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</row>
    <row r="2262">
      <c r="A2262" s="1"/>
      <c r="B2262" s="4"/>
      <c r="C2262" s="4"/>
      <c r="D2262" s="4"/>
      <c r="E2262" s="4"/>
      <c r="F2262" s="4"/>
      <c r="G2262" s="4"/>
      <c r="H2262" s="4"/>
      <c r="I2262" s="5"/>
      <c r="J2262" s="17"/>
      <c r="K2262" s="17"/>
      <c r="L2262" s="17"/>
      <c r="M2262" s="17"/>
      <c r="N2262" s="17"/>
      <c r="O2262" s="17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</row>
    <row r="2263">
      <c r="A2263" s="1"/>
      <c r="B2263" s="4"/>
      <c r="C2263" s="4"/>
      <c r="D2263" s="4"/>
      <c r="E2263" s="4"/>
      <c r="F2263" s="4"/>
      <c r="G2263" s="4"/>
      <c r="H2263" s="4"/>
      <c r="I2263" s="5"/>
      <c r="J2263" s="17"/>
      <c r="K2263" s="17"/>
      <c r="L2263" s="17"/>
      <c r="M2263" s="17"/>
      <c r="N2263" s="17"/>
      <c r="O2263" s="17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</row>
    <row r="2264">
      <c r="A2264" s="1"/>
      <c r="B2264" s="4"/>
      <c r="C2264" s="4"/>
      <c r="D2264" s="4"/>
      <c r="E2264" s="4"/>
      <c r="F2264" s="4"/>
      <c r="G2264" s="4"/>
      <c r="H2264" s="4"/>
      <c r="I2264" s="5"/>
      <c r="J2264" s="17"/>
      <c r="K2264" s="17"/>
      <c r="L2264" s="17"/>
      <c r="M2264" s="17"/>
      <c r="N2264" s="17"/>
      <c r="O2264" s="17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</row>
    <row r="2265">
      <c r="A2265" s="1"/>
      <c r="B2265" s="4"/>
      <c r="C2265" s="4"/>
      <c r="D2265" s="4"/>
      <c r="E2265" s="4"/>
      <c r="F2265" s="4"/>
      <c r="G2265" s="4"/>
      <c r="H2265" s="4"/>
      <c r="I2265" s="5"/>
      <c r="J2265" s="17"/>
      <c r="K2265" s="17"/>
      <c r="L2265" s="17"/>
      <c r="M2265" s="17"/>
      <c r="N2265" s="17"/>
      <c r="O2265" s="17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</row>
    <row r="2266">
      <c r="A2266" s="1"/>
      <c r="B2266" s="4"/>
      <c r="C2266" s="4"/>
      <c r="D2266" s="4"/>
      <c r="E2266" s="4"/>
      <c r="F2266" s="4"/>
      <c r="G2266" s="4"/>
      <c r="H2266" s="4"/>
      <c r="I2266" s="5"/>
      <c r="J2266" s="17"/>
      <c r="K2266" s="17"/>
      <c r="L2266" s="17"/>
      <c r="M2266" s="17"/>
      <c r="N2266" s="17"/>
      <c r="O2266" s="17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</row>
    <row r="2267">
      <c r="A2267" s="1"/>
      <c r="B2267" s="4"/>
      <c r="C2267" s="4"/>
      <c r="D2267" s="4"/>
      <c r="E2267" s="4"/>
      <c r="F2267" s="4"/>
      <c r="G2267" s="4"/>
      <c r="H2267" s="4"/>
      <c r="I2267" s="5"/>
      <c r="J2267" s="17"/>
      <c r="K2267" s="17"/>
      <c r="L2267" s="17"/>
      <c r="M2267" s="17"/>
      <c r="N2267" s="17"/>
      <c r="O2267" s="17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</row>
    <row r="2268">
      <c r="A2268" s="1"/>
      <c r="B2268" s="4"/>
      <c r="C2268" s="4"/>
      <c r="D2268" s="4"/>
      <c r="E2268" s="4"/>
      <c r="F2268" s="4"/>
      <c r="G2268" s="4"/>
      <c r="H2268" s="4"/>
      <c r="I2268" s="5"/>
      <c r="J2268" s="17"/>
      <c r="K2268" s="17"/>
      <c r="L2268" s="17"/>
      <c r="M2268" s="17"/>
      <c r="N2268" s="17"/>
      <c r="O2268" s="17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</row>
    <row r="2269">
      <c r="A2269" s="1"/>
      <c r="B2269" s="4"/>
      <c r="C2269" s="4"/>
      <c r="D2269" s="4"/>
      <c r="E2269" s="4"/>
      <c r="F2269" s="4"/>
      <c r="G2269" s="4"/>
      <c r="H2269" s="4"/>
      <c r="I2269" s="5"/>
      <c r="J2269" s="17"/>
      <c r="K2269" s="17"/>
      <c r="L2269" s="17"/>
      <c r="M2269" s="17"/>
      <c r="N2269" s="17"/>
      <c r="O2269" s="17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</row>
    <row r="2270">
      <c r="A2270" s="1"/>
      <c r="B2270" s="4"/>
      <c r="C2270" s="4"/>
      <c r="D2270" s="4"/>
      <c r="E2270" s="4"/>
      <c r="F2270" s="4"/>
      <c r="G2270" s="4"/>
      <c r="H2270" s="4"/>
      <c r="I2270" s="5"/>
      <c r="J2270" s="17"/>
      <c r="K2270" s="17"/>
      <c r="L2270" s="17"/>
      <c r="M2270" s="17"/>
      <c r="N2270" s="17"/>
      <c r="O2270" s="17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</row>
    <row r="2271">
      <c r="A2271" s="1"/>
      <c r="B2271" s="4"/>
      <c r="C2271" s="4"/>
      <c r="D2271" s="4"/>
      <c r="E2271" s="4"/>
      <c r="F2271" s="4"/>
      <c r="G2271" s="4"/>
      <c r="H2271" s="4"/>
      <c r="I2271" s="5"/>
      <c r="J2271" s="17"/>
      <c r="K2271" s="17"/>
      <c r="L2271" s="17"/>
      <c r="M2271" s="17"/>
      <c r="N2271" s="17"/>
      <c r="O2271" s="17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</row>
    <row r="2272">
      <c r="A2272" s="1"/>
      <c r="B2272" s="4"/>
      <c r="C2272" s="4"/>
      <c r="D2272" s="4"/>
      <c r="E2272" s="4"/>
      <c r="F2272" s="4"/>
      <c r="G2272" s="4"/>
      <c r="H2272" s="4"/>
      <c r="I2272" s="5"/>
      <c r="J2272" s="17"/>
      <c r="K2272" s="17"/>
      <c r="L2272" s="17"/>
      <c r="M2272" s="17"/>
      <c r="N2272" s="17"/>
      <c r="O2272" s="17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</row>
    <row r="2273">
      <c r="A2273" s="1"/>
      <c r="B2273" s="4"/>
      <c r="C2273" s="4"/>
      <c r="D2273" s="4"/>
      <c r="E2273" s="4"/>
      <c r="F2273" s="4"/>
      <c r="G2273" s="4"/>
      <c r="H2273" s="4"/>
      <c r="I2273" s="5"/>
      <c r="J2273" s="17"/>
      <c r="K2273" s="17"/>
      <c r="L2273" s="17"/>
      <c r="M2273" s="17"/>
      <c r="N2273" s="17"/>
      <c r="O2273" s="17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</row>
    <row r="2274">
      <c r="A2274" s="1"/>
      <c r="B2274" s="4"/>
      <c r="C2274" s="4"/>
      <c r="D2274" s="4"/>
      <c r="E2274" s="4"/>
      <c r="F2274" s="4"/>
      <c r="G2274" s="4"/>
      <c r="H2274" s="4"/>
      <c r="I2274" s="5"/>
      <c r="J2274" s="17"/>
      <c r="K2274" s="17"/>
      <c r="L2274" s="17"/>
      <c r="M2274" s="17"/>
      <c r="N2274" s="17"/>
      <c r="O2274" s="17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</row>
    <row r="2275">
      <c r="A2275" s="1"/>
      <c r="B2275" s="4"/>
      <c r="C2275" s="4"/>
      <c r="D2275" s="4"/>
      <c r="E2275" s="4"/>
      <c r="F2275" s="4"/>
      <c r="G2275" s="4"/>
      <c r="H2275" s="4"/>
      <c r="I2275" s="5"/>
      <c r="J2275" s="17"/>
      <c r="K2275" s="17"/>
      <c r="L2275" s="17"/>
      <c r="M2275" s="17"/>
      <c r="N2275" s="17"/>
      <c r="O2275" s="17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</row>
    <row r="2276">
      <c r="A2276" s="1"/>
      <c r="B2276" s="4"/>
      <c r="C2276" s="4"/>
      <c r="D2276" s="4"/>
      <c r="E2276" s="4"/>
      <c r="F2276" s="4"/>
      <c r="G2276" s="4"/>
      <c r="H2276" s="4"/>
      <c r="I2276" s="5"/>
      <c r="J2276" s="17"/>
      <c r="K2276" s="17"/>
      <c r="L2276" s="17"/>
      <c r="M2276" s="17"/>
      <c r="N2276" s="17"/>
      <c r="O2276" s="17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</row>
    <row r="2277">
      <c r="A2277" s="1"/>
      <c r="B2277" s="4"/>
      <c r="C2277" s="4"/>
      <c r="D2277" s="4"/>
      <c r="E2277" s="4"/>
      <c r="F2277" s="4"/>
      <c r="G2277" s="4"/>
      <c r="H2277" s="4"/>
      <c r="I2277" s="5"/>
      <c r="J2277" s="17"/>
      <c r="K2277" s="17"/>
      <c r="L2277" s="17"/>
      <c r="M2277" s="17"/>
      <c r="N2277" s="17"/>
      <c r="O2277" s="17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</row>
    <row r="2278">
      <c r="A2278" s="1"/>
      <c r="B2278" s="4"/>
      <c r="C2278" s="4"/>
      <c r="D2278" s="4"/>
      <c r="E2278" s="4"/>
      <c r="F2278" s="4"/>
      <c r="G2278" s="4"/>
      <c r="H2278" s="4"/>
      <c r="I2278" s="5"/>
      <c r="J2278" s="17"/>
      <c r="K2278" s="17"/>
      <c r="L2278" s="17"/>
      <c r="M2278" s="17"/>
      <c r="N2278" s="17"/>
      <c r="O2278" s="17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</row>
    <row r="2279">
      <c r="A2279" s="1"/>
      <c r="B2279" s="4"/>
      <c r="C2279" s="4"/>
      <c r="D2279" s="4"/>
      <c r="E2279" s="4"/>
      <c r="F2279" s="4"/>
      <c r="G2279" s="4"/>
      <c r="H2279" s="4"/>
      <c r="I2279" s="5"/>
      <c r="J2279" s="17"/>
      <c r="K2279" s="17"/>
      <c r="L2279" s="17"/>
      <c r="M2279" s="17"/>
      <c r="N2279" s="17"/>
      <c r="O2279" s="17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</row>
    <row r="2280">
      <c r="A2280" s="1"/>
      <c r="B2280" s="4"/>
      <c r="C2280" s="4"/>
      <c r="D2280" s="4"/>
      <c r="E2280" s="4"/>
      <c r="F2280" s="4"/>
      <c r="G2280" s="4"/>
      <c r="H2280" s="4"/>
      <c r="I2280" s="5"/>
      <c r="J2280" s="17"/>
      <c r="K2280" s="17"/>
      <c r="L2280" s="17"/>
      <c r="M2280" s="17"/>
      <c r="N2280" s="17"/>
      <c r="O2280" s="17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</row>
    <row r="2281">
      <c r="A2281" s="1"/>
      <c r="B2281" s="4"/>
      <c r="C2281" s="4"/>
      <c r="D2281" s="4"/>
      <c r="E2281" s="4"/>
      <c r="F2281" s="4"/>
      <c r="G2281" s="4"/>
      <c r="H2281" s="4"/>
      <c r="I2281" s="5"/>
      <c r="J2281" s="17"/>
      <c r="K2281" s="17"/>
      <c r="L2281" s="17"/>
      <c r="M2281" s="17"/>
      <c r="N2281" s="17"/>
      <c r="O2281" s="17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</row>
    <row r="2282">
      <c r="A2282" s="1"/>
      <c r="B2282" s="4"/>
      <c r="C2282" s="4"/>
      <c r="D2282" s="4"/>
      <c r="E2282" s="4"/>
      <c r="F2282" s="4"/>
      <c r="G2282" s="4"/>
      <c r="H2282" s="4"/>
      <c r="I2282" s="5"/>
      <c r="J2282" s="17"/>
      <c r="K2282" s="17"/>
      <c r="L2282" s="17"/>
      <c r="M2282" s="17"/>
      <c r="N2282" s="17"/>
      <c r="O2282" s="17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</row>
    <row r="2283">
      <c r="A2283" s="1"/>
      <c r="B2283" s="4"/>
      <c r="C2283" s="4"/>
      <c r="D2283" s="4"/>
      <c r="E2283" s="4"/>
      <c r="F2283" s="4"/>
      <c r="G2283" s="4"/>
      <c r="H2283" s="4"/>
      <c r="I2283" s="5"/>
      <c r="J2283" s="17"/>
      <c r="K2283" s="17"/>
      <c r="L2283" s="17"/>
      <c r="M2283" s="17"/>
      <c r="N2283" s="17"/>
      <c r="O2283" s="17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</row>
    <row r="2284">
      <c r="A2284" s="1"/>
      <c r="B2284" s="4"/>
      <c r="C2284" s="4"/>
      <c r="D2284" s="4"/>
      <c r="E2284" s="4"/>
      <c r="F2284" s="4"/>
      <c r="G2284" s="4"/>
      <c r="H2284" s="4"/>
      <c r="I2284" s="5"/>
      <c r="J2284" s="17"/>
      <c r="K2284" s="17"/>
      <c r="L2284" s="17"/>
      <c r="M2284" s="17"/>
      <c r="N2284" s="17"/>
      <c r="O2284" s="17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</row>
    <row r="2285">
      <c r="A2285" s="1"/>
      <c r="B2285" s="4"/>
      <c r="C2285" s="4"/>
      <c r="D2285" s="4"/>
      <c r="E2285" s="4"/>
      <c r="F2285" s="4"/>
      <c r="G2285" s="4"/>
      <c r="H2285" s="4"/>
      <c r="I2285" s="5"/>
      <c r="J2285" s="17"/>
      <c r="K2285" s="17"/>
      <c r="L2285" s="17"/>
      <c r="M2285" s="17"/>
      <c r="N2285" s="17"/>
      <c r="O2285" s="17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</row>
    <row r="2286">
      <c r="A2286" s="1"/>
      <c r="B2286" s="4"/>
      <c r="C2286" s="4"/>
      <c r="D2286" s="4"/>
      <c r="E2286" s="4"/>
      <c r="F2286" s="4"/>
      <c r="G2286" s="4"/>
      <c r="H2286" s="4"/>
      <c r="I2286" s="5"/>
      <c r="J2286" s="17"/>
      <c r="K2286" s="17"/>
      <c r="L2286" s="17"/>
      <c r="M2286" s="17"/>
      <c r="N2286" s="17"/>
      <c r="O2286" s="17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</row>
    <row r="2287">
      <c r="A2287" s="1"/>
      <c r="B2287" s="4"/>
      <c r="C2287" s="4"/>
      <c r="D2287" s="4"/>
      <c r="E2287" s="4"/>
      <c r="F2287" s="4"/>
      <c r="G2287" s="4"/>
      <c r="H2287" s="4"/>
      <c r="I2287" s="5"/>
      <c r="J2287" s="17"/>
      <c r="K2287" s="17"/>
      <c r="L2287" s="17"/>
      <c r="M2287" s="17"/>
      <c r="N2287" s="17"/>
      <c r="O2287" s="17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</row>
    <row r="2288">
      <c r="A2288" s="1"/>
      <c r="B2288" s="4"/>
      <c r="C2288" s="4"/>
      <c r="D2288" s="4"/>
      <c r="E2288" s="4"/>
      <c r="F2288" s="4"/>
      <c r="G2288" s="4"/>
      <c r="H2288" s="4"/>
      <c r="I2288" s="5"/>
      <c r="J2288" s="17"/>
      <c r="K2288" s="17"/>
      <c r="L2288" s="17"/>
      <c r="M2288" s="17"/>
      <c r="N2288" s="17"/>
      <c r="O2288" s="17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</row>
    <row r="2289">
      <c r="A2289" s="1"/>
      <c r="B2289" s="4"/>
      <c r="C2289" s="4"/>
      <c r="D2289" s="4"/>
      <c r="E2289" s="4"/>
      <c r="F2289" s="4"/>
      <c r="G2289" s="4"/>
      <c r="H2289" s="4"/>
      <c r="I2289" s="5"/>
      <c r="J2289" s="17"/>
      <c r="K2289" s="17"/>
      <c r="L2289" s="17"/>
      <c r="M2289" s="17"/>
      <c r="N2289" s="17"/>
      <c r="O2289" s="17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</row>
    <row r="2290">
      <c r="A2290" s="1"/>
      <c r="B2290" s="4"/>
      <c r="C2290" s="4"/>
      <c r="D2290" s="4"/>
      <c r="E2290" s="4"/>
      <c r="F2290" s="4"/>
      <c r="G2290" s="4"/>
      <c r="H2290" s="4"/>
      <c r="I2290" s="5"/>
      <c r="J2290" s="17"/>
      <c r="K2290" s="17"/>
      <c r="L2290" s="17"/>
      <c r="M2290" s="17"/>
      <c r="N2290" s="17"/>
      <c r="O2290" s="17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</row>
    <row r="2291">
      <c r="A2291" s="1"/>
      <c r="B2291" s="4"/>
      <c r="C2291" s="4"/>
      <c r="D2291" s="4"/>
      <c r="E2291" s="4"/>
      <c r="F2291" s="4"/>
      <c r="G2291" s="4"/>
      <c r="H2291" s="4"/>
      <c r="I2291" s="5"/>
      <c r="J2291" s="17"/>
      <c r="K2291" s="17"/>
      <c r="L2291" s="17"/>
      <c r="M2291" s="17"/>
      <c r="N2291" s="17"/>
      <c r="O2291" s="17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</row>
    <row r="2292">
      <c r="A2292" s="1"/>
      <c r="B2292" s="4"/>
      <c r="C2292" s="4"/>
      <c r="D2292" s="4"/>
      <c r="E2292" s="4"/>
      <c r="F2292" s="4"/>
      <c r="G2292" s="4"/>
      <c r="H2292" s="4"/>
      <c r="I2292" s="5"/>
      <c r="J2292" s="17"/>
      <c r="K2292" s="17"/>
      <c r="L2292" s="17"/>
      <c r="M2292" s="17"/>
      <c r="N2292" s="17"/>
      <c r="O2292" s="17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</row>
    <row r="2293">
      <c r="A2293" s="1"/>
      <c r="B2293" s="4"/>
      <c r="C2293" s="4"/>
      <c r="D2293" s="4"/>
      <c r="E2293" s="4"/>
      <c r="F2293" s="4"/>
      <c r="G2293" s="4"/>
      <c r="H2293" s="4"/>
      <c r="I2293" s="5"/>
      <c r="J2293" s="17"/>
      <c r="K2293" s="17"/>
      <c r="L2293" s="17"/>
      <c r="M2293" s="17"/>
      <c r="N2293" s="17"/>
      <c r="O2293" s="17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</row>
    <row r="2294">
      <c r="A2294" s="1"/>
      <c r="B2294" s="4"/>
      <c r="C2294" s="4"/>
      <c r="D2294" s="4"/>
      <c r="E2294" s="4"/>
      <c r="F2294" s="4"/>
      <c r="G2294" s="4"/>
      <c r="H2294" s="4"/>
      <c r="I2294" s="5"/>
      <c r="J2294" s="17"/>
      <c r="K2294" s="17"/>
      <c r="L2294" s="17"/>
      <c r="M2294" s="17"/>
      <c r="N2294" s="17"/>
      <c r="O2294" s="17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</row>
    <row r="2295">
      <c r="A2295" s="1"/>
      <c r="B2295" s="4"/>
      <c r="C2295" s="4"/>
      <c r="D2295" s="4"/>
      <c r="E2295" s="4"/>
      <c r="F2295" s="4"/>
      <c r="G2295" s="4"/>
      <c r="H2295" s="4"/>
      <c r="I2295" s="5"/>
      <c r="J2295" s="17"/>
      <c r="K2295" s="17"/>
      <c r="L2295" s="17"/>
      <c r="M2295" s="17"/>
      <c r="N2295" s="17"/>
      <c r="O2295" s="17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</row>
    <row r="2296">
      <c r="A2296" s="1"/>
      <c r="B2296" s="4"/>
      <c r="C2296" s="4"/>
      <c r="D2296" s="4"/>
      <c r="E2296" s="4"/>
      <c r="F2296" s="4"/>
      <c r="G2296" s="4"/>
      <c r="H2296" s="4"/>
      <c r="I2296" s="5"/>
      <c r="J2296" s="17"/>
      <c r="K2296" s="17"/>
      <c r="L2296" s="17"/>
      <c r="M2296" s="17"/>
      <c r="N2296" s="17"/>
      <c r="O2296" s="17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</row>
    <row r="2297">
      <c r="A2297" s="1"/>
      <c r="B2297" s="4"/>
      <c r="C2297" s="4"/>
      <c r="D2297" s="4"/>
      <c r="E2297" s="4"/>
      <c r="F2297" s="4"/>
      <c r="G2297" s="4"/>
      <c r="H2297" s="4"/>
      <c r="I2297" s="5"/>
      <c r="J2297" s="17"/>
      <c r="K2297" s="17"/>
      <c r="L2297" s="17"/>
      <c r="M2297" s="17"/>
      <c r="N2297" s="17"/>
      <c r="O2297" s="17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</row>
    <row r="2298">
      <c r="A2298" s="1"/>
      <c r="B2298" s="4"/>
      <c r="C2298" s="4"/>
      <c r="D2298" s="4"/>
      <c r="E2298" s="4"/>
      <c r="F2298" s="4"/>
      <c r="G2298" s="4"/>
      <c r="H2298" s="4"/>
      <c r="I2298" s="5"/>
      <c r="J2298" s="17"/>
      <c r="K2298" s="17"/>
      <c r="L2298" s="17"/>
      <c r="M2298" s="17"/>
      <c r="N2298" s="17"/>
      <c r="O2298" s="17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</row>
    <row r="2299">
      <c r="A2299" s="1"/>
      <c r="B2299" s="4"/>
      <c r="C2299" s="4"/>
      <c r="D2299" s="4"/>
      <c r="E2299" s="4"/>
      <c r="F2299" s="4"/>
      <c r="G2299" s="4"/>
      <c r="H2299" s="4"/>
      <c r="I2299" s="5"/>
      <c r="J2299" s="17"/>
      <c r="K2299" s="17"/>
      <c r="L2299" s="17"/>
      <c r="M2299" s="17"/>
      <c r="N2299" s="17"/>
      <c r="O2299" s="17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</row>
    <row r="2300">
      <c r="A2300" s="1"/>
      <c r="B2300" s="4"/>
      <c r="C2300" s="4"/>
      <c r="D2300" s="4"/>
      <c r="E2300" s="4"/>
      <c r="F2300" s="4"/>
      <c r="G2300" s="4"/>
      <c r="H2300" s="4"/>
      <c r="I2300" s="5"/>
      <c r="J2300" s="17"/>
      <c r="K2300" s="17"/>
      <c r="L2300" s="17"/>
      <c r="M2300" s="17"/>
      <c r="N2300" s="17"/>
      <c r="O2300" s="17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</row>
    <row r="2301">
      <c r="A2301" s="1"/>
      <c r="B2301" s="4"/>
      <c r="C2301" s="4"/>
      <c r="D2301" s="4"/>
      <c r="E2301" s="4"/>
      <c r="F2301" s="4"/>
      <c r="G2301" s="4"/>
      <c r="H2301" s="4"/>
      <c r="I2301" s="5"/>
      <c r="J2301" s="17"/>
      <c r="K2301" s="17"/>
      <c r="L2301" s="17"/>
      <c r="M2301" s="17"/>
      <c r="N2301" s="17"/>
      <c r="O2301" s="17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</row>
    <row r="2302">
      <c r="A2302" s="1"/>
      <c r="B2302" s="4"/>
      <c r="C2302" s="4"/>
      <c r="D2302" s="4"/>
      <c r="E2302" s="4"/>
      <c r="F2302" s="4"/>
      <c r="G2302" s="4"/>
      <c r="H2302" s="4"/>
      <c r="I2302" s="5"/>
      <c r="J2302" s="17"/>
      <c r="K2302" s="17"/>
      <c r="L2302" s="17"/>
      <c r="M2302" s="17"/>
      <c r="N2302" s="17"/>
      <c r="O2302" s="17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</row>
    <row r="2303">
      <c r="A2303" s="1"/>
      <c r="B2303" s="4"/>
      <c r="C2303" s="4"/>
      <c r="D2303" s="4"/>
      <c r="E2303" s="4"/>
      <c r="F2303" s="4"/>
      <c r="G2303" s="4"/>
      <c r="H2303" s="4"/>
      <c r="I2303" s="5"/>
      <c r="J2303" s="17"/>
      <c r="K2303" s="17"/>
      <c r="L2303" s="17"/>
      <c r="M2303" s="17"/>
      <c r="N2303" s="17"/>
      <c r="O2303" s="17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</row>
    <row r="2304">
      <c r="A2304" s="1"/>
      <c r="B2304" s="4"/>
      <c r="C2304" s="4"/>
      <c r="D2304" s="4"/>
      <c r="E2304" s="4"/>
      <c r="F2304" s="4"/>
      <c r="G2304" s="4"/>
      <c r="H2304" s="4"/>
      <c r="I2304" s="5"/>
      <c r="J2304" s="17"/>
      <c r="K2304" s="17"/>
      <c r="L2304" s="17"/>
      <c r="M2304" s="17"/>
      <c r="N2304" s="17"/>
      <c r="O2304" s="17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</row>
    <row r="2305">
      <c r="A2305" s="1"/>
      <c r="B2305" s="4"/>
      <c r="C2305" s="4"/>
      <c r="D2305" s="4"/>
      <c r="E2305" s="4"/>
      <c r="F2305" s="4"/>
      <c r="G2305" s="4"/>
      <c r="H2305" s="4"/>
      <c r="I2305" s="5"/>
      <c r="J2305" s="17"/>
      <c r="K2305" s="17"/>
      <c r="L2305" s="17"/>
      <c r="M2305" s="17"/>
      <c r="N2305" s="17"/>
      <c r="O2305" s="17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</row>
    <row r="2306">
      <c r="A2306" s="1"/>
      <c r="B2306" s="4"/>
      <c r="C2306" s="4"/>
      <c r="D2306" s="4"/>
      <c r="E2306" s="4"/>
      <c r="F2306" s="4"/>
      <c r="G2306" s="4"/>
      <c r="H2306" s="4"/>
      <c r="I2306" s="5"/>
      <c r="J2306" s="17"/>
      <c r="K2306" s="17"/>
      <c r="L2306" s="17"/>
      <c r="M2306" s="17"/>
      <c r="N2306" s="17"/>
      <c r="O2306" s="17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</row>
    <row r="2307">
      <c r="A2307" s="1"/>
      <c r="B2307" s="4"/>
      <c r="C2307" s="4"/>
      <c r="D2307" s="4"/>
      <c r="E2307" s="4"/>
      <c r="F2307" s="4"/>
      <c r="G2307" s="4"/>
      <c r="H2307" s="4"/>
      <c r="I2307" s="5"/>
      <c r="J2307" s="17"/>
      <c r="K2307" s="17"/>
      <c r="L2307" s="17"/>
      <c r="M2307" s="17"/>
      <c r="N2307" s="17"/>
      <c r="O2307" s="17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</row>
    <row r="2308">
      <c r="A2308" s="1"/>
      <c r="B2308" s="4"/>
      <c r="C2308" s="4"/>
      <c r="D2308" s="4"/>
      <c r="E2308" s="4"/>
      <c r="F2308" s="4"/>
      <c r="G2308" s="4"/>
      <c r="H2308" s="4"/>
      <c r="I2308" s="5"/>
      <c r="J2308" s="17"/>
      <c r="K2308" s="17"/>
      <c r="L2308" s="17"/>
      <c r="M2308" s="17"/>
      <c r="N2308" s="17"/>
      <c r="O2308" s="17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</row>
    <row r="2309">
      <c r="A2309" s="1"/>
      <c r="B2309" s="4"/>
      <c r="C2309" s="4"/>
      <c r="D2309" s="4"/>
      <c r="E2309" s="4"/>
      <c r="F2309" s="4"/>
      <c r="G2309" s="4"/>
      <c r="H2309" s="4"/>
      <c r="I2309" s="5"/>
      <c r="J2309" s="17"/>
      <c r="K2309" s="17"/>
      <c r="L2309" s="17"/>
      <c r="M2309" s="17"/>
      <c r="N2309" s="17"/>
      <c r="O2309" s="17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</row>
    <row r="2310">
      <c r="A2310" s="1"/>
      <c r="B2310" s="4"/>
      <c r="C2310" s="4"/>
      <c r="D2310" s="4"/>
      <c r="E2310" s="4"/>
      <c r="F2310" s="4"/>
      <c r="G2310" s="4"/>
      <c r="H2310" s="4"/>
      <c r="I2310" s="5"/>
      <c r="J2310" s="17"/>
      <c r="K2310" s="17"/>
      <c r="L2310" s="17"/>
      <c r="M2310" s="17"/>
      <c r="N2310" s="17"/>
      <c r="O2310" s="17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</row>
    <row r="2311">
      <c r="A2311" s="1"/>
      <c r="B2311" s="4"/>
      <c r="C2311" s="4"/>
      <c r="D2311" s="4"/>
      <c r="E2311" s="4"/>
      <c r="F2311" s="4"/>
      <c r="G2311" s="4"/>
      <c r="H2311" s="4"/>
      <c r="I2311" s="5"/>
      <c r="J2311" s="17"/>
      <c r="K2311" s="17"/>
      <c r="L2311" s="17"/>
      <c r="M2311" s="17"/>
      <c r="N2311" s="17"/>
      <c r="O2311" s="17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</row>
    <row r="2312">
      <c r="A2312" s="1"/>
      <c r="B2312" s="4"/>
      <c r="C2312" s="4"/>
      <c r="D2312" s="4"/>
      <c r="E2312" s="4"/>
      <c r="F2312" s="4"/>
      <c r="G2312" s="4"/>
      <c r="H2312" s="4"/>
      <c r="I2312" s="5"/>
      <c r="J2312" s="17"/>
      <c r="K2312" s="17"/>
      <c r="L2312" s="17"/>
      <c r="M2312" s="17"/>
      <c r="N2312" s="17"/>
      <c r="O2312" s="17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</row>
    <row r="2313">
      <c r="A2313" s="1"/>
      <c r="B2313" s="4"/>
      <c r="C2313" s="4"/>
      <c r="D2313" s="4"/>
      <c r="E2313" s="4"/>
      <c r="F2313" s="4"/>
      <c r="G2313" s="4"/>
      <c r="H2313" s="4"/>
      <c r="I2313" s="5"/>
      <c r="J2313" s="17"/>
      <c r="K2313" s="17"/>
      <c r="L2313" s="17"/>
      <c r="M2313" s="17"/>
      <c r="N2313" s="17"/>
      <c r="O2313" s="17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</row>
    <row r="2314">
      <c r="A2314" s="1"/>
      <c r="B2314" s="4"/>
      <c r="C2314" s="4"/>
      <c r="D2314" s="4"/>
      <c r="E2314" s="4"/>
      <c r="F2314" s="4"/>
      <c r="G2314" s="4"/>
      <c r="H2314" s="4"/>
      <c r="I2314" s="5"/>
      <c r="J2314" s="17"/>
      <c r="K2314" s="17"/>
      <c r="L2314" s="17"/>
      <c r="M2314" s="17"/>
      <c r="N2314" s="17"/>
      <c r="O2314" s="17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</row>
    <row r="2315">
      <c r="A2315" s="1"/>
      <c r="B2315" s="4"/>
      <c r="C2315" s="4"/>
      <c r="D2315" s="4"/>
      <c r="E2315" s="4"/>
      <c r="F2315" s="4"/>
      <c r="G2315" s="4"/>
      <c r="H2315" s="4"/>
      <c r="I2315" s="5"/>
      <c r="J2315" s="17"/>
      <c r="K2315" s="17"/>
      <c r="L2315" s="17"/>
      <c r="M2315" s="17"/>
      <c r="N2315" s="17"/>
      <c r="O2315" s="17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</row>
    <row r="2316">
      <c r="A2316" s="1"/>
      <c r="B2316" s="4"/>
      <c r="C2316" s="4"/>
      <c r="D2316" s="4"/>
      <c r="E2316" s="4"/>
      <c r="F2316" s="4"/>
      <c r="G2316" s="4"/>
      <c r="H2316" s="4"/>
      <c r="I2316" s="5"/>
      <c r="J2316" s="17"/>
      <c r="K2316" s="17"/>
      <c r="L2316" s="17"/>
      <c r="M2316" s="17"/>
      <c r="N2316" s="17"/>
      <c r="O2316" s="17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</row>
    <row r="2317">
      <c r="A2317" s="1"/>
      <c r="B2317" s="4"/>
      <c r="C2317" s="4"/>
      <c r="D2317" s="4"/>
      <c r="E2317" s="4"/>
      <c r="F2317" s="4"/>
      <c r="G2317" s="4"/>
      <c r="H2317" s="4"/>
      <c r="I2317" s="5"/>
      <c r="J2317" s="17"/>
      <c r="K2317" s="17"/>
      <c r="L2317" s="17"/>
      <c r="M2317" s="17"/>
      <c r="N2317" s="17"/>
      <c r="O2317" s="17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</row>
    <row r="2318">
      <c r="A2318" s="1"/>
      <c r="B2318" s="4"/>
      <c r="C2318" s="4"/>
      <c r="D2318" s="4"/>
      <c r="E2318" s="4"/>
      <c r="F2318" s="4"/>
      <c r="G2318" s="4"/>
      <c r="H2318" s="4"/>
      <c r="I2318" s="5"/>
      <c r="J2318" s="17"/>
      <c r="K2318" s="17"/>
      <c r="L2318" s="17"/>
      <c r="M2318" s="17"/>
      <c r="N2318" s="17"/>
      <c r="O2318" s="17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</row>
    <row r="2319">
      <c r="A2319" s="1"/>
      <c r="B2319" s="4"/>
      <c r="C2319" s="4"/>
      <c r="D2319" s="4"/>
      <c r="E2319" s="4"/>
      <c r="F2319" s="4"/>
      <c r="G2319" s="4"/>
      <c r="H2319" s="4"/>
      <c r="I2319" s="5"/>
      <c r="J2319" s="17"/>
      <c r="K2319" s="17"/>
      <c r="L2319" s="17"/>
      <c r="M2319" s="17"/>
      <c r="N2319" s="17"/>
      <c r="O2319" s="17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</row>
    <row r="2320">
      <c r="A2320" s="1"/>
      <c r="B2320" s="4"/>
      <c r="C2320" s="4"/>
      <c r="D2320" s="4"/>
      <c r="E2320" s="4"/>
      <c r="F2320" s="4"/>
      <c r="G2320" s="4"/>
      <c r="H2320" s="4"/>
      <c r="I2320" s="5"/>
      <c r="J2320" s="17"/>
      <c r="K2320" s="17"/>
      <c r="L2320" s="17"/>
      <c r="M2320" s="17"/>
      <c r="N2320" s="17"/>
      <c r="O2320" s="17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</row>
    <row r="2321">
      <c r="A2321" s="1"/>
      <c r="B2321" s="4"/>
      <c r="C2321" s="4"/>
      <c r="D2321" s="4"/>
      <c r="E2321" s="4"/>
      <c r="F2321" s="4"/>
      <c r="G2321" s="4"/>
      <c r="H2321" s="4"/>
      <c r="I2321" s="5"/>
      <c r="J2321" s="17"/>
      <c r="K2321" s="17"/>
      <c r="L2321" s="17"/>
      <c r="M2321" s="17"/>
      <c r="N2321" s="17"/>
      <c r="O2321" s="17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</row>
    <row r="2322">
      <c r="A2322" s="1"/>
      <c r="B2322" s="4"/>
      <c r="C2322" s="4"/>
      <c r="D2322" s="4"/>
      <c r="E2322" s="4"/>
      <c r="F2322" s="4"/>
      <c r="G2322" s="4"/>
      <c r="H2322" s="4"/>
      <c r="I2322" s="5"/>
      <c r="J2322" s="17"/>
      <c r="K2322" s="17"/>
      <c r="L2322" s="17"/>
      <c r="M2322" s="17"/>
      <c r="N2322" s="17"/>
      <c r="O2322" s="17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</row>
    <row r="2323">
      <c r="A2323" s="1"/>
      <c r="B2323" s="4"/>
      <c r="C2323" s="4"/>
      <c r="D2323" s="4"/>
      <c r="E2323" s="4"/>
      <c r="F2323" s="4"/>
      <c r="G2323" s="4"/>
      <c r="H2323" s="4"/>
      <c r="I2323" s="5"/>
      <c r="J2323" s="17"/>
      <c r="K2323" s="17"/>
      <c r="L2323" s="17"/>
      <c r="M2323" s="17"/>
      <c r="N2323" s="17"/>
      <c r="O2323" s="17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</row>
    <row r="2324">
      <c r="A2324" s="1"/>
      <c r="B2324" s="4"/>
      <c r="C2324" s="4"/>
      <c r="D2324" s="4"/>
      <c r="E2324" s="4"/>
      <c r="F2324" s="4"/>
      <c r="G2324" s="4"/>
      <c r="H2324" s="4"/>
      <c r="I2324" s="5"/>
      <c r="J2324" s="17"/>
      <c r="K2324" s="17"/>
      <c r="L2324" s="17"/>
      <c r="M2324" s="17"/>
      <c r="N2324" s="17"/>
      <c r="O2324" s="17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</row>
    <row r="2325">
      <c r="A2325" s="1"/>
      <c r="B2325" s="4"/>
      <c r="C2325" s="4"/>
      <c r="D2325" s="4"/>
      <c r="E2325" s="4"/>
      <c r="F2325" s="4"/>
      <c r="G2325" s="4"/>
      <c r="H2325" s="4"/>
      <c r="I2325" s="5"/>
      <c r="J2325" s="17"/>
      <c r="K2325" s="17"/>
      <c r="L2325" s="17"/>
      <c r="M2325" s="17"/>
      <c r="N2325" s="17"/>
      <c r="O2325" s="17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</row>
    <row r="2326">
      <c r="A2326" s="1"/>
      <c r="B2326" s="4"/>
      <c r="C2326" s="4"/>
      <c r="D2326" s="4"/>
      <c r="E2326" s="4"/>
      <c r="F2326" s="4"/>
      <c r="G2326" s="4"/>
      <c r="H2326" s="4"/>
      <c r="I2326" s="5"/>
      <c r="J2326" s="17"/>
      <c r="K2326" s="17"/>
      <c r="L2326" s="17"/>
      <c r="M2326" s="17"/>
      <c r="N2326" s="17"/>
      <c r="O2326" s="17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</row>
    <row r="2327">
      <c r="A2327" s="1"/>
      <c r="B2327" s="4"/>
      <c r="C2327" s="4"/>
      <c r="D2327" s="4"/>
      <c r="E2327" s="4"/>
      <c r="F2327" s="4"/>
      <c r="G2327" s="4"/>
      <c r="H2327" s="4"/>
      <c r="I2327" s="5"/>
      <c r="J2327" s="17"/>
      <c r="K2327" s="17"/>
      <c r="L2327" s="17"/>
      <c r="M2327" s="17"/>
      <c r="N2327" s="17"/>
      <c r="O2327" s="17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</row>
    <row r="2328">
      <c r="A2328" s="1"/>
      <c r="B2328" s="4"/>
      <c r="C2328" s="4"/>
      <c r="D2328" s="4"/>
      <c r="E2328" s="4"/>
      <c r="F2328" s="4"/>
      <c r="G2328" s="4"/>
      <c r="H2328" s="4"/>
      <c r="I2328" s="5"/>
      <c r="J2328" s="17"/>
      <c r="K2328" s="17"/>
      <c r="L2328" s="17"/>
      <c r="M2328" s="17"/>
      <c r="N2328" s="17"/>
      <c r="O2328" s="17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</row>
    <row r="2329">
      <c r="A2329" s="1"/>
      <c r="B2329" s="4"/>
      <c r="C2329" s="4"/>
      <c r="D2329" s="4"/>
      <c r="E2329" s="4"/>
      <c r="F2329" s="4"/>
      <c r="G2329" s="4"/>
      <c r="H2329" s="4"/>
      <c r="I2329" s="5"/>
      <c r="J2329" s="17"/>
      <c r="K2329" s="17"/>
      <c r="L2329" s="17"/>
      <c r="M2329" s="17"/>
      <c r="N2329" s="17"/>
      <c r="O2329" s="17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</row>
    <row r="2330">
      <c r="A2330" s="1"/>
      <c r="B2330" s="4"/>
      <c r="C2330" s="4"/>
      <c r="D2330" s="4"/>
      <c r="E2330" s="4"/>
      <c r="F2330" s="4"/>
      <c r="G2330" s="4"/>
      <c r="H2330" s="4"/>
      <c r="I2330" s="5"/>
      <c r="J2330" s="17"/>
      <c r="K2330" s="17"/>
      <c r="L2330" s="17"/>
      <c r="M2330" s="17"/>
      <c r="N2330" s="17"/>
      <c r="O2330" s="17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</row>
    <row r="2331">
      <c r="A2331" s="1"/>
      <c r="B2331" s="4"/>
      <c r="C2331" s="4"/>
      <c r="D2331" s="4"/>
      <c r="E2331" s="4"/>
      <c r="F2331" s="4"/>
      <c r="G2331" s="4"/>
      <c r="H2331" s="4"/>
      <c r="I2331" s="5"/>
      <c r="J2331" s="17"/>
      <c r="K2331" s="17"/>
      <c r="L2331" s="17"/>
      <c r="M2331" s="17"/>
      <c r="N2331" s="17"/>
      <c r="O2331" s="17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</row>
    <row r="2332">
      <c r="A2332" s="1"/>
      <c r="B2332" s="4"/>
      <c r="C2332" s="4"/>
      <c r="D2332" s="4"/>
      <c r="E2332" s="4"/>
      <c r="F2332" s="4"/>
      <c r="G2332" s="4"/>
      <c r="H2332" s="4"/>
      <c r="I2332" s="5"/>
      <c r="J2332" s="17"/>
      <c r="K2332" s="17"/>
      <c r="L2332" s="17"/>
      <c r="M2332" s="17"/>
      <c r="N2332" s="17"/>
      <c r="O2332" s="17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</row>
    <row r="2333">
      <c r="A2333" s="1"/>
      <c r="B2333" s="4"/>
      <c r="C2333" s="4"/>
      <c r="D2333" s="4"/>
      <c r="E2333" s="4"/>
      <c r="F2333" s="4"/>
      <c r="G2333" s="4"/>
      <c r="H2333" s="4"/>
      <c r="I2333" s="5"/>
      <c r="J2333" s="17"/>
      <c r="K2333" s="17"/>
      <c r="L2333" s="17"/>
      <c r="M2333" s="17"/>
      <c r="N2333" s="17"/>
      <c r="O2333" s="17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</row>
    <row r="2334">
      <c r="A2334" s="1"/>
      <c r="B2334" s="4"/>
      <c r="C2334" s="4"/>
      <c r="D2334" s="4"/>
      <c r="E2334" s="4"/>
      <c r="F2334" s="4"/>
      <c r="G2334" s="4"/>
      <c r="H2334" s="4"/>
      <c r="I2334" s="5"/>
      <c r="J2334" s="17"/>
      <c r="K2334" s="17"/>
      <c r="L2334" s="17"/>
      <c r="M2334" s="17"/>
      <c r="N2334" s="17"/>
      <c r="O2334" s="17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</row>
    <row r="2335">
      <c r="A2335" s="1"/>
      <c r="B2335" s="4"/>
      <c r="C2335" s="4"/>
      <c r="D2335" s="4"/>
      <c r="E2335" s="4"/>
      <c r="F2335" s="4"/>
      <c r="G2335" s="4"/>
      <c r="H2335" s="4"/>
      <c r="I2335" s="5"/>
      <c r="J2335" s="17"/>
      <c r="K2335" s="17"/>
      <c r="L2335" s="17"/>
      <c r="M2335" s="17"/>
      <c r="N2335" s="17"/>
      <c r="O2335" s="17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</row>
    <row r="2336">
      <c r="A2336" s="1"/>
      <c r="B2336" s="4"/>
      <c r="C2336" s="4"/>
      <c r="D2336" s="4"/>
      <c r="E2336" s="4"/>
      <c r="F2336" s="4"/>
      <c r="G2336" s="4"/>
      <c r="H2336" s="4"/>
      <c r="I2336" s="5"/>
      <c r="J2336" s="17"/>
      <c r="K2336" s="17"/>
      <c r="L2336" s="17"/>
      <c r="M2336" s="17"/>
      <c r="N2336" s="17"/>
      <c r="O2336" s="17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</row>
    <row r="2337">
      <c r="A2337" s="1"/>
      <c r="B2337" s="4"/>
      <c r="C2337" s="4"/>
      <c r="D2337" s="4"/>
      <c r="E2337" s="4"/>
      <c r="F2337" s="4"/>
      <c r="G2337" s="4"/>
      <c r="H2337" s="4"/>
      <c r="I2337" s="5"/>
      <c r="J2337" s="17"/>
      <c r="K2337" s="17"/>
      <c r="L2337" s="17"/>
      <c r="M2337" s="17"/>
      <c r="N2337" s="17"/>
      <c r="O2337" s="17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</row>
    <row r="2338">
      <c r="A2338" s="1"/>
      <c r="B2338" s="4"/>
      <c r="C2338" s="4"/>
      <c r="D2338" s="4"/>
      <c r="E2338" s="4"/>
      <c r="F2338" s="4"/>
      <c r="G2338" s="4"/>
      <c r="H2338" s="4"/>
      <c r="I2338" s="5"/>
      <c r="J2338" s="17"/>
      <c r="K2338" s="17"/>
      <c r="L2338" s="17"/>
      <c r="M2338" s="17"/>
      <c r="N2338" s="17"/>
      <c r="O2338" s="17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</row>
    <row r="2339">
      <c r="A2339" s="1"/>
      <c r="B2339" s="4"/>
      <c r="C2339" s="4"/>
      <c r="D2339" s="4"/>
      <c r="E2339" s="4"/>
      <c r="F2339" s="4"/>
      <c r="G2339" s="4"/>
      <c r="H2339" s="4"/>
      <c r="I2339" s="5"/>
      <c r="J2339" s="17"/>
      <c r="K2339" s="17"/>
      <c r="L2339" s="17"/>
      <c r="M2339" s="17"/>
      <c r="N2339" s="17"/>
      <c r="O2339" s="17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</row>
    <row r="2340">
      <c r="A2340" s="1"/>
      <c r="B2340" s="4"/>
      <c r="C2340" s="4"/>
      <c r="D2340" s="4"/>
      <c r="E2340" s="4"/>
      <c r="F2340" s="4"/>
      <c r="G2340" s="4"/>
      <c r="H2340" s="4"/>
      <c r="I2340" s="5"/>
      <c r="J2340" s="17"/>
      <c r="K2340" s="17"/>
      <c r="L2340" s="17"/>
      <c r="M2340" s="17"/>
      <c r="N2340" s="17"/>
      <c r="O2340" s="17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</row>
    <row r="2341">
      <c r="A2341" s="1"/>
      <c r="B2341" s="4"/>
      <c r="C2341" s="4"/>
      <c r="D2341" s="4"/>
      <c r="E2341" s="4"/>
      <c r="F2341" s="4"/>
      <c r="G2341" s="4"/>
      <c r="H2341" s="4"/>
      <c r="I2341" s="5"/>
      <c r="J2341" s="17"/>
      <c r="K2341" s="17"/>
      <c r="L2341" s="17"/>
      <c r="M2341" s="17"/>
      <c r="N2341" s="17"/>
      <c r="O2341" s="17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</row>
    <row r="2342">
      <c r="A2342" s="1"/>
      <c r="B2342" s="4"/>
      <c r="C2342" s="4"/>
      <c r="D2342" s="4"/>
      <c r="E2342" s="4"/>
      <c r="F2342" s="4"/>
      <c r="G2342" s="4"/>
      <c r="H2342" s="4"/>
      <c r="I2342" s="5"/>
      <c r="J2342" s="17"/>
      <c r="K2342" s="17"/>
      <c r="L2342" s="17"/>
      <c r="M2342" s="17"/>
      <c r="N2342" s="17"/>
      <c r="O2342" s="17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</row>
    <row r="2343">
      <c r="A2343" s="1"/>
      <c r="B2343" s="4"/>
      <c r="C2343" s="4"/>
      <c r="D2343" s="4"/>
      <c r="E2343" s="4"/>
      <c r="F2343" s="4"/>
      <c r="G2343" s="4"/>
      <c r="H2343" s="4"/>
      <c r="I2343" s="5"/>
      <c r="J2343" s="17"/>
      <c r="K2343" s="17"/>
      <c r="L2343" s="17"/>
      <c r="M2343" s="17"/>
      <c r="N2343" s="17"/>
      <c r="O2343" s="17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</row>
    <row r="2344">
      <c r="A2344" s="1"/>
      <c r="B2344" s="4"/>
      <c r="C2344" s="4"/>
      <c r="D2344" s="4"/>
      <c r="E2344" s="4"/>
      <c r="F2344" s="4"/>
      <c r="G2344" s="4"/>
      <c r="H2344" s="4"/>
      <c r="I2344" s="5"/>
      <c r="J2344" s="17"/>
      <c r="K2344" s="17"/>
      <c r="L2344" s="17"/>
      <c r="M2344" s="17"/>
      <c r="N2344" s="17"/>
      <c r="O2344" s="17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</row>
    <row r="2345">
      <c r="A2345" s="1"/>
      <c r="B2345" s="4"/>
      <c r="C2345" s="4"/>
      <c r="D2345" s="4"/>
      <c r="E2345" s="4"/>
      <c r="F2345" s="4"/>
      <c r="G2345" s="4"/>
      <c r="H2345" s="4"/>
      <c r="I2345" s="5"/>
      <c r="J2345" s="17"/>
      <c r="K2345" s="17"/>
      <c r="L2345" s="17"/>
      <c r="M2345" s="17"/>
      <c r="N2345" s="17"/>
      <c r="O2345" s="17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</row>
    <row r="2346">
      <c r="A2346" s="1"/>
      <c r="B2346" s="4"/>
      <c r="C2346" s="4"/>
      <c r="D2346" s="4"/>
      <c r="E2346" s="4"/>
      <c r="F2346" s="4"/>
      <c r="G2346" s="4"/>
      <c r="H2346" s="4"/>
      <c r="I2346" s="5"/>
      <c r="J2346" s="17"/>
      <c r="K2346" s="17"/>
      <c r="L2346" s="17"/>
      <c r="M2346" s="17"/>
      <c r="N2346" s="17"/>
      <c r="O2346" s="17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</row>
    <row r="2347">
      <c r="A2347" s="1"/>
      <c r="B2347" s="4"/>
      <c r="C2347" s="4"/>
      <c r="D2347" s="4"/>
      <c r="E2347" s="4"/>
      <c r="F2347" s="4"/>
      <c r="G2347" s="4"/>
      <c r="H2347" s="4"/>
      <c r="I2347" s="5"/>
      <c r="J2347" s="17"/>
      <c r="K2347" s="17"/>
      <c r="L2347" s="17"/>
      <c r="M2347" s="17"/>
      <c r="N2347" s="17"/>
      <c r="O2347" s="17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</row>
    <row r="2348">
      <c r="A2348" s="1"/>
      <c r="B2348" s="4"/>
      <c r="C2348" s="4"/>
      <c r="D2348" s="4"/>
      <c r="E2348" s="4"/>
      <c r="F2348" s="4"/>
      <c r="G2348" s="4"/>
      <c r="H2348" s="4"/>
      <c r="I2348" s="5"/>
      <c r="J2348" s="17"/>
      <c r="K2348" s="17"/>
      <c r="L2348" s="17"/>
      <c r="M2348" s="17"/>
      <c r="N2348" s="17"/>
      <c r="O2348" s="17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</row>
    <row r="2349">
      <c r="A2349" s="1"/>
      <c r="B2349" s="4"/>
      <c r="C2349" s="4"/>
      <c r="D2349" s="4"/>
      <c r="E2349" s="4"/>
      <c r="F2349" s="4"/>
      <c r="G2349" s="4"/>
      <c r="H2349" s="4"/>
      <c r="I2349" s="5"/>
      <c r="J2349" s="17"/>
      <c r="K2349" s="17"/>
      <c r="L2349" s="17"/>
      <c r="M2349" s="17"/>
      <c r="N2349" s="17"/>
      <c r="O2349" s="17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</row>
    <row r="2350">
      <c r="A2350" s="1"/>
      <c r="B2350" s="4"/>
      <c r="C2350" s="4"/>
      <c r="D2350" s="4"/>
      <c r="E2350" s="4"/>
      <c r="F2350" s="4"/>
      <c r="G2350" s="4"/>
      <c r="H2350" s="4"/>
      <c r="I2350" s="5"/>
      <c r="J2350" s="17"/>
      <c r="K2350" s="17"/>
      <c r="L2350" s="17"/>
      <c r="M2350" s="17"/>
      <c r="N2350" s="17"/>
      <c r="O2350" s="17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</row>
    <row r="2351">
      <c r="A2351" s="1"/>
      <c r="B2351" s="4"/>
      <c r="C2351" s="4"/>
      <c r="D2351" s="4"/>
      <c r="E2351" s="4"/>
      <c r="F2351" s="4"/>
      <c r="G2351" s="4"/>
      <c r="H2351" s="4"/>
      <c r="I2351" s="5"/>
      <c r="J2351" s="17"/>
      <c r="K2351" s="17"/>
      <c r="L2351" s="17"/>
      <c r="M2351" s="17"/>
      <c r="N2351" s="17"/>
      <c r="O2351" s="17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</row>
    <row r="2352">
      <c r="A2352" s="1"/>
      <c r="B2352" s="4"/>
      <c r="C2352" s="4"/>
      <c r="D2352" s="4"/>
      <c r="E2352" s="4"/>
      <c r="F2352" s="4"/>
      <c r="G2352" s="4"/>
      <c r="H2352" s="4"/>
      <c r="I2352" s="5"/>
      <c r="J2352" s="17"/>
      <c r="K2352" s="17"/>
      <c r="L2352" s="17"/>
      <c r="M2352" s="17"/>
      <c r="N2352" s="17"/>
      <c r="O2352" s="17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</row>
    <row r="2353">
      <c r="A2353" s="1"/>
      <c r="B2353" s="4"/>
      <c r="C2353" s="4"/>
      <c r="D2353" s="4"/>
      <c r="E2353" s="4"/>
      <c r="F2353" s="4"/>
      <c r="G2353" s="4"/>
      <c r="H2353" s="4"/>
      <c r="I2353" s="5"/>
      <c r="J2353" s="17"/>
      <c r="K2353" s="17"/>
      <c r="L2353" s="17"/>
      <c r="M2353" s="17"/>
      <c r="N2353" s="17"/>
      <c r="O2353" s="17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</row>
    <row r="2354">
      <c r="A2354" s="1"/>
      <c r="B2354" s="4"/>
      <c r="C2354" s="4"/>
      <c r="D2354" s="4"/>
      <c r="E2354" s="4"/>
      <c r="F2354" s="4"/>
      <c r="G2354" s="4"/>
      <c r="H2354" s="4"/>
      <c r="I2354" s="5"/>
      <c r="J2354" s="17"/>
      <c r="K2354" s="17"/>
      <c r="L2354" s="17"/>
      <c r="M2354" s="17"/>
      <c r="N2354" s="17"/>
      <c r="O2354" s="17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</row>
    <row r="2355">
      <c r="A2355" s="1"/>
      <c r="B2355" s="4"/>
      <c r="C2355" s="4"/>
      <c r="D2355" s="4"/>
      <c r="E2355" s="4"/>
      <c r="F2355" s="4"/>
      <c r="G2355" s="4"/>
      <c r="H2355" s="4"/>
      <c r="I2355" s="5"/>
      <c r="J2355" s="17"/>
      <c r="K2355" s="17"/>
      <c r="L2355" s="17"/>
      <c r="M2355" s="17"/>
      <c r="N2355" s="17"/>
      <c r="O2355" s="17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</row>
    <row r="2356">
      <c r="A2356" s="1"/>
      <c r="B2356" s="4"/>
      <c r="C2356" s="4"/>
      <c r="D2356" s="4"/>
      <c r="E2356" s="4"/>
      <c r="F2356" s="4"/>
      <c r="G2356" s="4"/>
      <c r="H2356" s="4"/>
      <c r="I2356" s="5"/>
      <c r="J2356" s="17"/>
      <c r="K2356" s="17"/>
      <c r="L2356" s="17"/>
      <c r="M2356" s="17"/>
      <c r="N2356" s="17"/>
      <c r="O2356" s="17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</row>
    <row r="2357">
      <c r="A2357" s="1"/>
      <c r="B2357" s="4"/>
      <c r="C2357" s="4"/>
      <c r="D2357" s="4"/>
      <c r="E2357" s="4"/>
      <c r="F2357" s="4"/>
      <c r="G2357" s="4"/>
      <c r="H2357" s="4"/>
      <c r="I2357" s="5"/>
      <c r="J2357" s="17"/>
      <c r="K2357" s="17"/>
      <c r="L2357" s="17"/>
      <c r="M2357" s="17"/>
      <c r="N2357" s="17"/>
      <c r="O2357" s="17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</row>
    <row r="2358">
      <c r="A2358" s="1"/>
      <c r="B2358" s="4"/>
      <c r="C2358" s="4"/>
      <c r="D2358" s="4"/>
      <c r="E2358" s="4"/>
      <c r="F2358" s="4"/>
      <c r="G2358" s="4"/>
      <c r="H2358" s="4"/>
      <c r="I2358" s="5"/>
      <c r="J2358" s="17"/>
      <c r="K2358" s="17"/>
      <c r="L2358" s="17"/>
      <c r="M2358" s="17"/>
      <c r="N2358" s="17"/>
      <c r="O2358" s="17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</row>
    <row r="2359">
      <c r="A2359" s="1"/>
      <c r="B2359" s="4"/>
      <c r="C2359" s="4"/>
      <c r="D2359" s="4"/>
      <c r="E2359" s="4"/>
      <c r="F2359" s="4"/>
      <c r="G2359" s="4"/>
      <c r="H2359" s="4"/>
      <c r="I2359" s="5"/>
      <c r="J2359" s="17"/>
      <c r="K2359" s="17"/>
      <c r="L2359" s="17"/>
      <c r="M2359" s="17"/>
      <c r="N2359" s="17"/>
      <c r="O2359" s="17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</row>
    <row r="2360">
      <c r="A2360" s="1"/>
      <c r="B2360" s="4"/>
      <c r="C2360" s="4"/>
      <c r="D2360" s="4"/>
      <c r="E2360" s="4"/>
      <c r="F2360" s="4"/>
      <c r="G2360" s="4"/>
      <c r="H2360" s="4"/>
      <c r="I2360" s="5"/>
      <c r="J2360" s="17"/>
      <c r="K2360" s="17"/>
      <c r="L2360" s="17"/>
      <c r="M2360" s="17"/>
      <c r="N2360" s="17"/>
      <c r="O2360" s="17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</row>
    <row r="2361">
      <c r="A2361" s="1"/>
      <c r="B2361" s="4"/>
      <c r="C2361" s="4"/>
      <c r="D2361" s="4"/>
      <c r="E2361" s="4"/>
      <c r="F2361" s="4"/>
      <c r="G2361" s="4"/>
      <c r="H2361" s="4"/>
      <c r="I2361" s="5"/>
      <c r="J2361" s="17"/>
      <c r="K2361" s="17"/>
      <c r="L2361" s="17"/>
      <c r="M2361" s="17"/>
      <c r="N2361" s="17"/>
      <c r="O2361" s="17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</row>
    <row r="2362">
      <c r="A2362" s="1"/>
      <c r="B2362" s="4"/>
      <c r="C2362" s="4"/>
      <c r="D2362" s="4"/>
      <c r="E2362" s="4"/>
      <c r="F2362" s="4"/>
      <c r="G2362" s="4"/>
      <c r="H2362" s="4"/>
      <c r="I2362" s="5"/>
      <c r="J2362" s="17"/>
      <c r="K2362" s="17"/>
      <c r="L2362" s="17"/>
      <c r="M2362" s="17"/>
      <c r="N2362" s="17"/>
      <c r="O2362" s="17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</row>
    <row r="2363">
      <c r="A2363" s="1"/>
      <c r="B2363" s="4"/>
      <c r="C2363" s="4"/>
      <c r="D2363" s="4"/>
      <c r="E2363" s="4"/>
      <c r="F2363" s="4"/>
      <c r="G2363" s="4"/>
      <c r="H2363" s="4"/>
      <c r="I2363" s="5"/>
      <c r="J2363" s="17"/>
      <c r="K2363" s="17"/>
      <c r="L2363" s="17"/>
      <c r="M2363" s="17"/>
      <c r="N2363" s="17"/>
      <c r="O2363" s="17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</row>
    <row r="2364">
      <c r="A2364" s="1"/>
      <c r="B2364" s="4"/>
      <c r="C2364" s="4"/>
      <c r="D2364" s="4"/>
      <c r="E2364" s="4"/>
      <c r="F2364" s="4"/>
      <c r="G2364" s="4"/>
      <c r="H2364" s="4"/>
      <c r="I2364" s="5"/>
      <c r="J2364" s="17"/>
      <c r="K2364" s="17"/>
      <c r="L2364" s="17"/>
      <c r="M2364" s="17"/>
      <c r="N2364" s="17"/>
      <c r="O2364" s="17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</row>
    <row r="2365">
      <c r="A2365" s="1"/>
      <c r="B2365" s="4"/>
      <c r="C2365" s="4"/>
      <c r="D2365" s="4"/>
      <c r="E2365" s="4"/>
      <c r="F2365" s="4"/>
      <c r="G2365" s="4"/>
      <c r="H2365" s="4"/>
      <c r="I2365" s="5"/>
      <c r="J2365" s="17"/>
      <c r="K2365" s="17"/>
      <c r="L2365" s="17"/>
      <c r="M2365" s="17"/>
      <c r="N2365" s="17"/>
      <c r="O2365" s="17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</row>
    <row r="2366">
      <c r="A2366" s="1"/>
      <c r="B2366" s="4"/>
      <c r="C2366" s="4"/>
      <c r="D2366" s="4"/>
      <c r="E2366" s="4"/>
      <c r="F2366" s="4"/>
      <c r="G2366" s="4"/>
      <c r="H2366" s="4"/>
      <c r="I2366" s="5"/>
      <c r="J2366" s="17"/>
      <c r="K2366" s="17"/>
      <c r="L2366" s="17"/>
      <c r="M2366" s="17"/>
      <c r="N2366" s="17"/>
      <c r="O2366" s="17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</row>
    <row r="2367">
      <c r="A2367" s="1"/>
      <c r="B2367" s="4"/>
      <c r="C2367" s="4"/>
      <c r="D2367" s="4"/>
      <c r="E2367" s="4"/>
      <c r="F2367" s="4"/>
      <c r="G2367" s="4"/>
      <c r="H2367" s="4"/>
      <c r="I2367" s="5"/>
      <c r="J2367" s="17"/>
      <c r="K2367" s="17"/>
      <c r="L2367" s="17"/>
      <c r="M2367" s="17"/>
      <c r="N2367" s="17"/>
      <c r="O2367" s="17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</row>
    <row r="2368">
      <c r="A2368" s="1"/>
      <c r="B2368" s="4"/>
      <c r="C2368" s="4"/>
      <c r="D2368" s="4"/>
      <c r="E2368" s="4"/>
      <c r="F2368" s="4"/>
      <c r="G2368" s="4"/>
      <c r="H2368" s="4"/>
      <c r="I2368" s="5"/>
      <c r="J2368" s="17"/>
      <c r="K2368" s="17"/>
      <c r="L2368" s="17"/>
      <c r="M2368" s="17"/>
      <c r="N2368" s="17"/>
      <c r="O2368" s="17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</row>
    <row r="2369">
      <c r="A2369" s="1"/>
      <c r="B2369" s="4"/>
      <c r="C2369" s="4"/>
      <c r="D2369" s="4"/>
      <c r="E2369" s="4"/>
      <c r="F2369" s="4"/>
      <c r="G2369" s="4"/>
      <c r="H2369" s="4"/>
      <c r="I2369" s="5"/>
      <c r="J2369" s="17"/>
      <c r="K2369" s="17"/>
      <c r="L2369" s="17"/>
      <c r="M2369" s="17"/>
      <c r="N2369" s="17"/>
      <c r="O2369" s="17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</row>
    <row r="2370">
      <c r="A2370" s="1"/>
      <c r="B2370" s="4"/>
      <c r="C2370" s="4"/>
      <c r="D2370" s="4"/>
      <c r="E2370" s="4"/>
      <c r="F2370" s="4"/>
      <c r="G2370" s="4"/>
      <c r="H2370" s="4"/>
      <c r="I2370" s="5"/>
      <c r="J2370" s="17"/>
      <c r="K2370" s="17"/>
      <c r="L2370" s="17"/>
      <c r="M2370" s="17"/>
      <c r="N2370" s="17"/>
      <c r="O2370" s="17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</row>
    <row r="2371">
      <c r="A2371" s="1"/>
      <c r="B2371" s="4"/>
      <c r="C2371" s="4"/>
      <c r="D2371" s="4"/>
      <c r="E2371" s="4"/>
      <c r="F2371" s="4"/>
      <c r="G2371" s="4"/>
      <c r="H2371" s="4"/>
      <c r="I2371" s="5"/>
      <c r="J2371" s="17"/>
      <c r="K2371" s="17"/>
      <c r="L2371" s="17"/>
      <c r="M2371" s="17"/>
      <c r="N2371" s="17"/>
      <c r="O2371" s="17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</row>
    <row r="2372">
      <c r="A2372" s="1"/>
      <c r="B2372" s="4"/>
      <c r="C2372" s="4"/>
      <c r="D2372" s="4"/>
      <c r="E2372" s="4"/>
      <c r="F2372" s="4"/>
      <c r="G2372" s="4"/>
      <c r="H2372" s="4"/>
      <c r="I2372" s="5"/>
      <c r="J2372" s="17"/>
      <c r="K2372" s="17"/>
      <c r="L2372" s="17"/>
      <c r="M2372" s="17"/>
      <c r="N2372" s="17"/>
      <c r="O2372" s="17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</row>
    <row r="2373">
      <c r="A2373" s="1"/>
      <c r="B2373" s="4"/>
      <c r="C2373" s="4"/>
      <c r="D2373" s="4"/>
      <c r="E2373" s="4"/>
      <c r="F2373" s="4"/>
      <c r="G2373" s="4"/>
      <c r="H2373" s="4"/>
      <c r="I2373" s="5"/>
      <c r="J2373" s="17"/>
      <c r="K2373" s="17"/>
      <c r="L2373" s="17"/>
      <c r="M2373" s="17"/>
      <c r="N2373" s="17"/>
      <c r="O2373" s="17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</row>
    <row r="2374">
      <c r="A2374" s="1"/>
      <c r="B2374" s="4"/>
      <c r="C2374" s="4"/>
      <c r="D2374" s="4"/>
      <c r="E2374" s="4"/>
      <c r="F2374" s="4"/>
      <c r="G2374" s="4"/>
      <c r="H2374" s="4"/>
      <c r="I2374" s="5"/>
      <c r="J2374" s="17"/>
      <c r="K2374" s="17"/>
      <c r="L2374" s="17"/>
      <c r="M2374" s="17"/>
      <c r="N2374" s="17"/>
      <c r="O2374" s="17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</row>
    <row r="2375">
      <c r="A2375" s="1"/>
      <c r="B2375" s="4"/>
      <c r="C2375" s="4"/>
      <c r="D2375" s="4"/>
      <c r="E2375" s="4"/>
      <c r="F2375" s="4"/>
      <c r="G2375" s="4"/>
      <c r="H2375" s="4"/>
      <c r="I2375" s="5"/>
      <c r="J2375" s="17"/>
      <c r="K2375" s="17"/>
      <c r="L2375" s="17"/>
      <c r="M2375" s="17"/>
      <c r="N2375" s="17"/>
      <c r="O2375" s="17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</row>
    <row r="2376">
      <c r="A2376" s="1"/>
      <c r="B2376" s="4"/>
      <c r="C2376" s="4"/>
      <c r="D2376" s="4"/>
      <c r="E2376" s="4"/>
      <c r="F2376" s="4"/>
      <c r="G2376" s="4"/>
      <c r="H2376" s="4"/>
      <c r="I2376" s="5"/>
      <c r="J2376" s="17"/>
      <c r="K2376" s="17"/>
      <c r="L2376" s="17"/>
      <c r="M2376" s="17"/>
      <c r="N2376" s="17"/>
      <c r="O2376" s="17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</row>
    <row r="2377">
      <c r="A2377" s="1"/>
      <c r="B2377" s="4"/>
      <c r="C2377" s="4"/>
      <c r="D2377" s="4"/>
      <c r="E2377" s="4"/>
      <c r="F2377" s="4"/>
      <c r="G2377" s="4"/>
      <c r="H2377" s="4"/>
      <c r="I2377" s="5"/>
      <c r="J2377" s="17"/>
      <c r="K2377" s="17"/>
      <c r="L2377" s="17"/>
      <c r="M2377" s="17"/>
      <c r="N2377" s="17"/>
      <c r="O2377" s="17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</row>
    <row r="2378">
      <c r="A2378" s="1"/>
      <c r="B2378" s="4"/>
      <c r="C2378" s="4"/>
      <c r="D2378" s="4"/>
      <c r="E2378" s="4"/>
      <c r="F2378" s="4"/>
      <c r="G2378" s="4"/>
      <c r="H2378" s="4"/>
      <c r="I2378" s="5"/>
      <c r="J2378" s="17"/>
      <c r="K2378" s="17"/>
      <c r="L2378" s="17"/>
      <c r="M2378" s="17"/>
      <c r="N2378" s="17"/>
      <c r="O2378" s="17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</row>
    <row r="2379">
      <c r="A2379" s="1"/>
      <c r="B2379" s="4"/>
      <c r="C2379" s="4"/>
      <c r="D2379" s="4"/>
      <c r="E2379" s="4"/>
      <c r="F2379" s="4"/>
      <c r="G2379" s="4"/>
      <c r="H2379" s="4"/>
      <c r="I2379" s="5"/>
      <c r="J2379" s="17"/>
      <c r="K2379" s="17"/>
      <c r="L2379" s="17"/>
      <c r="M2379" s="17"/>
      <c r="N2379" s="17"/>
      <c r="O2379" s="17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</row>
    <row r="2380">
      <c r="A2380" s="1"/>
      <c r="B2380" s="4"/>
      <c r="C2380" s="4"/>
      <c r="D2380" s="4"/>
      <c r="E2380" s="4"/>
      <c r="F2380" s="4"/>
      <c r="G2380" s="4"/>
      <c r="H2380" s="4"/>
      <c r="I2380" s="5"/>
      <c r="J2380" s="17"/>
      <c r="K2380" s="17"/>
      <c r="L2380" s="17"/>
      <c r="M2380" s="17"/>
      <c r="N2380" s="17"/>
      <c r="O2380" s="17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</row>
    <row r="2381">
      <c r="A2381" s="1"/>
      <c r="B2381" s="4"/>
      <c r="C2381" s="4"/>
      <c r="D2381" s="4"/>
      <c r="E2381" s="4"/>
      <c r="F2381" s="4"/>
      <c r="G2381" s="4"/>
      <c r="H2381" s="4"/>
      <c r="I2381" s="5"/>
      <c r="J2381" s="17"/>
      <c r="K2381" s="17"/>
      <c r="L2381" s="17"/>
      <c r="M2381" s="17"/>
      <c r="N2381" s="17"/>
      <c r="O2381" s="17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</row>
    <row r="2382">
      <c r="A2382" s="1"/>
      <c r="B2382" s="4"/>
      <c r="C2382" s="4"/>
      <c r="D2382" s="4"/>
      <c r="E2382" s="4"/>
      <c r="F2382" s="4"/>
      <c r="G2382" s="4"/>
      <c r="H2382" s="4"/>
      <c r="I2382" s="5"/>
      <c r="J2382" s="17"/>
      <c r="K2382" s="17"/>
      <c r="L2382" s="17"/>
      <c r="M2382" s="17"/>
      <c r="N2382" s="17"/>
      <c r="O2382" s="17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</row>
    <row r="2383">
      <c r="A2383" s="1"/>
      <c r="B2383" s="4"/>
      <c r="C2383" s="4"/>
      <c r="D2383" s="4"/>
      <c r="E2383" s="4"/>
      <c r="F2383" s="4"/>
      <c r="G2383" s="4"/>
      <c r="H2383" s="4"/>
      <c r="I2383" s="5"/>
      <c r="J2383" s="17"/>
      <c r="K2383" s="17"/>
      <c r="L2383" s="17"/>
      <c r="M2383" s="17"/>
      <c r="N2383" s="17"/>
      <c r="O2383" s="17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</row>
    <row r="2384">
      <c r="A2384" s="1"/>
      <c r="B2384" s="4"/>
      <c r="C2384" s="4"/>
      <c r="D2384" s="4"/>
      <c r="E2384" s="4"/>
      <c r="F2384" s="4"/>
      <c r="G2384" s="4"/>
      <c r="H2384" s="4"/>
      <c r="I2384" s="5"/>
      <c r="J2384" s="17"/>
      <c r="K2384" s="17"/>
      <c r="L2384" s="17"/>
      <c r="M2384" s="17"/>
      <c r="N2384" s="17"/>
      <c r="O2384" s="17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</row>
    <row r="2385">
      <c r="A2385" s="1"/>
      <c r="B2385" s="4"/>
      <c r="C2385" s="4"/>
      <c r="D2385" s="4"/>
      <c r="E2385" s="4"/>
      <c r="F2385" s="4"/>
      <c r="G2385" s="4"/>
      <c r="H2385" s="4"/>
      <c r="I2385" s="5"/>
      <c r="J2385" s="17"/>
      <c r="K2385" s="17"/>
      <c r="L2385" s="17"/>
      <c r="M2385" s="17"/>
      <c r="N2385" s="17"/>
      <c r="O2385" s="17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</row>
    <row r="2386">
      <c r="A2386" s="1"/>
      <c r="B2386" s="4"/>
      <c r="C2386" s="4"/>
      <c r="D2386" s="4"/>
      <c r="E2386" s="4"/>
      <c r="F2386" s="4"/>
      <c r="G2386" s="4"/>
      <c r="H2386" s="4"/>
      <c r="I2386" s="5"/>
      <c r="J2386" s="17"/>
      <c r="K2386" s="17"/>
      <c r="L2386" s="17"/>
      <c r="M2386" s="17"/>
      <c r="N2386" s="17"/>
      <c r="O2386" s="17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</row>
    <row r="2387">
      <c r="A2387" s="1"/>
      <c r="B2387" s="4"/>
      <c r="C2387" s="4"/>
      <c r="D2387" s="4"/>
      <c r="E2387" s="4"/>
      <c r="F2387" s="4"/>
      <c r="G2387" s="4"/>
      <c r="H2387" s="4"/>
      <c r="I2387" s="5"/>
      <c r="J2387" s="17"/>
      <c r="K2387" s="17"/>
      <c r="L2387" s="17"/>
      <c r="M2387" s="17"/>
      <c r="N2387" s="17"/>
      <c r="O2387" s="17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</row>
    <row r="2388">
      <c r="A2388" s="1"/>
      <c r="B2388" s="4"/>
      <c r="C2388" s="4"/>
      <c r="D2388" s="4"/>
      <c r="E2388" s="4"/>
      <c r="F2388" s="4"/>
      <c r="G2388" s="4"/>
      <c r="H2388" s="4"/>
      <c r="I2388" s="5"/>
      <c r="J2388" s="17"/>
      <c r="K2388" s="17"/>
      <c r="L2388" s="17"/>
      <c r="M2388" s="17"/>
      <c r="N2388" s="17"/>
      <c r="O2388" s="17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</row>
    <row r="2389">
      <c r="A2389" s="1"/>
      <c r="B2389" s="4"/>
      <c r="C2389" s="4"/>
      <c r="D2389" s="4"/>
      <c r="E2389" s="4"/>
      <c r="F2389" s="4"/>
      <c r="G2389" s="4"/>
      <c r="H2389" s="4"/>
      <c r="I2389" s="5"/>
      <c r="J2389" s="17"/>
      <c r="K2389" s="17"/>
      <c r="L2389" s="17"/>
      <c r="M2389" s="17"/>
      <c r="N2389" s="17"/>
      <c r="O2389" s="17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</row>
    <row r="2390">
      <c r="A2390" s="1"/>
      <c r="B2390" s="4"/>
      <c r="C2390" s="4"/>
      <c r="D2390" s="4"/>
      <c r="E2390" s="4"/>
      <c r="F2390" s="4"/>
      <c r="G2390" s="4"/>
      <c r="H2390" s="4"/>
      <c r="I2390" s="5"/>
      <c r="J2390" s="17"/>
      <c r="K2390" s="17"/>
      <c r="L2390" s="17"/>
      <c r="M2390" s="17"/>
      <c r="N2390" s="17"/>
      <c r="O2390" s="17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</row>
    <row r="2391">
      <c r="A2391" s="1"/>
      <c r="B2391" s="4"/>
      <c r="C2391" s="4"/>
      <c r="D2391" s="4"/>
      <c r="E2391" s="4"/>
      <c r="F2391" s="4"/>
      <c r="G2391" s="4"/>
      <c r="H2391" s="4"/>
      <c r="I2391" s="5"/>
      <c r="J2391" s="17"/>
      <c r="K2391" s="17"/>
      <c r="L2391" s="17"/>
      <c r="M2391" s="17"/>
      <c r="N2391" s="17"/>
      <c r="O2391" s="17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</row>
    <row r="2392">
      <c r="A2392" s="1"/>
      <c r="B2392" s="4"/>
      <c r="C2392" s="4"/>
      <c r="D2392" s="4"/>
      <c r="E2392" s="4"/>
      <c r="F2392" s="4"/>
      <c r="G2392" s="4"/>
      <c r="H2392" s="4"/>
      <c r="I2392" s="5"/>
      <c r="J2392" s="17"/>
      <c r="K2392" s="17"/>
      <c r="L2392" s="17"/>
      <c r="M2392" s="17"/>
      <c r="N2392" s="17"/>
      <c r="O2392" s="17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</row>
  </sheetData>
  <mergeCells count="1">
    <mergeCell ref="C2:D2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6" max="16" width="16.13"/>
  </cols>
  <sheetData>
    <row r="1">
      <c r="B1" s="18"/>
    </row>
    <row r="2">
      <c r="A2" s="19"/>
      <c r="B2" s="18"/>
      <c r="C2" s="20"/>
      <c r="D2" s="20"/>
      <c r="E2" s="20"/>
      <c r="F2" s="20"/>
      <c r="G2" s="20"/>
      <c r="H2" s="20"/>
    </row>
    <row r="3">
      <c r="A3" s="21" t="s">
        <v>7</v>
      </c>
      <c r="B3" s="22" t="s">
        <v>845</v>
      </c>
      <c r="C3" s="21" t="s">
        <v>1</v>
      </c>
      <c r="D3" s="21" t="s">
        <v>2</v>
      </c>
      <c r="E3" s="21" t="s">
        <v>3</v>
      </c>
      <c r="F3" s="21" t="s">
        <v>4</v>
      </c>
      <c r="G3" s="21" t="s">
        <v>5</v>
      </c>
      <c r="H3" s="21" t="s">
        <v>6</v>
      </c>
      <c r="I3" s="21" t="s">
        <v>846</v>
      </c>
      <c r="J3" s="21" t="s">
        <v>847</v>
      </c>
      <c r="K3" s="21" t="s">
        <v>848</v>
      </c>
      <c r="L3" s="21" t="s">
        <v>849</v>
      </c>
      <c r="M3" s="21" t="s">
        <v>850</v>
      </c>
      <c r="N3" s="21" t="s">
        <v>851</v>
      </c>
      <c r="O3" s="23"/>
      <c r="P3" s="24"/>
      <c r="Q3" s="24"/>
      <c r="R3" s="24"/>
      <c r="S3" s="25"/>
    </row>
    <row r="4">
      <c r="A4" s="11">
        <v>44986.0</v>
      </c>
      <c r="B4" s="26">
        <v>-0.004219</v>
      </c>
      <c r="C4" s="27">
        <f>(Histoorical_Data!J1013)</f>
        <v>-0.008886793015</v>
      </c>
      <c r="D4" s="27">
        <f>(Histoorical_Data!K1013)</f>
        <v>0.009601133181</v>
      </c>
      <c r="E4" s="27">
        <f>(Histoorical_Data!L1013)</f>
        <v>-0.00130293178</v>
      </c>
      <c r="F4" s="27">
        <f>(Histoorical_Data!M1013)</f>
        <v>0.01916852417</v>
      </c>
      <c r="G4" s="27">
        <f>(Histoorical_Data!N1013)</f>
        <v>0.012551619</v>
      </c>
      <c r="H4" s="27">
        <f>(Histoorical_Data!O1013)</f>
        <v>-0.02204813722</v>
      </c>
      <c r="I4" s="27">
        <f t="shared" ref="I4:N4" si="1">C4-$B4</f>
        <v>-0.004667793015</v>
      </c>
      <c r="J4" s="27">
        <f t="shared" si="1"/>
        <v>0.01382013318</v>
      </c>
      <c r="K4" s="27">
        <f t="shared" si="1"/>
        <v>0.00291606822</v>
      </c>
      <c r="L4" s="27">
        <f t="shared" si="1"/>
        <v>0.02338752417</v>
      </c>
      <c r="M4" s="27">
        <f t="shared" si="1"/>
        <v>0.016770619</v>
      </c>
      <c r="N4" s="27">
        <f t="shared" si="1"/>
        <v>-0.01782913722</v>
      </c>
      <c r="P4" s="28"/>
      <c r="Q4" s="29"/>
      <c r="R4" s="29"/>
      <c r="S4" s="30"/>
    </row>
    <row r="5">
      <c r="A5" s="11">
        <v>45017.0</v>
      </c>
      <c r="B5" s="26">
        <v>0.007691</v>
      </c>
      <c r="C5" s="27">
        <f>(Histoorical_Data!J1014)</f>
        <v>-0.003169832377</v>
      </c>
      <c r="D5" s="27">
        <f>(Histoorical_Data!K1014)</f>
        <v>0.005585688911</v>
      </c>
      <c r="E5" s="27">
        <f>(Histoorical_Data!L1014)</f>
        <v>0.03291598722</v>
      </c>
      <c r="F5" s="27">
        <f>(Histoorical_Data!M1014)</f>
        <v>0.0169006055</v>
      </c>
      <c r="G5" s="27">
        <f>(Histoorical_Data!N1014)</f>
        <v>0.002946299172</v>
      </c>
      <c r="H5" s="27">
        <f>(Histoorical_Data!O1014)</f>
        <v>0.03135052988</v>
      </c>
      <c r="I5" s="27">
        <f t="shared" ref="I5:N5" si="2">C5-$B5</f>
        <v>-0.01086083238</v>
      </c>
      <c r="J5" s="27">
        <f t="shared" si="2"/>
        <v>-0.002105311089</v>
      </c>
      <c r="K5" s="27">
        <f t="shared" si="2"/>
        <v>0.02522498722</v>
      </c>
      <c r="L5" s="27">
        <f t="shared" si="2"/>
        <v>0.009209605496</v>
      </c>
      <c r="M5" s="27">
        <f t="shared" si="2"/>
        <v>-0.004744700828</v>
      </c>
      <c r="N5" s="27">
        <f t="shared" si="2"/>
        <v>0.02365952988</v>
      </c>
      <c r="P5" s="21"/>
      <c r="Q5" s="21" t="s">
        <v>1</v>
      </c>
      <c r="R5" s="21" t="s">
        <v>2</v>
      </c>
      <c r="S5" s="21" t="s">
        <v>3</v>
      </c>
      <c r="T5" s="21" t="s">
        <v>4</v>
      </c>
      <c r="U5" s="21" t="s">
        <v>5</v>
      </c>
      <c r="V5" s="21" t="s">
        <v>6</v>
      </c>
      <c r="W5" s="31" t="s">
        <v>845</v>
      </c>
      <c r="X5" s="21" t="s">
        <v>846</v>
      </c>
      <c r="Y5" s="21" t="s">
        <v>847</v>
      </c>
      <c r="Z5" s="21" t="s">
        <v>848</v>
      </c>
      <c r="AA5" s="21" t="s">
        <v>849</v>
      </c>
      <c r="AB5" s="21" t="s">
        <v>850</v>
      </c>
      <c r="AC5" s="21" t="s">
        <v>851</v>
      </c>
    </row>
    <row r="6">
      <c r="A6" s="11">
        <v>45047.0</v>
      </c>
      <c r="B6" s="26">
        <v>-0.011479</v>
      </c>
      <c r="C6" s="27">
        <f>(Histoorical_Data!J1015)</f>
        <v>-0.05988206137</v>
      </c>
      <c r="D6" s="27">
        <f>(Histoorical_Data!K1015)</f>
        <v>-0.01935384204</v>
      </c>
      <c r="E6" s="27">
        <f>(Histoorical_Data!L1015)</f>
        <v>-0.005059032712</v>
      </c>
      <c r="F6" s="27">
        <f>(Histoorical_Data!M1015)</f>
        <v>-0.03321418099</v>
      </c>
      <c r="G6" s="27">
        <f>(Histoorical_Data!N1015)</f>
        <v>-0.002812187993</v>
      </c>
      <c r="H6" s="27">
        <f>(Histoorical_Data!O1015)</f>
        <v>-0.01346472958</v>
      </c>
      <c r="I6" s="27">
        <f t="shared" ref="I6:N6" si="3">C6-$B6</f>
        <v>-0.04840306137</v>
      </c>
      <c r="J6" s="27">
        <f t="shared" si="3"/>
        <v>-0.007874842039</v>
      </c>
      <c r="K6" s="27">
        <f t="shared" si="3"/>
        <v>0.006419967288</v>
      </c>
      <c r="L6" s="27">
        <f t="shared" si="3"/>
        <v>-0.02173518099</v>
      </c>
      <c r="M6" s="27">
        <f t="shared" si="3"/>
        <v>0.008666812007</v>
      </c>
      <c r="N6" s="27">
        <f t="shared" si="3"/>
        <v>-0.001985729577</v>
      </c>
      <c r="P6" s="32" t="s">
        <v>852</v>
      </c>
      <c r="Q6" s="33">
        <f t="shared" ref="Q6:V6" si="4">C254</f>
        <v>0.3870930135</v>
      </c>
      <c r="R6" s="33">
        <f t="shared" si="4"/>
        <v>-0.006538752118</v>
      </c>
      <c r="S6" s="33">
        <f t="shared" si="4"/>
        <v>0.4969730602</v>
      </c>
      <c r="T6" s="33">
        <f t="shared" si="4"/>
        <v>0.8598066636</v>
      </c>
      <c r="U6" s="33">
        <f t="shared" si="4"/>
        <v>0.484478775</v>
      </c>
      <c r="V6" s="33">
        <f t="shared" si="4"/>
        <v>0.2587873093</v>
      </c>
      <c r="W6" s="33">
        <f t="shared" ref="W6:W8" si="8">B254</f>
        <v>0.2641071314</v>
      </c>
      <c r="X6" s="33">
        <f t="shared" ref="X6:AC6" si="5">I254</f>
        <v>0.09729071143</v>
      </c>
      <c r="Y6" s="33">
        <f t="shared" si="5"/>
        <v>-0.2141004325</v>
      </c>
      <c r="Z6" s="33">
        <f t="shared" si="5"/>
        <v>0.1842137609</v>
      </c>
      <c r="AA6" s="33">
        <f t="shared" si="5"/>
        <v>0.471241335</v>
      </c>
      <c r="AB6" s="33">
        <f t="shared" si="5"/>
        <v>0.1743298792</v>
      </c>
      <c r="AC6" s="33">
        <f t="shared" si="5"/>
        <v>-0.00420836331</v>
      </c>
    </row>
    <row r="7">
      <c r="A7" s="11">
        <v>45078.0</v>
      </c>
      <c r="B7" s="26">
        <v>0.022673</v>
      </c>
      <c r="C7" s="27">
        <f>(Histoorical_Data!J1016)</f>
        <v>0.02812285891</v>
      </c>
      <c r="D7" s="27">
        <f>(Histoorical_Data!K1016)</f>
        <v>0.01853437137</v>
      </c>
      <c r="E7" s="27">
        <f>(Histoorical_Data!L1016)</f>
        <v>0.03733324473</v>
      </c>
      <c r="F7" s="27">
        <f>(Histoorical_Data!M1016)</f>
        <v>0.02917548913</v>
      </c>
      <c r="G7" s="27">
        <f>(Histoorical_Data!N1016)</f>
        <v>0.01186443298</v>
      </c>
      <c r="H7" s="27">
        <f>(Histoorical_Data!O1016)</f>
        <v>0.02573482217</v>
      </c>
      <c r="I7" s="27">
        <f t="shared" ref="I7:N7" si="6">C7-$B7</f>
        <v>0.005449858912</v>
      </c>
      <c r="J7" s="27">
        <f t="shared" si="6"/>
        <v>-0.004138628629</v>
      </c>
      <c r="K7" s="27">
        <f t="shared" si="6"/>
        <v>0.01466024473</v>
      </c>
      <c r="L7" s="27">
        <f t="shared" si="6"/>
        <v>0.006502489134</v>
      </c>
      <c r="M7" s="27">
        <f t="shared" si="6"/>
        <v>-0.01080856702</v>
      </c>
      <c r="N7" s="27">
        <f t="shared" si="6"/>
        <v>0.003061822169</v>
      </c>
      <c r="P7" s="32" t="s">
        <v>853</v>
      </c>
      <c r="Q7" s="33">
        <f t="shared" ref="Q7:V7" si="7">C255</f>
        <v>0.2850935152</v>
      </c>
      <c r="R7" s="33">
        <f t="shared" si="7"/>
        <v>0.2261440511</v>
      </c>
      <c r="S7" s="33">
        <f t="shared" si="7"/>
        <v>0.4348330638</v>
      </c>
      <c r="T7" s="33">
        <f t="shared" si="7"/>
        <v>0.3366712297</v>
      </c>
      <c r="U7" s="33">
        <f t="shared" si="7"/>
        <v>0.2862646849</v>
      </c>
      <c r="V7" s="33">
        <f t="shared" si="7"/>
        <v>0.2214631625</v>
      </c>
      <c r="W7" s="33">
        <f t="shared" si="8"/>
        <v>0.130650066</v>
      </c>
      <c r="X7" s="33">
        <f t="shared" ref="X7:AC7" si="9">I255</f>
        <v>0.2457003205</v>
      </c>
      <c r="Y7" s="33">
        <f t="shared" si="9"/>
        <v>0.2230305886</v>
      </c>
      <c r="Z7" s="33">
        <f t="shared" si="9"/>
        <v>0.3765895196</v>
      </c>
      <c r="AA7" s="33">
        <f t="shared" si="9"/>
        <v>0.3070401834</v>
      </c>
      <c r="AB7" s="33">
        <f t="shared" si="9"/>
        <v>0.2560717862</v>
      </c>
      <c r="AC7" s="33">
        <f t="shared" si="9"/>
        <v>0.191696985</v>
      </c>
    </row>
    <row r="8">
      <c r="A8" s="11">
        <v>45170.0</v>
      </c>
      <c r="B8" s="26">
        <v>-5.67E-4</v>
      </c>
      <c r="C8" s="27">
        <f>(Histoorical_Data!J1017)</f>
        <v>0.0101999045</v>
      </c>
      <c r="D8" s="27">
        <f>(Histoorical_Data!K1017)</f>
        <v>-0.001476741593</v>
      </c>
      <c r="E8" s="27">
        <f>(Histoorical_Data!L1017)</f>
        <v>0.005279200078</v>
      </c>
      <c r="F8" s="27">
        <f>(Histoorical_Data!M1017)</f>
        <v>0.02544559535</v>
      </c>
      <c r="G8" s="27">
        <f>(Histoorical_Data!N1017)</f>
        <v>0.002646904669</v>
      </c>
      <c r="H8" s="27">
        <f>(Histoorical_Data!O1017)</f>
        <v>0.006079046076</v>
      </c>
      <c r="I8" s="27">
        <f t="shared" ref="I8:N8" si="10">C8-$B8</f>
        <v>0.0107669045</v>
      </c>
      <c r="J8" s="27">
        <f t="shared" si="10"/>
        <v>-0.0009097415925</v>
      </c>
      <c r="K8" s="27">
        <f t="shared" si="10"/>
        <v>0.005846200078</v>
      </c>
      <c r="L8" s="27">
        <f t="shared" si="10"/>
        <v>0.02601259535</v>
      </c>
      <c r="M8" s="27">
        <f t="shared" si="10"/>
        <v>0.003213904669</v>
      </c>
      <c r="N8" s="27">
        <f t="shared" si="10"/>
        <v>0.006646046076</v>
      </c>
      <c r="P8" s="32" t="s">
        <v>854</v>
      </c>
      <c r="Q8" s="34">
        <v>0.2</v>
      </c>
      <c r="R8" s="34">
        <v>0.1</v>
      </c>
      <c r="S8" s="34">
        <v>0.1</v>
      </c>
      <c r="T8" s="34">
        <v>0.2</v>
      </c>
      <c r="U8" s="34">
        <v>0.2</v>
      </c>
      <c r="V8" s="34">
        <v>0.2</v>
      </c>
      <c r="W8" s="33" t="str">
        <f t="shared" si="8"/>
        <v/>
      </c>
    </row>
    <row r="9">
      <c r="A9" s="11">
        <v>45200.0</v>
      </c>
      <c r="B9" s="26">
        <v>0.006988</v>
      </c>
      <c r="C9" s="27">
        <f>(Histoorical_Data!J1018)</f>
        <v>0.002243364324</v>
      </c>
      <c r="D9" s="27">
        <f>(Histoorical_Data!K1018)</f>
        <v>0.001640689457</v>
      </c>
      <c r="E9" s="27">
        <f>(Histoorical_Data!L1018)</f>
        <v>0.01925450579</v>
      </c>
      <c r="F9" s="27">
        <f>(Histoorical_Data!M1018)</f>
        <v>0.01524859548</v>
      </c>
      <c r="G9" s="27">
        <f>(Histoorical_Data!N1018)</f>
        <v>0.001584786386</v>
      </c>
      <c r="H9" s="27">
        <f>(Histoorical_Data!O1018)</f>
        <v>0.001009591201</v>
      </c>
      <c r="I9" s="27">
        <f t="shared" ref="I9:N9" si="11">C9-$B9</f>
        <v>-0.004744635676</v>
      </c>
      <c r="J9" s="27">
        <f t="shared" si="11"/>
        <v>-0.005347310543</v>
      </c>
      <c r="K9" s="27">
        <f t="shared" si="11"/>
        <v>0.01226650579</v>
      </c>
      <c r="L9" s="27">
        <f t="shared" si="11"/>
        <v>0.00826059548</v>
      </c>
      <c r="M9" s="27">
        <f t="shared" si="11"/>
        <v>-0.005403213614</v>
      </c>
      <c r="N9" s="27">
        <f t="shared" si="11"/>
        <v>-0.005978408799</v>
      </c>
      <c r="P9" s="28"/>
      <c r="Q9" s="29"/>
      <c r="R9" s="29"/>
      <c r="S9" s="30"/>
    </row>
    <row r="10">
      <c r="A10" s="11">
        <v>45231.0</v>
      </c>
      <c r="B10" s="26">
        <v>0.012568</v>
      </c>
      <c r="C10" s="27">
        <f>(Histoorical_Data!J1019)</f>
        <v>0.01523729188</v>
      </c>
      <c r="D10" s="27">
        <f>(Histoorical_Data!K1019)</f>
        <v>0.009463278323</v>
      </c>
      <c r="E10" s="27">
        <f>(Histoorical_Data!L1019)</f>
        <v>0.01928055004</v>
      </c>
      <c r="F10" s="27">
        <f>(Histoorical_Data!M1019)</f>
        <v>0.01219527309</v>
      </c>
      <c r="G10" s="27">
        <f>(Histoorical_Data!N1019)</f>
        <v>0.01869457673</v>
      </c>
      <c r="H10" s="27">
        <f>(Histoorical_Data!O1019)</f>
        <v>0.009040744652</v>
      </c>
      <c r="I10" s="27">
        <f t="shared" ref="I10:N10" si="12">C10-$B10</f>
        <v>0.002669291879</v>
      </c>
      <c r="J10" s="27">
        <f t="shared" si="12"/>
        <v>-0.003104721677</v>
      </c>
      <c r="K10" s="27">
        <f t="shared" si="12"/>
        <v>0.00671255004</v>
      </c>
      <c r="L10" s="27">
        <f t="shared" si="12"/>
        <v>-0.0003727269062</v>
      </c>
      <c r="M10" s="27">
        <f t="shared" si="12"/>
        <v>0.00612657673</v>
      </c>
      <c r="N10" s="27">
        <f t="shared" si="12"/>
        <v>-0.003527255348</v>
      </c>
    </row>
    <row r="11">
      <c r="A11" s="11">
        <v>45261.0</v>
      </c>
      <c r="B11" s="26">
        <v>0.003634</v>
      </c>
      <c r="C11" s="27">
        <f>(Histoorical_Data!J1020)</f>
        <v>0.005542889966</v>
      </c>
      <c r="D11" s="27">
        <f>(Histoorical_Data!K1020)</f>
        <v>-0.001137379276</v>
      </c>
      <c r="E11" s="27">
        <f>(Histoorical_Data!L1020)</f>
        <v>-0.007039528484</v>
      </c>
      <c r="F11" s="27">
        <f>(Histoorical_Data!M1020)</f>
        <v>0.007045826833</v>
      </c>
      <c r="G11" s="27">
        <f>(Histoorical_Data!N1020)</f>
        <v>-0.002853439031</v>
      </c>
      <c r="H11" s="27">
        <f>(Histoorical_Data!O1020)</f>
        <v>0.01587334916</v>
      </c>
      <c r="I11" s="27">
        <f t="shared" ref="I11:N11" si="13">C11-$B11</f>
        <v>0.001908889966</v>
      </c>
      <c r="J11" s="27">
        <f t="shared" si="13"/>
        <v>-0.004771379276</v>
      </c>
      <c r="K11" s="27">
        <f t="shared" si="13"/>
        <v>-0.01067352848</v>
      </c>
      <c r="L11" s="27">
        <f t="shared" si="13"/>
        <v>0.003411826833</v>
      </c>
      <c r="M11" s="27">
        <f t="shared" si="13"/>
        <v>-0.006487439031</v>
      </c>
      <c r="N11" s="27">
        <f t="shared" si="13"/>
        <v>0.01223934916</v>
      </c>
      <c r="P11" s="35"/>
      <c r="Q11" s="36" t="s">
        <v>1</v>
      </c>
      <c r="R11" s="36" t="s">
        <v>2</v>
      </c>
      <c r="S11" s="36" t="s">
        <v>3</v>
      </c>
      <c r="T11" s="36" t="s">
        <v>4</v>
      </c>
      <c r="U11" s="36" t="s">
        <v>5</v>
      </c>
      <c r="V11" s="36" t="s">
        <v>6</v>
      </c>
    </row>
    <row r="12">
      <c r="A12" s="15" t="s">
        <v>619</v>
      </c>
      <c r="B12" s="26">
        <v>0.003872</v>
      </c>
      <c r="C12" s="27">
        <f>(Histoorical_Data!J1021)</f>
        <v>0.0109944519</v>
      </c>
      <c r="D12" s="27">
        <f>(Histoorical_Data!K1021)</f>
        <v>-0.00865382166</v>
      </c>
      <c r="E12" s="27">
        <f>(Histoorical_Data!L1021)</f>
        <v>0.0007846214604</v>
      </c>
      <c r="F12" s="27">
        <f>(Histoorical_Data!M1021)</f>
        <v>-0.001405199468</v>
      </c>
      <c r="G12" s="27">
        <f>(Histoorical_Data!N1021)</f>
        <v>0.00324191427</v>
      </c>
      <c r="H12" s="27">
        <f>(Histoorical_Data!O1021)</f>
        <v>0</v>
      </c>
      <c r="I12" s="27">
        <f t="shared" ref="I12:N12" si="14">C12-$B12</f>
        <v>0.007122451896</v>
      </c>
      <c r="J12" s="27">
        <f t="shared" si="14"/>
        <v>-0.01252582166</v>
      </c>
      <c r="K12" s="27">
        <f t="shared" si="14"/>
        <v>-0.00308737854</v>
      </c>
      <c r="L12" s="27">
        <f t="shared" si="14"/>
        <v>-0.005277199468</v>
      </c>
      <c r="M12" s="27">
        <f t="shared" si="14"/>
        <v>-0.0006300857296</v>
      </c>
      <c r="N12" s="27">
        <f t="shared" si="14"/>
        <v>-0.003872</v>
      </c>
      <c r="P12" s="37" t="s">
        <v>1</v>
      </c>
      <c r="Q12" s="38">
        <v>3.2124285371529226E-4</v>
      </c>
      <c r="R12" s="39">
        <f t="array" ref="R12:V12">TRANSPOSE(Q13:Q17)</f>
        <v>0.000059357845</v>
      </c>
      <c r="S12" s="39">
        <v>1.4993030039522014E-4</v>
      </c>
      <c r="T12" s="39">
        <v>1.045730784876021E-4</v>
      </c>
      <c r="U12" s="39">
        <v>1.26757032023936E-4</v>
      </c>
      <c r="V12" s="39">
        <v>8.529627662084067E-5</v>
      </c>
    </row>
    <row r="13">
      <c r="A13" s="15" t="s">
        <v>620</v>
      </c>
      <c r="B13" s="26">
        <v>-0.001833</v>
      </c>
      <c r="C13" s="27">
        <f>(Histoorical_Data!J1022)</f>
        <v>-0.01131965515</v>
      </c>
      <c r="D13" s="27">
        <f>(Histoorical_Data!K1022)</f>
        <v>-0.001969797091</v>
      </c>
      <c r="E13" s="27">
        <f>(Histoorical_Data!L1022)</f>
        <v>-0.0007846214604</v>
      </c>
      <c r="F13" s="27">
        <f>(Histoorical_Data!M1022)</f>
        <v>0.008003243999</v>
      </c>
      <c r="G13" s="27">
        <f>(Histoorical_Data!N1022)</f>
        <v>0.00991956604</v>
      </c>
      <c r="H13" s="27">
        <f>(Histoorical_Data!O1022)</f>
        <v>-0.001970443987</v>
      </c>
      <c r="I13" s="27">
        <f t="shared" ref="I13:N13" si="15">C13-$B13</f>
        <v>-0.00948665515</v>
      </c>
      <c r="J13" s="27">
        <f t="shared" si="15"/>
        <v>-0.0001367970913</v>
      </c>
      <c r="K13" s="27">
        <f t="shared" si="15"/>
        <v>0.00104837854</v>
      </c>
      <c r="L13" s="27">
        <f t="shared" si="15"/>
        <v>0.009836243999</v>
      </c>
      <c r="M13" s="27">
        <f t="shared" si="15"/>
        <v>0.01175256604</v>
      </c>
      <c r="N13" s="27">
        <f t="shared" si="15"/>
        <v>-0.0001374439873</v>
      </c>
      <c r="P13" s="37" t="s">
        <v>2</v>
      </c>
      <c r="Q13" s="38">
        <v>5.935784500317033E-5</v>
      </c>
      <c r="R13" s="38">
        <v>2.0212923543717307E-4</v>
      </c>
      <c r="S13" s="39">
        <f t="array" ref="S13:V13">TRANSPOSE(R14:R17)</f>
        <v>0.00008585330305</v>
      </c>
      <c r="T13" s="39">
        <v>2.2702048006653286E-5</v>
      </c>
      <c r="U13" s="39">
        <v>2.6631919344350237E-5</v>
      </c>
      <c r="V13" s="39">
        <v>5.0810932604739274E-5</v>
      </c>
    </row>
    <row r="14">
      <c r="A14" s="15" t="s">
        <v>621</v>
      </c>
      <c r="B14" s="26">
        <v>-0.015914</v>
      </c>
      <c r="C14" s="27">
        <f>(Histoorical_Data!J1023)</f>
        <v>-0.0108736713</v>
      </c>
      <c r="D14" s="27">
        <f>(Histoorical_Data!K1023)</f>
        <v>-0.02596683847</v>
      </c>
      <c r="E14" s="27">
        <f>(Histoorical_Data!L1023)</f>
        <v>-0.001178087707</v>
      </c>
      <c r="F14" s="27">
        <f>(Histoorical_Data!M1023)</f>
        <v>0.007939700304</v>
      </c>
      <c r="G14" s="27">
        <f>(Histoorical_Data!N1023)</f>
        <v>-0.0001281969106</v>
      </c>
      <c r="H14" s="27">
        <f>(Histoorical_Data!O1023)</f>
        <v>-0.0259754864</v>
      </c>
      <c r="I14" s="27">
        <f t="shared" ref="I14:N14" si="16">C14-$B14</f>
        <v>0.005040328704</v>
      </c>
      <c r="J14" s="27">
        <f t="shared" si="16"/>
        <v>-0.01005283847</v>
      </c>
      <c r="K14" s="27">
        <f t="shared" si="16"/>
        <v>0.01473591229</v>
      </c>
      <c r="L14" s="27">
        <f t="shared" si="16"/>
        <v>0.0238537003</v>
      </c>
      <c r="M14" s="27">
        <f t="shared" si="16"/>
        <v>0.01578580309</v>
      </c>
      <c r="N14" s="27">
        <f t="shared" si="16"/>
        <v>-0.0100614864</v>
      </c>
      <c r="P14" s="37" t="s">
        <v>3</v>
      </c>
      <c r="Q14" s="38">
        <v>1.4993030039522014E-4</v>
      </c>
      <c r="R14" s="38">
        <v>8.585330305446231E-5</v>
      </c>
      <c r="S14" s="38">
        <v>7.47315373871662E-4</v>
      </c>
      <c r="T14" s="39">
        <f t="array" ref="T14:V14">TRANSPOSE(T15:T17)</f>
        <v>0.0004479925669</v>
      </c>
      <c r="U14" s="39">
        <v>9.64934622410758E-5</v>
      </c>
      <c r="V14" s="39">
        <v>5.227027637860103E-5</v>
      </c>
    </row>
    <row r="15">
      <c r="A15" s="15" t="s">
        <v>622</v>
      </c>
      <c r="B15" s="26">
        <v>-0.007306</v>
      </c>
      <c r="C15" s="27">
        <f>(Histoorical_Data!J1024)</f>
        <v>-0.02236076708</v>
      </c>
      <c r="D15" s="27">
        <f>(Histoorical_Data!K1024)</f>
        <v>-0.00151885946</v>
      </c>
      <c r="E15" s="27">
        <f>(Histoorical_Data!L1024)</f>
        <v>-0.03072254396</v>
      </c>
      <c r="F15" s="27">
        <f>(Histoorical_Data!M1024)</f>
        <v>0.01471913533</v>
      </c>
      <c r="G15" s="27">
        <f>(Histoorical_Data!N1024)</f>
        <v>-0.01147585284</v>
      </c>
      <c r="H15" s="27">
        <f>(Histoorical_Data!O1024)</f>
        <v>0.01207258123</v>
      </c>
      <c r="I15" s="27">
        <f t="shared" ref="I15:N15" si="17">C15-$B15</f>
        <v>-0.01505476708</v>
      </c>
      <c r="J15" s="27">
        <f t="shared" si="17"/>
        <v>0.00578714054</v>
      </c>
      <c r="K15" s="27">
        <f t="shared" si="17"/>
        <v>-0.02341654396</v>
      </c>
      <c r="L15" s="27">
        <f t="shared" si="17"/>
        <v>0.02202513533</v>
      </c>
      <c r="M15" s="27">
        <f t="shared" si="17"/>
        <v>-0.004169852845</v>
      </c>
      <c r="N15" s="27">
        <f t="shared" si="17"/>
        <v>0.01937858123</v>
      </c>
      <c r="P15" s="37" t="s">
        <v>4</v>
      </c>
      <c r="Q15" s="38">
        <v>1.045730784876021E-4</v>
      </c>
      <c r="R15" s="38">
        <v>2.2702048006653286E-5</v>
      </c>
      <c r="S15" s="38">
        <v>1.2494756244578323E-4</v>
      </c>
      <c r="T15" s="38">
        <v>4.479925669161477E-4</v>
      </c>
      <c r="U15" s="39">
        <f t="array" ref="U15:V15">TRANSPOSE(U16:U17)</f>
        <v>0.0003238876187</v>
      </c>
      <c r="V15" s="39">
        <v>8.32634950703996E-5</v>
      </c>
    </row>
    <row r="16">
      <c r="A16" s="15" t="s">
        <v>623</v>
      </c>
      <c r="B16" s="26">
        <v>0.018458</v>
      </c>
      <c r="C16" s="27">
        <f>(Histoorical_Data!J1025)</f>
        <v>0.01402360211</v>
      </c>
      <c r="D16" s="27">
        <f>(Histoorical_Data!K1025)</f>
        <v>0.01041676086</v>
      </c>
      <c r="E16" s="27">
        <f>(Histoorical_Data!L1025)</f>
        <v>0.1821189431</v>
      </c>
      <c r="F16" s="27">
        <f>(Histoorical_Data!M1025)</f>
        <v>0.01162128128</v>
      </c>
      <c r="G16" s="27">
        <f>(Histoorical_Data!N1025)</f>
        <v>0.02015601968</v>
      </c>
      <c r="H16" s="27">
        <f>(Histoorical_Data!O1025)</f>
        <v>0</v>
      </c>
      <c r="I16" s="27">
        <f t="shared" ref="I16:N16" si="18">C16-$B16</f>
        <v>-0.004434397892</v>
      </c>
      <c r="J16" s="27">
        <f t="shared" si="18"/>
        <v>-0.008041239142</v>
      </c>
      <c r="K16" s="27">
        <f t="shared" si="18"/>
        <v>0.1636609431</v>
      </c>
      <c r="L16" s="27">
        <f t="shared" si="18"/>
        <v>-0.006836718716</v>
      </c>
      <c r="M16" s="27">
        <f t="shared" si="18"/>
        <v>0.001698019676</v>
      </c>
      <c r="N16" s="27">
        <f t="shared" si="18"/>
        <v>-0.018458</v>
      </c>
      <c r="P16" s="37" t="s">
        <v>5</v>
      </c>
      <c r="Q16" s="38">
        <v>1.26757032023936E-4</v>
      </c>
      <c r="R16" s="38">
        <v>2.6631919344350237E-5</v>
      </c>
      <c r="S16" s="38">
        <v>1.7871186884648387E-4</v>
      </c>
      <c r="T16" s="38">
        <v>9.64934622410758E-5</v>
      </c>
      <c r="U16" s="38">
        <v>3.238876187495022E-4</v>
      </c>
      <c r="V16" s="39">
        <f t="array" ref="V16">TRANSPOSE(U17)</f>
        <v>0.00008326349507</v>
      </c>
    </row>
    <row r="17">
      <c r="A17" s="15" t="s">
        <v>624</v>
      </c>
      <c r="B17" s="26">
        <v>0.011927</v>
      </c>
      <c r="C17" s="27">
        <f>(Histoorical_Data!J1026)</f>
        <v>-0.001659200646</v>
      </c>
      <c r="D17" s="27">
        <f>(Histoorical_Data!K1026)</f>
        <v>-0.0165153737</v>
      </c>
      <c r="E17" s="27">
        <f>(Histoorical_Data!L1026)</f>
        <v>0.0273168218</v>
      </c>
      <c r="F17" s="27">
        <f>(Histoorical_Data!M1026)</f>
        <v>0.03034558655</v>
      </c>
      <c r="G17" s="27">
        <f>(Histoorical_Data!N1026)</f>
        <v>0.03619514037</v>
      </c>
      <c r="H17" s="27">
        <f>(Histoorical_Data!O1026)</f>
        <v>0.006975613736</v>
      </c>
      <c r="I17" s="27">
        <f t="shared" ref="I17:N17" si="19">C17-$B17</f>
        <v>-0.01358620065</v>
      </c>
      <c r="J17" s="27">
        <f t="shared" si="19"/>
        <v>-0.0284423737</v>
      </c>
      <c r="K17" s="27">
        <f t="shared" si="19"/>
        <v>0.0153898218</v>
      </c>
      <c r="L17" s="27">
        <f t="shared" si="19"/>
        <v>0.01841858655</v>
      </c>
      <c r="M17" s="27">
        <f t="shared" si="19"/>
        <v>0.02426814037</v>
      </c>
      <c r="N17" s="27">
        <f t="shared" si="19"/>
        <v>-0.004951386264</v>
      </c>
      <c r="P17" s="37" t="s">
        <v>6</v>
      </c>
      <c r="Q17" s="38">
        <v>8.529627662084067E-5</v>
      </c>
      <c r="R17" s="38">
        <v>5.0810932604739274E-5</v>
      </c>
      <c r="S17" s="38">
        <v>1.3344138475425177E-4</v>
      </c>
      <c r="T17" s="38">
        <v>5.227027637860103E-5</v>
      </c>
      <c r="U17" s="38">
        <v>8.32634950703996E-5</v>
      </c>
      <c r="V17" s="38">
        <v>1.9384820879778464E-4</v>
      </c>
    </row>
    <row r="18">
      <c r="A18" s="15" t="s">
        <v>625</v>
      </c>
      <c r="B18" s="26">
        <v>-0.001074</v>
      </c>
      <c r="C18" s="27">
        <f>(Histoorical_Data!J1027)</f>
        <v>0.001576305964</v>
      </c>
      <c r="D18" s="27">
        <f>(Histoorical_Data!K1027)</f>
        <v>-0.01351487511</v>
      </c>
      <c r="E18" s="27">
        <f>(Histoorical_Data!L1027)</f>
        <v>-0.02934522006</v>
      </c>
      <c r="F18" s="27">
        <f>(Histoorical_Data!M1027)</f>
        <v>-0.02095404651</v>
      </c>
      <c r="G18" s="27">
        <f>(Histoorical_Data!N1027)</f>
        <v>-0.01481874487</v>
      </c>
      <c r="H18" s="27">
        <f>(Histoorical_Data!O1027)</f>
        <v>-0.006975613736</v>
      </c>
      <c r="I18" s="27">
        <f t="shared" ref="I18:N18" si="20">C18-$B18</f>
        <v>0.002650305964</v>
      </c>
      <c r="J18" s="27">
        <f t="shared" si="20"/>
        <v>-0.01244087511</v>
      </c>
      <c r="K18" s="27">
        <f t="shared" si="20"/>
        <v>-0.02827122006</v>
      </c>
      <c r="L18" s="27">
        <f t="shared" si="20"/>
        <v>-0.01988004651</v>
      </c>
      <c r="M18" s="27">
        <f t="shared" si="20"/>
        <v>-0.01374474487</v>
      </c>
      <c r="N18" s="27">
        <f t="shared" si="20"/>
        <v>-0.005901613736</v>
      </c>
    </row>
    <row r="19">
      <c r="A19" s="15" t="s">
        <v>626</v>
      </c>
      <c r="B19" s="26">
        <v>3.75E-4</v>
      </c>
      <c r="C19" s="27">
        <f>(Histoorical_Data!J1028)</f>
        <v>0.001739346941</v>
      </c>
      <c r="D19" s="27">
        <f>(Histoorical_Data!K1028)</f>
        <v>-0.01160688648</v>
      </c>
      <c r="E19" s="27">
        <f>(Histoorical_Data!L1028)</f>
        <v>0.04078138456</v>
      </c>
      <c r="F19" s="27">
        <f>(Histoorical_Data!M1028)</f>
        <v>0.002667176281</v>
      </c>
      <c r="G19" s="27">
        <f>(Histoorical_Data!N1028)</f>
        <v>-0.0003732968375</v>
      </c>
      <c r="H19" s="27">
        <f>(Histoorical_Data!O1028)</f>
        <v>-0.01106094736</v>
      </c>
      <c r="I19" s="27">
        <f t="shared" ref="I19:N19" si="21">C19-$B19</f>
        <v>0.001364346941</v>
      </c>
      <c r="J19" s="27">
        <f t="shared" si="21"/>
        <v>-0.01198188648</v>
      </c>
      <c r="K19" s="27">
        <f t="shared" si="21"/>
        <v>0.04040638456</v>
      </c>
      <c r="L19" s="27">
        <f t="shared" si="21"/>
        <v>0.002292176281</v>
      </c>
      <c r="M19" s="27">
        <f t="shared" si="21"/>
        <v>-0.0007482968375</v>
      </c>
      <c r="N19" s="27">
        <f t="shared" si="21"/>
        <v>-0.01143594736</v>
      </c>
      <c r="P19" s="40" t="s">
        <v>855</v>
      </c>
      <c r="Q19" s="41">
        <f>SUMPRODUCT(Q8:V8,Q6:V6)</f>
        <v>0.4470765831</v>
      </c>
    </row>
    <row r="20">
      <c r="A20" s="15" t="s">
        <v>627</v>
      </c>
      <c r="B20" s="26">
        <v>0.01093</v>
      </c>
      <c r="C20" s="27">
        <f>(Histoorical_Data!J1029)</f>
        <v>0.1075428397</v>
      </c>
      <c r="D20" s="27">
        <f>(Histoorical_Data!K1029)</f>
        <v>-0.006643381077</v>
      </c>
      <c r="E20" s="27">
        <f>(Histoorical_Data!L1029)</f>
        <v>-0.01209362672</v>
      </c>
      <c r="F20" s="27">
        <f>(Histoorical_Data!M1029)</f>
        <v>0.001710864404</v>
      </c>
      <c r="G20" s="27">
        <f>(Histoorical_Data!N1029)</f>
        <v>0.01604972723</v>
      </c>
      <c r="H20" s="27">
        <f>(Histoorical_Data!O1029)</f>
        <v>-0.004052690451</v>
      </c>
      <c r="I20" s="27">
        <f t="shared" ref="I20:N20" si="22">C20-$B20</f>
        <v>0.09661283971</v>
      </c>
      <c r="J20" s="27">
        <f t="shared" si="22"/>
        <v>-0.01757338108</v>
      </c>
      <c r="K20" s="27">
        <f t="shared" si="22"/>
        <v>-0.02302362672</v>
      </c>
      <c r="L20" s="27">
        <f t="shared" si="22"/>
        <v>-0.009219135596</v>
      </c>
      <c r="M20" s="27">
        <f t="shared" si="22"/>
        <v>0.005119727233</v>
      </c>
      <c r="N20" s="27">
        <f t="shared" si="22"/>
        <v>-0.01498269045</v>
      </c>
      <c r="P20" s="40" t="s">
        <v>856</v>
      </c>
      <c r="Q20" s="41">
        <f t="array" ref="Q20">SQRT(MMULT(MMULT(Q8:V8,Q12:V17),TRANSPOSE(Q8:V8))*252)</f>
        <v>0.19440447</v>
      </c>
    </row>
    <row r="21">
      <c r="A21" s="15" t="s">
        <v>628</v>
      </c>
      <c r="B21" s="26">
        <v>0.002295</v>
      </c>
      <c r="C21" s="27">
        <f>(Histoorical_Data!J1030)</f>
        <v>0.02828234519</v>
      </c>
      <c r="D21" s="27">
        <f>(Histoorical_Data!K1030)</f>
        <v>-0.002634584821</v>
      </c>
      <c r="E21" s="27">
        <f>(Histoorical_Data!L1030)</f>
        <v>0.001642845778</v>
      </c>
      <c r="F21" s="27">
        <f>(Histoorical_Data!M1030)</f>
        <v>0.01151934181</v>
      </c>
      <c r="G21" s="27">
        <f>(Histoorical_Data!N1030)</f>
        <v>0.08843922017</v>
      </c>
      <c r="H21" s="27">
        <f>(Histoorical_Data!O1030)</f>
        <v>0.01511363781</v>
      </c>
      <c r="I21" s="27">
        <f t="shared" ref="I21:N21" si="23">C21-$B21</f>
        <v>0.02598734519</v>
      </c>
      <c r="J21" s="27">
        <f t="shared" si="23"/>
        <v>-0.004929584821</v>
      </c>
      <c r="K21" s="27">
        <f t="shared" si="23"/>
        <v>-0.0006521542223</v>
      </c>
      <c r="L21" s="27">
        <f t="shared" si="23"/>
        <v>0.009224341806</v>
      </c>
      <c r="M21" s="27">
        <f t="shared" si="23"/>
        <v>0.08614422017</v>
      </c>
      <c r="N21" s="27">
        <f t="shared" si="23"/>
        <v>0.01281863781</v>
      </c>
    </row>
    <row r="22">
      <c r="A22" s="15" t="s">
        <v>629</v>
      </c>
      <c r="B22" s="26">
        <v>-0.012626</v>
      </c>
      <c r="C22" s="27">
        <f>(Histoorical_Data!J1031)</f>
        <v>-0.02220690233</v>
      </c>
      <c r="D22" s="27">
        <f>(Histoorical_Data!K1031)</f>
        <v>-0.01078606514</v>
      </c>
      <c r="E22" s="27">
        <f>(Histoorical_Data!L1031)</f>
        <v>-0.02291317244</v>
      </c>
      <c r="F22" s="27">
        <f>(Histoorical_Data!M1031)</f>
        <v>-0.01857169163</v>
      </c>
      <c r="G22" s="27">
        <f>(Histoorical_Data!N1031)</f>
        <v>-0.01924224622</v>
      </c>
      <c r="H22" s="27">
        <f>(Histoorical_Data!O1031)</f>
        <v>-0.02020270732</v>
      </c>
      <c r="I22" s="27">
        <f t="shared" ref="I22:N22" si="24">C22-$B22</f>
        <v>-0.009580902333</v>
      </c>
      <c r="J22" s="27">
        <f t="shared" si="24"/>
        <v>0.001839934862</v>
      </c>
      <c r="K22" s="27">
        <f t="shared" si="24"/>
        <v>-0.01028717244</v>
      </c>
      <c r="L22" s="27">
        <f t="shared" si="24"/>
        <v>-0.00594569163</v>
      </c>
      <c r="M22" s="27">
        <f t="shared" si="24"/>
        <v>-0.006616246222</v>
      </c>
      <c r="N22" s="27">
        <f t="shared" si="24"/>
        <v>-0.007576707318</v>
      </c>
    </row>
    <row r="23">
      <c r="A23" s="15" t="s">
        <v>630</v>
      </c>
      <c r="B23" s="26">
        <v>0.014596</v>
      </c>
      <c r="C23" s="27">
        <f>(Histoorical_Data!J1032)</f>
        <v>0.04265809778</v>
      </c>
      <c r="D23" s="27">
        <f>(Histoorical_Data!K1032)</f>
        <v>0.02458420563</v>
      </c>
      <c r="E23" s="27">
        <f>(Histoorical_Data!L1032)</f>
        <v>0.03725500888</v>
      </c>
      <c r="F23" s="27">
        <f>(Histoorical_Data!M1032)</f>
        <v>0.01556303949</v>
      </c>
      <c r="G23" s="27">
        <f>(Histoorical_Data!N1032)</f>
        <v>0.01215440646</v>
      </c>
      <c r="H23" s="27">
        <f>(Histoorical_Data!O1032)</f>
        <v>0.01217053562</v>
      </c>
      <c r="I23" s="27">
        <f t="shared" ref="I23:N23" si="25">C23-$B23</f>
        <v>0.02806209778</v>
      </c>
      <c r="J23" s="27">
        <f t="shared" si="25"/>
        <v>0.009988205631</v>
      </c>
      <c r="K23" s="27">
        <f t="shared" si="25"/>
        <v>0.02265900888</v>
      </c>
      <c r="L23" s="27">
        <f t="shared" si="25"/>
        <v>0.0009670394919</v>
      </c>
      <c r="M23" s="27">
        <f t="shared" si="25"/>
        <v>-0.002441593542</v>
      </c>
      <c r="N23" s="27">
        <f t="shared" si="25"/>
        <v>-0.00242546438</v>
      </c>
    </row>
    <row r="24">
      <c r="A24" s="11">
        <v>44928.0</v>
      </c>
      <c r="B24" s="26">
        <v>0.010572</v>
      </c>
      <c r="C24" s="27">
        <f>(Histoorical_Data!J1033)</f>
        <v>0.01733194282</v>
      </c>
      <c r="D24" s="27">
        <f>(Histoorical_Data!K1033)</f>
        <v>0.008979511208</v>
      </c>
      <c r="E24" s="27">
        <f>(Histoorical_Data!L1033)</f>
        <v>0.04089966141</v>
      </c>
      <c r="F24" s="27">
        <f>(Histoorical_Data!M1033)</f>
        <v>0.03461065362</v>
      </c>
      <c r="G24" s="27">
        <f>(Histoorical_Data!N1033)</f>
        <v>-0.006001943163</v>
      </c>
      <c r="H24" s="27">
        <f>(Histoorical_Data!O1033)</f>
        <v>-0.01421343725</v>
      </c>
      <c r="I24" s="27">
        <f t="shared" ref="I24:N24" si="26">C24-$B24</f>
        <v>0.006759942822</v>
      </c>
      <c r="J24" s="27">
        <f t="shared" si="26"/>
        <v>-0.001592488792</v>
      </c>
      <c r="K24" s="27">
        <f t="shared" si="26"/>
        <v>0.03032766141</v>
      </c>
      <c r="L24" s="27">
        <f t="shared" si="26"/>
        <v>0.02403865362</v>
      </c>
      <c r="M24" s="27">
        <f t="shared" si="26"/>
        <v>-0.01657394316</v>
      </c>
      <c r="N24" s="27">
        <f t="shared" si="26"/>
        <v>-0.02478543725</v>
      </c>
    </row>
    <row r="25">
      <c r="A25" s="11">
        <v>44959.0</v>
      </c>
      <c r="B25" s="26">
        <v>0.014452</v>
      </c>
      <c r="C25" s="27">
        <f>(Histoorical_Data!J1034)</f>
        <v>0.001320866402</v>
      </c>
      <c r="D25" s="27">
        <f>(Histoorical_Data!K1034)</f>
        <v>0.01467603133</v>
      </c>
      <c r="E25" s="27">
        <f>(Histoorical_Data!L1034)</f>
        <v>0.03929240031</v>
      </c>
      <c r="F25" s="27">
        <f>(Histoorical_Data!M1034)</f>
        <v>0.07261253296</v>
      </c>
      <c r="G25" s="27">
        <f>(Histoorical_Data!N1034)</f>
        <v>0.003514942107</v>
      </c>
      <c r="H25" s="27">
        <f>(Histoorical_Data!O1034)</f>
        <v>0</v>
      </c>
      <c r="I25" s="27">
        <f t="shared" ref="I25:N25" si="27">C25-$B25</f>
        <v>-0.0131311336</v>
      </c>
      <c r="J25" s="27">
        <f t="shared" si="27"/>
        <v>0.0002240313299</v>
      </c>
      <c r="K25" s="27">
        <f t="shared" si="27"/>
        <v>0.02484040031</v>
      </c>
      <c r="L25" s="27">
        <f t="shared" si="27"/>
        <v>0.05816053296</v>
      </c>
      <c r="M25" s="27">
        <f t="shared" si="27"/>
        <v>-0.01093705789</v>
      </c>
      <c r="N25" s="27">
        <f t="shared" si="27"/>
        <v>-0.014452</v>
      </c>
    </row>
    <row r="26">
      <c r="A26" s="11">
        <v>44987.0</v>
      </c>
      <c r="B26" s="26">
        <v>-0.010686</v>
      </c>
      <c r="C26" s="27">
        <f>(Histoorical_Data!J1035)</f>
        <v>-0.005503514536</v>
      </c>
      <c r="D26" s="27">
        <f>(Histoorical_Data!K1035)</f>
        <v>-0.01090114696</v>
      </c>
      <c r="E26" s="27">
        <f>(Histoorical_Data!L1035)</f>
        <v>-0.01262415323</v>
      </c>
      <c r="F26" s="27">
        <f>(Histoorical_Data!M1035)</f>
        <v>-0.02293050504</v>
      </c>
      <c r="G26" s="27">
        <f>(Histoorical_Data!N1035)</f>
        <v>-0.01781479111</v>
      </c>
      <c r="H26" s="27">
        <f>(Histoorical_Data!O1035)</f>
        <v>-0.01131117458</v>
      </c>
      <c r="I26" s="27">
        <f t="shared" ref="I26:N26" si="28">C26-$B26</f>
        <v>0.005182485464</v>
      </c>
      <c r="J26" s="27">
        <f t="shared" si="28"/>
        <v>-0.0002151469572</v>
      </c>
      <c r="K26" s="27">
        <f t="shared" si="28"/>
        <v>-0.001938153228</v>
      </c>
      <c r="L26" s="27">
        <f t="shared" si="28"/>
        <v>-0.01224450504</v>
      </c>
      <c r="M26" s="27">
        <f t="shared" si="28"/>
        <v>-0.00712879111</v>
      </c>
      <c r="N26" s="27">
        <f t="shared" si="28"/>
        <v>-0.0006251745815</v>
      </c>
      <c r="P26" s="42"/>
    </row>
    <row r="27">
      <c r="A27" s="11">
        <v>45079.0</v>
      </c>
      <c r="B27" s="26">
        <v>-0.00613</v>
      </c>
      <c r="C27" s="27">
        <f>(Histoorical_Data!J1036)</f>
        <v>-0.002447981639</v>
      </c>
      <c r="D27" s="27">
        <f>(Histoorical_Data!K1036)</f>
        <v>-0.00240054985</v>
      </c>
      <c r="E27" s="27">
        <f>(Histoorical_Data!L1036)</f>
        <v>-0.03854338663</v>
      </c>
      <c r="F27" s="27">
        <f>(Histoorical_Data!M1036)</f>
        <v>-0.01219102524</v>
      </c>
      <c r="G27" s="27">
        <f>(Histoorical_Data!N1036)</f>
        <v>0.002876375451</v>
      </c>
      <c r="H27" s="27">
        <f>(Histoorical_Data!O1036)</f>
        <v>-0.005184044788</v>
      </c>
      <c r="I27" s="27">
        <f t="shared" ref="I27:N27" si="29">C27-$B27</f>
        <v>0.003682018361</v>
      </c>
      <c r="J27" s="27">
        <f t="shared" si="29"/>
        <v>0.00372945015</v>
      </c>
      <c r="K27" s="27">
        <f t="shared" si="29"/>
        <v>-0.03241338663</v>
      </c>
      <c r="L27" s="27">
        <f t="shared" si="29"/>
        <v>-0.006061025245</v>
      </c>
      <c r="M27" s="27">
        <f t="shared" si="29"/>
        <v>0.009006375451</v>
      </c>
      <c r="N27" s="27">
        <f t="shared" si="29"/>
        <v>0.0009459552124</v>
      </c>
    </row>
    <row r="28">
      <c r="A28" s="11">
        <v>45109.0</v>
      </c>
      <c r="B28" s="26">
        <v>0.012994</v>
      </c>
      <c r="C28" s="27">
        <f>(Histoorical_Data!J1037)</f>
        <v>0.01328668984</v>
      </c>
      <c r="D28" s="27">
        <f>(Histoorical_Data!K1037)</f>
        <v>-0.00361166443</v>
      </c>
      <c r="E28" s="27">
        <f>(Histoorical_Data!L1037)</f>
        <v>0.03277968192</v>
      </c>
      <c r="F28" s="27">
        <f>(Histoorical_Data!M1037)</f>
        <v>0.01823125415</v>
      </c>
      <c r="G28" s="27">
        <f>(Histoorical_Data!N1037)</f>
        <v>0.01346591157</v>
      </c>
      <c r="H28" s="27">
        <f>(Histoorical_Data!O1037)</f>
        <v>0.01547220138</v>
      </c>
      <c r="I28" s="27">
        <f t="shared" ref="I28:N28" si="30">C28-$B28</f>
        <v>0.0002926898444</v>
      </c>
      <c r="J28" s="27">
        <f t="shared" si="30"/>
        <v>-0.01660566443</v>
      </c>
      <c r="K28" s="27">
        <f t="shared" si="30"/>
        <v>0.01978568192</v>
      </c>
      <c r="L28" s="27">
        <f t="shared" si="30"/>
        <v>0.005237254153</v>
      </c>
      <c r="M28" s="27">
        <f t="shared" si="30"/>
        <v>0.0004719115692</v>
      </c>
      <c r="N28" s="27">
        <f t="shared" si="30"/>
        <v>0.002478201377</v>
      </c>
    </row>
    <row r="29">
      <c r="A29" s="11">
        <v>45140.0</v>
      </c>
      <c r="B29" s="26">
        <v>-0.010995</v>
      </c>
      <c r="C29" s="27">
        <f>(Histoorical_Data!J1038)</f>
        <v>-0.02003207798</v>
      </c>
      <c r="D29" s="27">
        <f>(Histoorical_Data!K1038)</f>
        <v>-0.02106807271</v>
      </c>
      <c r="E29" s="27">
        <f>(Histoorical_Data!L1038)</f>
        <v>-0.02682448488</v>
      </c>
      <c r="F29" s="27">
        <f>(Histoorical_Data!M1038)</f>
        <v>-0.02455927668</v>
      </c>
      <c r="G29" s="27">
        <f>(Histoorical_Data!N1038)</f>
        <v>-0.007737862914</v>
      </c>
      <c r="H29" s="27">
        <f>(Histoorical_Data!O1038)</f>
        <v>-0.006160183751</v>
      </c>
      <c r="I29" s="27">
        <f t="shared" ref="I29:N29" si="31">C29-$B29</f>
        <v>-0.009037077984</v>
      </c>
      <c r="J29" s="27">
        <f t="shared" si="31"/>
        <v>-0.01007307271</v>
      </c>
      <c r="K29" s="27">
        <f t="shared" si="31"/>
        <v>-0.01582948488</v>
      </c>
      <c r="L29" s="27">
        <f t="shared" si="31"/>
        <v>-0.01356427668</v>
      </c>
      <c r="M29" s="27">
        <f t="shared" si="31"/>
        <v>0.003257137086</v>
      </c>
      <c r="N29" s="27">
        <f t="shared" si="31"/>
        <v>0.004834816249</v>
      </c>
    </row>
    <row r="30">
      <c r="A30" s="11">
        <v>45171.0</v>
      </c>
      <c r="B30" s="26">
        <v>-0.008707</v>
      </c>
      <c r="C30" s="27">
        <f>(Histoorical_Data!J1039)</f>
        <v>-0.008851808674</v>
      </c>
      <c r="D30" s="27">
        <f>(Histoorical_Data!K1039)</f>
        <v>-0.01864897311</v>
      </c>
      <c r="E30" s="27">
        <f>(Histoorical_Data!L1039)</f>
        <v>-0.02852808361</v>
      </c>
      <c r="F30" s="27">
        <f>(Histoorical_Data!M1039)</f>
        <v>-0.00123511264</v>
      </c>
      <c r="G30" s="27">
        <f>(Histoorical_Data!N1039)</f>
        <v>0.006036121055</v>
      </c>
      <c r="H30" s="27">
        <f>(Histoorical_Data!O1039)</f>
        <v>-0.01139318383</v>
      </c>
      <c r="I30" s="27">
        <f t="shared" ref="I30:N30" si="32">C30-$B30</f>
        <v>-0.0001448086741</v>
      </c>
      <c r="J30" s="27">
        <f t="shared" si="32"/>
        <v>-0.00994197311</v>
      </c>
      <c r="K30" s="27">
        <f t="shared" si="32"/>
        <v>-0.01982108361</v>
      </c>
      <c r="L30" s="27">
        <f t="shared" si="32"/>
        <v>0.00747188736</v>
      </c>
      <c r="M30" s="27">
        <f t="shared" si="32"/>
        <v>0.01474312105</v>
      </c>
      <c r="N30" s="27">
        <f t="shared" si="32"/>
        <v>-0.002686183829</v>
      </c>
    </row>
    <row r="31">
      <c r="A31" s="11">
        <v>45201.0</v>
      </c>
      <c r="B31" s="26">
        <v>0.002331</v>
      </c>
      <c r="C31" s="27">
        <f>(Histoorical_Data!J1040)</f>
        <v>-0.01158977059</v>
      </c>
      <c r="D31" s="27">
        <f>(Histoorical_Data!K1040)</f>
        <v>0.008390658885</v>
      </c>
      <c r="E31" s="27">
        <f>(Histoorical_Data!L1040)</f>
        <v>-0.004834820055</v>
      </c>
      <c r="F31" s="27">
        <f>(Histoorical_Data!M1040)</f>
        <v>-0.01458322128</v>
      </c>
      <c r="G31" s="27">
        <f>(Histoorical_Data!N1040)</f>
        <v>-0.02506454504</v>
      </c>
      <c r="H31" s="27">
        <f>(Histoorical_Data!O1040)</f>
        <v>0.01550418654</v>
      </c>
      <c r="I31" s="27">
        <f t="shared" ref="I31:N31" si="33">C31-$B31</f>
        <v>-0.01392077059</v>
      </c>
      <c r="J31" s="27">
        <f t="shared" si="33"/>
        <v>0.006059658885</v>
      </c>
      <c r="K31" s="27">
        <f t="shared" si="33"/>
        <v>-0.007165820055</v>
      </c>
      <c r="L31" s="27">
        <f t="shared" si="33"/>
        <v>-0.01691422128</v>
      </c>
      <c r="M31" s="27">
        <f t="shared" si="33"/>
        <v>-0.02739554504</v>
      </c>
      <c r="N31" s="27">
        <f t="shared" si="33"/>
        <v>0.01317318654</v>
      </c>
    </row>
    <row r="32">
      <c r="A32" s="15" t="s">
        <v>631</v>
      </c>
      <c r="B32" s="26">
        <v>0.011671</v>
      </c>
      <c r="C32" s="27">
        <f>(Histoorical_Data!J1041)</f>
        <v>0.01924232689</v>
      </c>
      <c r="D32" s="27">
        <f>(Histoorical_Data!K1041)</f>
        <v>0.002840406667</v>
      </c>
      <c r="E32" s="27">
        <f>(Histoorical_Data!L1041)</f>
        <v>0.02046761568</v>
      </c>
      <c r="F32" s="27">
        <f>(Histoorical_Data!M1041)</f>
        <v>0.02074358574</v>
      </c>
      <c r="G32" s="27">
        <f>(Histoorical_Data!N1041)</f>
        <v>0.01030877259</v>
      </c>
      <c r="H32" s="27">
        <f>(Histoorical_Data!O1041)</f>
        <v>0.009188426054</v>
      </c>
      <c r="I32" s="27">
        <f t="shared" ref="I32:N32" si="34">C32-$B32</f>
        <v>0.007571326893</v>
      </c>
      <c r="J32" s="27">
        <f t="shared" si="34"/>
        <v>-0.008830593333</v>
      </c>
      <c r="K32" s="27">
        <f t="shared" si="34"/>
        <v>0.008796615683</v>
      </c>
      <c r="L32" s="27">
        <f t="shared" si="34"/>
        <v>0.009072585739</v>
      </c>
      <c r="M32" s="27">
        <f t="shared" si="34"/>
        <v>-0.001362227408</v>
      </c>
      <c r="N32" s="27">
        <f t="shared" si="34"/>
        <v>-0.002482573946</v>
      </c>
    </row>
    <row r="33">
      <c r="A33" s="15" t="s">
        <v>632</v>
      </c>
      <c r="B33" s="26">
        <v>-4.6E-4</v>
      </c>
      <c r="C33" s="27">
        <f>(Histoorical_Data!J1042)</f>
        <v>-0.006799374591</v>
      </c>
      <c r="D33" s="27">
        <f>(Histoorical_Data!K1042)</f>
        <v>-0.0157230325</v>
      </c>
      <c r="E33" s="27">
        <f>(Histoorical_Data!L1042)</f>
        <v>-0.01820845707</v>
      </c>
      <c r="F33" s="27">
        <f>(Histoorical_Data!M1042)</f>
        <v>0.008561247364</v>
      </c>
      <c r="G33" s="27">
        <f>(Histoorical_Data!N1042)</f>
        <v>0.002761796922</v>
      </c>
      <c r="H33" s="27">
        <f>(Histoorical_Data!O1042)</f>
        <v>0.007088637278</v>
      </c>
      <c r="I33" s="27">
        <f t="shared" ref="I33:N33" si="35">C33-$B33</f>
        <v>-0.006339374591</v>
      </c>
      <c r="J33" s="27">
        <f t="shared" si="35"/>
        <v>-0.0152630325</v>
      </c>
      <c r="K33" s="27">
        <f t="shared" si="35"/>
        <v>-0.01774845707</v>
      </c>
      <c r="L33" s="27">
        <f t="shared" si="35"/>
        <v>0.009021247364</v>
      </c>
      <c r="M33" s="27">
        <f t="shared" si="35"/>
        <v>0.003221796922</v>
      </c>
      <c r="N33" s="27">
        <f t="shared" si="35"/>
        <v>0.007548637278</v>
      </c>
    </row>
    <row r="34">
      <c r="A34" s="15" t="s">
        <v>633</v>
      </c>
      <c r="B34" s="26">
        <v>0.003242</v>
      </c>
      <c r="C34" s="27">
        <f>(Histoorical_Data!J1043)</f>
        <v>-0.0006398180291</v>
      </c>
      <c r="D34" s="27">
        <f>(Histoorical_Data!K1043)</f>
        <v>-0.004512235794</v>
      </c>
      <c r="E34" s="27">
        <f>(Histoorical_Data!L1043)</f>
        <v>-0.01134717962</v>
      </c>
      <c r="F34" s="27">
        <f>(Histoorical_Data!M1043)</f>
        <v>0.01210459186</v>
      </c>
      <c r="G34" s="27">
        <f>(Histoorical_Data!N1043)</f>
        <v>-0.007266048922</v>
      </c>
      <c r="H34" s="27">
        <f>(Histoorical_Data!O1043)</f>
        <v>-0.005058179727</v>
      </c>
      <c r="I34" s="27">
        <f t="shared" ref="I34:N34" si="36">C34-$B34</f>
        <v>-0.003881818029</v>
      </c>
      <c r="J34" s="27">
        <f t="shared" si="36"/>
        <v>-0.007754235794</v>
      </c>
      <c r="K34" s="27">
        <f t="shared" si="36"/>
        <v>-0.01458917962</v>
      </c>
      <c r="L34" s="27">
        <f t="shared" si="36"/>
        <v>0.008862591856</v>
      </c>
      <c r="M34" s="27">
        <f t="shared" si="36"/>
        <v>-0.01050804892</v>
      </c>
      <c r="N34" s="27">
        <f t="shared" si="36"/>
        <v>-0.008300179727</v>
      </c>
    </row>
    <row r="35">
      <c r="A35" s="15" t="s">
        <v>634</v>
      </c>
      <c r="B35" s="26">
        <v>-0.013865</v>
      </c>
      <c r="C35" s="27">
        <f>(Histoorical_Data!J1044)</f>
        <v>-0.005776858771</v>
      </c>
      <c r="D35" s="27">
        <f>(Histoorical_Data!K1044)</f>
        <v>0.02200643418</v>
      </c>
      <c r="E35" s="27">
        <f>(Histoorical_Data!L1044)</f>
        <v>-0.03011976816</v>
      </c>
      <c r="F35" s="27">
        <f>(Histoorical_Data!M1044)</f>
        <v>-0.01873753641</v>
      </c>
      <c r="G35" s="27">
        <f>(Histoorical_Data!N1044)</f>
        <v>-0.006503332641</v>
      </c>
      <c r="H35" s="27">
        <f>(Histoorical_Data!O1044)</f>
        <v>0.01509842471</v>
      </c>
      <c r="I35" s="27">
        <f t="shared" ref="I35:N35" si="37">C35-$B35</f>
        <v>0.008088141229</v>
      </c>
      <c r="J35" s="27">
        <f t="shared" si="37"/>
        <v>0.03587143418</v>
      </c>
      <c r="K35" s="27">
        <f t="shared" si="37"/>
        <v>-0.01625476816</v>
      </c>
      <c r="L35" s="27">
        <f t="shared" si="37"/>
        <v>-0.004872536405</v>
      </c>
      <c r="M35" s="27">
        <f t="shared" si="37"/>
        <v>0.007361667359</v>
      </c>
      <c r="N35" s="27">
        <f t="shared" si="37"/>
        <v>0.02896342471</v>
      </c>
    </row>
    <row r="36">
      <c r="A36" s="15" t="s">
        <v>635</v>
      </c>
      <c r="B36" s="26">
        <v>-0.002501</v>
      </c>
      <c r="C36" s="27">
        <f>(Histoorical_Data!J1045)</f>
        <v>0.02249033975</v>
      </c>
      <c r="D36" s="27">
        <f>(Histoorical_Data!K1045)</f>
        <v>0.0294677411</v>
      </c>
      <c r="E36" s="27">
        <f>(Histoorical_Data!L1045)</f>
        <v>-0.007419932862</v>
      </c>
      <c r="F36" s="27">
        <f>(Histoorical_Data!M1045)</f>
        <v>-0.02734059878</v>
      </c>
      <c r="G36" s="27">
        <f>(Histoorical_Data!N1045)</f>
        <v>0.01273460136</v>
      </c>
      <c r="H36" s="27">
        <f>(Histoorical_Data!O1045)</f>
        <v>-0.03352269204</v>
      </c>
      <c r="I36" s="27">
        <f t="shared" ref="I36:N36" si="38">C36-$B36</f>
        <v>0.02499133975</v>
      </c>
      <c r="J36" s="27">
        <f t="shared" si="38"/>
        <v>0.0319687411</v>
      </c>
      <c r="K36" s="27">
        <f t="shared" si="38"/>
        <v>-0.004918932862</v>
      </c>
      <c r="L36" s="27">
        <f t="shared" si="38"/>
        <v>-0.02483959878</v>
      </c>
      <c r="M36" s="27">
        <f t="shared" si="38"/>
        <v>0.01523560136</v>
      </c>
      <c r="N36" s="27">
        <f t="shared" si="38"/>
        <v>-0.03102169204</v>
      </c>
    </row>
    <row r="37">
      <c r="A37" s="15" t="s">
        <v>636</v>
      </c>
      <c r="B37" s="26">
        <v>-0.020265</v>
      </c>
      <c r="C37" s="27">
        <f>(Histoorical_Data!J1046)</f>
        <v>-0.02988475227</v>
      </c>
      <c r="D37" s="27">
        <f>(Histoorical_Data!K1046)</f>
        <v>0.0008587377084</v>
      </c>
      <c r="E37" s="27">
        <f>(Histoorical_Data!L1046)</f>
        <v>-0.04111824693</v>
      </c>
      <c r="F37" s="27">
        <f>(Histoorical_Data!M1046)</f>
        <v>-0.01596550603</v>
      </c>
      <c r="G37" s="27">
        <f>(Histoorical_Data!N1046)</f>
        <v>-0.002303352395</v>
      </c>
      <c r="H37" s="27">
        <f>(Histoorical_Data!O1046)</f>
        <v>-0.02510592113</v>
      </c>
      <c r="I37" s="27">
        <f t="shared" ref="I37:N37" si="39">C37-$B37</f>
        <v>-0.009619752273</v>
      </c>
      <c r="J37" s="27">
        <f t="shared" si="39"/>
        <v>0.02112373771</v>
      </c>
      <c r="K37" s="27">
        <f t="shared" si="39"/>
        <v>-0.02085324693</v>
      </c>
      <c r="L37" s="27">
        <f t="shared" si="39"/>
        <v>0.00429949397</v>
      </c>
      <c r="M37" s="27">
        <f t="shared" si="39"/>
        <v>0.01796164761</v>
      </c>
      <c r="N37" s="27">
        <f t="shared" si="39"/>
        <v>-0.004840921131</v>
      </c>
    </row>
    <row r="38">
      <c r="A38" s="15" t="s">
        <v>637</v>
      </c>
      <c r="B38" s="26">
        <v>-0.001379</v>
      </c>
      <c r="C38" s="27">
        <f>(Histoorical_Data!J1047)</f>
        <v>-0.005056718136</v>
      </c>
      <c r="D38" s="27">
        <f>(Histoorical_Data!K1047)</f>
        <v>0.00205796677</v>
      </c>
      <c r="E38" s="27">
        <f>(Histoorical_Data!L1047)</f>
        <v>0.00842997616</v>
      </c>
      <c r="F38" s="27">
        <f>(Histoorical_Data!M1047)</f>
        <v>0.001461988564</v>
      </c>
      <c r="G38" s="27">
        <f>(Histoorical_Data!N1047)</f>
        <v>0.002418380864</v>
      </c>
      <c r="H38" s="27">
        <f>(Histoorical_Data!O1047)</f>
        <v>0.0073878964</v>
      </c>
      <c r="I38" s="27">
        <f t="shared" ref="I38:N38" si="40">C38-$B38</f>
        <v>-0.003677718136</v>
      </c>
      <c r="J38" s="27">
        <f t="shared" si="40"/>
        <v>0.00343696677</v>
      </c>
      <c r="K38" s="27">
        <f t="shared" si="40"/>
        <v>0.00980897616</v>
      </c>
      <c r="L38" s="27">
        <f t="shared" si="40"/>
        <v>0.002840988564</v>
      </c>
      <c r="M38" s="27">
        <f t="shared" si="40"/>
        <v>0.003797380864</v>
      </c>
      <c r="N38" s="27">
        <f t="shared" si="40"/>
        <v>0.0087668964</v>
      </c>
    </row>
    <row r="39">
      <c r="A39" s="15" t="s">
        <v>638</v>
      </c>
      <c r="B39" s="26">
        <v>0.005305</v>
      </c>
      <c r="C39" s="27">
        <f>(Histoorical_Data!J1048)</f>
        <v>0.00007241916214</v>
      </c>
      <c r="D39" s="27">
        <f>(Histoorical_Data!K1048)</f>
        <v>-0.008775759668</v>
      </c>
      <c r="E39" s="27">
        <f>(Histoorical_Data!L1048)</f>
        <v>0.01423882365</v>
      </c>
      <c r="F39" s="27">
        <f>(Histoorical_Data!M1048)</f>
        <v>0.03251880893</v>
      </c>
      <c r="G39" s="27">
        <f>(Histoorical_Data!N1048)</f>
        <v>0.01166394013</v>
      </c>
      <c r="H39" s="27">
        <f>(Histoorical_Data!O1048)</f>
        <v>0.02081240575</v>
      </c>
      <c r="I39" s="27">
        <f t="shared" ref="I39:N39" si="41">C39-$B39</f>
        <v>-0.005232580838</v>
      </c>
      <c r="J39" s="27">
        <f t="shared" si="41"/>
        <v>-0.01408075967</v>
      </c>
      <c r="K39" s="27">
        <f t="shared" si="41"/>
        <v>0.008933823652</v>
      </c>
      <c r="L39" s="27">
        <f t="shared" si="41"/>
        <v>0.02721380893</v>
      </c>
      <c r="M39" s="27">
        <f t="shared" si="41"/>
        <v>0.006358940126</v>
      </c>
      <c r="N39" s="27">
        <f t="shared" si="41"/>
        <v>0.01550740575</v>
      </c>
    </row>
    <row r="40">
      <c r="A40" s="15" t="s">
        <v>639</v>
      </c>
      <c r="B40" s="26">
        <v>-0.01074</v>
      </c>
      <c r="C40" s="27">
        <f>(Histoorical_Data!J1049)</f>
        <v>-0.005664503164</v>
      </c>
      <c r="D40" s="27">
        <f>(Histoorical_Data!K1049)</f>
        <v>0.0001728160378</v>
      </c>
      <c r="E40" s="27">
        <f>(Histoorical_Data!L1049)</f>
        <v>-0.008658062743</v>
      </c>
      <c r="F40" s="27">
        <f>(Histoorical_Data!M1049)</f>
        <v>0.1161908195</v>
      </c>
      <c r="G40" s="27">
        <f>(Histoorical_Data!N1049)</f>
        <v>-0.001251351053</v>
      </c>
      <c r="H40" s="27">
        <f>(Histoorical_Data!O1049)</f>
        <v>0.009226103373</v>
      </c>
      <c r="I40" s="27">
        <f t="shared" ref="I40:N40" si="42">C40-$B40</f>
        <v>0.005075496836</v>
      </c>
      <c r="J40" s="27">
        <f t="shared" si="42"/>
        <v>0.01091281604</v>
      </c>
      <c r="K40" s="27">
        <f t="shared" si="42"/>
        <v>0.002081937257</v>
      </c>
      <c r="L40" s="27">
        <f t="shared" si="42"/>
        <v>0.1269308195</v>
      </c>
      <c r="M40" s="27">
        <f t="shared" si="42"/>
        <v>0.009488648947</v>
      </c>
      <c r="N40" s="27">
        <f t="shared" si="42"/>
        <v>0.01996610337</v>
      </c>
    </row>
    <row r="41">
      <c r="A41" s="15" t="s">
        <v>640</v>
      </c>
      <c r="B41" s="26">
        <v>0.0034</v>
      </c>
      <c r="C41" s="27">
        <f>(Histoorical_Data!J1050)</f>
        <v>0.02253920797</v>
      </c>
      <c r="D41" s="27">
        <f>(Histoorical_Data!K1050)</f>
        <v>0.000690965652</v>
      </c>
      <c r="E41" s="27">
        <f>(Histoorical_Data!L1050)</f>
        <v>-0.02038018536</v>
      </c>
      <c r="F41" s="27">
        <f>(Histoorical_Data!M1050)</f>
        <v>0.02179413783</v>
      </c>
      <c r="G41" s="27">
        <f>(Histoorical_Data!N1050)</f>
        <v>0.01938962785</v>
      </c>
      <c r="H41" s="27">
        <f>(Histoorical_Data!O1050)</f>
        <v>-0.01025650017</v>
      </c>
      <c r="I41" s="27">
        <f t="shared" ref="I41:N41" si="43">C41-$B41</f>
        <v>0.01913920797</v>
      </c>
      <c r="J41" s="27">
        <f t="shared" si="43"/>
        <v>-0.002709034348</v>
      </c>
      <c r="K41" s="27">
        <f t="shared" si="43"/>
        <v>-0.02378018536</v>
      </c>
      <c r="L41" s="27">
        <f t="shared" si="43"/>
        <v>0.01839413783</v>
      </c>
      <c r="M41" s="27">
        <f t="shared" si="43"/>
        <v>0.01598962785</v>
      </c>
      <c r="N41" s="27">
        <f t="shared" si="43"/>
        <v>-0.01365650017</v>
      </c>
    </row>
    <row r="42">
      <c r="A42" s="15" t="s">
        <v>641</v>
      </c>
      <c r="B42" s="26">
        <v>-0.003703</v>
      </c>
      <c r="C42" s="27">
        <f>(Histoorical_Data!J1051)</f>
        <v>0.005963385555</v>
      </c>
      <c r="D42" s="27">
        <f>(Histoorical_Data!K1051)</f>
        <v>-0.003979588261</v>
      </c>
      <c r="E42" s="27">
        <f>(Histoorical_Data!L1051)</f>
        <v>0.01444959061</v>
      </c>
      <c r="F42" s="27">
        <f>(Histoorical_Data!M1051)</f>
        <v>-0.01364362249</v>
      </c>
      <c r="G42" s="27">
        <f>(Histoorical_Data!N1051)</f>
        <v>-0.006271719516</v>
      </c>
      <c r="H42" s="27">
        <f>(Histoorical_Data!O1051)</f>
        <v>-0.01036278704</v>
      </c>
      <c r="I42" s="27">
        <f t="shared" ref="I42:N42" si="44">C42-$B42</f>
        <v>0.009666385555</v>
      </c>
      <c r="J42" s="27">
        <f t="shared" si="44"/>
        <v>-0.000276588261</v>
      </c>
      <c r="K42" s="27">
        <f t="shared" si="44"/>
        <v>0.01815259061</v>
      </c>
      <c r="L42" s="27">
        <f t="shared" si="44"/>
        <v>-0.009940622494</v>
      </c>
      <c r="M42" s="27">
        <f t="shared" si="44"/>
        <v>-0.002568719516</v>
      </c>
      <c r="N42" s="27">
        <f t="shared" si="44"/>
        <v>-0.006659787036</v>
      </c>
    </row>
    <row r="43">
      <c r="A43" s="11">
        <v>44929.0</v>
      </c>
      <c r="B43" s="26">
        <v>-0.003843</v>
      </c>
      <c r="C43" s="27">
        <f>(Histoorical_Data!J1052)</f>
        <v>0.00775580282</v>
      </c>
      <c r="D43" s="27">
        <f>(Histoorical_Data!K1052)</f>
        <v>0.0003466805374</v>
      </c>
      <c r="E43" s="27">
        <f>(Histoorical_Data!L1052)</f>
        <v>0.0006995453241</v>
      </c>
      <c r="F43" s="27">
        <f>(Histoorical_Data!M1052)</f>
        <v>0.009941057326</v>
      </c>
      <c r="G43" s="27">
        <f>(Histoorical_Data!N1052)</f>
        <v>0.0157167589</v>
      </c>
      <c r="H43" s="27">
        <f>(Histoorical_Data!O1052)</f>
        <v>0.006230549751</v>
      </c>
      <c r="I43" s="27">
        <f t="shared" ref="I43:N43" si="45">C43-$B43</f>
        <v>0.01159880282</v>
      </c>
      <c r="J43" s="27">
        <f t="shared" si="45"/>
        <v>0.004189680537</v>
      </c>
      <c r="K43" s="27">
        <f t="shared" si="45"/>
        <v>0.004542545324</v>
      </c>
      <c r="L43" s="27">
        <f t="shared" si="45"/>
        <v>0.01378405733</v>
      </c>
      <c r="M43" s="27">
        <f t="shared" si="45"/>
        <v>0.0195597589</v>
      </c>
      <c r="N43" s="27">
        <f t="shared" si="45"/>
        <v>0.01007354975</v>
      </c>
    </row>
    <row r="44">
      <c r="A44" s="11">
        <v>44960.0</v>
      </c>
      <c r="B44" s="26">
        <v>0.007747</v>
      </c>
      <c r="C44" s="27">
        <f>(Histoorical_Data!J1053)</f>
        <v>-0.01414650837</v>
      </c>
      <c r="D44" s="27">
        <f>(Histoorical_Data!K1053)</f>
        <v>0.00639200587</v>
      </c>
      <c r="E44" s="27">
        <f>(Histoorical_Data!L1053)</f>
        <v>0.004535155165</v>
      </c>
      <c r="F44" s="27">
        <f>(Histoorical_Data!M1053)</f>
        <v>0.00754488143</v>
      </c>
      <c r="G44" s="27">
        <f>(Histoorical_Data!N1053)</f>
        <v>-0.008552281815</v>
      </c>
      <c r="H44" s="27">
        <f>(Histoorical_Data!O1053)</f>
        <v>0.003100777678</v>
      </c>
      <c r="I44" s="27">
        <f t="shared" ref="I44:N44" si="46">C44-$B44</f>
        <v>-0.02189350837</v>
      </c>
      <c r="J44" s="27">
        <f t="shared" si="46"/>
        <v>-0.00135499413</v>
      </c>
      <c r="K44" s="27">
        <f t="shared" si="46"/>
        <v>-0.003211844835</v>
      </c>
      <c r="L44" s="27">
        <f t="shared" si="46"/>
        <v>-0.0002021185704</v>
      </c>
      <c r="M44" s="27">
        <f t="shared" si="46"/>
        <v>-0.01629928182</v>
      </c>
      <c r="N44" s="27">
        <f t="shared" si="46"/>
        <v>-0.004646222322</v>
      </c>
    </row>
    <row r="45">
      <c r="A45" s="11">
        <v>44988.0</v>
      </c>
      <c r="B45" s="26">
        <v>0.015911</v>
      </c>
      <c r="C45" s="27">
        <f>(Histoorical_Data!J1054)</f>
        <v>0.01674181723</v>
      </c>
      <c r="D45" s="27">
        <f>(Histoorical_Data!K1054)</f>
        <v>0.01044977389</v>
      </c>
      <c r="E45" s="27">
        <f>(Histoorical_Data!L1054)</f>
        <v>0.01073231697</v>
      </c>
      <c r="F45" s="27">
        <f>(Histoorical_Data!M1054)</f>
        <v>0.008249359339</v>
      </c>
      <c r="G45" s="27">
        <f>(Histoorical_Data!N1054)</f>
        <v>0.01944168161</v>
      </c>
      <c r="H45" s="27">
        <f>(Histoorical_Data!O1054)</f>
        <v>0.01536128516</v>
      </c>
      <c r="I45" s="27">
        <f t="shared" ref="I45:N45" si="47">C45-$B45</f>
        <v>0.0008308172338</v>
      </c>
      <c r="J45" s="27">
        <f t="shared" si="47"/>
        <v>-0.005461226109</v>
      </c>
      <c r="K45" s="27">
        <f t="shared" si="47"/>
        <v>-0.005178683035</v>
      </c>
      <c r="L45" s="27">
        <f t="shared" si="47"/>
        <v>-0.007661640661</v>
      </c>
      <c r="M45" s="27">
        <f t="shared" si="47"/>
        <v>0.003530681615</v>
      </c>
      <c r="N45" s="27">
        <f t="shared" si="47"/>
        <v>-0.0005497148385</v>
      </c>
    </row>
    <row r="46">
      <c r="A46" s="11">
        <v>45080.0</v>
      </c>
      <c r="B46" s="26">
        <v>6.93E-4</v>
      </c>
      <c r="C46" s="27">
        <f>(Histoorical_Data!J1055)</f>
        <v>-0.004212010439</v>
      </c>
      <c r="D46" s="27">
        <f>(Histoorical_Data!K1055)</f>
        <v>-0.007183201743</v>
      </c>
      <c r="E46" s="27">
        <f>(Histoorical_Data!L1055)</f>
        <v>-0.01561718362</v>
      </c>
      <c r="F46" s="27">
        <f>(Histoorical_Data!M1055)</f>
        <v>0.008936068552</v>
      </c>
      <c r="G46" s="27">
        <f>(Histoorical_Data!N1055)</f>
        <v>0.01109671961</v>
      </c>
      <c r="H46" s="27">
        <f>(Histoorical_Data!O1055)</f>
        <v>-0.01021459341</v>
      </c>
      <c r="I46" s="27">
        <f t="shared" ref="I46:N46" si="48">C46-$B46</f>
        <v>-0.004905010439</v>
      </c>
      <c r="J46" s="27">
        <f t="shared" si="48"/>
        <v>-0.007876201743</v>
      </c>
      <c r="K46" s="27">
        <f t="shared" si="48"/>
        <v>-0.01631018362</v>
      </c>
      <c r="L46" s="27">
        <f t="shared" si="48"/>
        <v>0.008243068552</v>
      </c>
      <c r="M46" s="27">
        <f t="shared" si="48"/>
        <v>0.01040371961</v>
      </c>
      <c r="N46" s="27">
        <f t="shared" si="48"/>
        <v>-0.01090759341</v>
      </c>
    </row>
    <row r="47">
      <c r="A47" s="11">
        <v>45110.0</v>
      </c>
      <c r="B47" s="26">
        <v>-0.015447</v>
      </c>
      <c r="C47" s="27">
        <f>(Histoorical_Data!J1056)</f>
        <v>-0.01445500971</v>
      </c>
      <c r="D47" s="27">
        <f>(Histoorical_Data!K1056)</f>
        <v>-0.01906139847</v>
      </c>
      <c r="E47" s="27">
        <f>(Histoorical_Data!L1056)</f>
        <v>-0.0215670371</v>
      </c>
      <c r="F47" s="27">
        <f>(Histoorical_Data!M1056)</f>
        <v>0.001807773918</v>
      </c>
      <c r="G47" s="27">
        <f>(Histoorical_Data!N1056)</f>
        <v>-0.01449379701</v>
      </c>
      <c r="H47" s="27">
        <f>(Histoorical_Data!O1056)</f>
        <v>-0.01135789184</v>
      </c>
      <c r="I47" s="27">
        <f t="shared" ref="I47:N47" si="49">C47-$B47</f>
        <v>0.0009919902861</v>
      </c>
      <c r="J47" s="27">
        <f t="shared" si="49"/>
        <v>-0.00361439847</v>
      </c>
      <c r="K47" s="27">
        <f t="shared" si="49"/>
        <v>-0.006120037097</v>
      </c>
      <c r="L47" s="27">
        <f t="shared" si="49"/>
        <v>0.01725477392</v>
      </c>
      <c r="M47" s="27">
        <f t="shared" si="49"/>
        <v>0.0009532029892</v>
      </c>
      <c r="N47" s="27">
        <f t="shared" si="49"/>
        <v>0.004089108156</v>
      </c>
    </row>
    <row r="48">
      <c r="A48" s="11">
        <v>45141.0</v>
      </c>
      <c r="B48" s="26">
        <v>0.001631</v>
      </c>
      <c r="C48" s="27">
        <f>(Histoorical_Data!J1057)</f>
        <v>0.001782722332</v>
      </c>
      <c r="D48" s="27">
        <f>(Histoorical_Data!K1057)</f>
        <v>0.01493342563</v>
      </c>
      <c r="E48" s="27">
        <f>(Histoorical_Data!L1057)</f>
        <v>0.0007145409379</v>
      </c>
      <c r="F48" s="27">
        <f>(Histoorical_Data!M1057)</f>
        <v>0.01241508729</v>
      </c>
      <c r="G48" s="27">
        <f>(Histoorical_Data!N1057)</f>
        <v>0.01254447865</v>
      </c>
      <c r="H48" s="27">
        <f>(Histoorical_Data!O1057)</f>
        <v>-0.0188684843</v>
      </c>
      <c r="I48" s="27">
        <f t="shared" ref="I48:N48" si="50">C48-$B48</f>
        <v>0.0001517223319</v>
      </c>
      <c r="J48" s="27">
        <f t="shared" si="50"/>
        <v>0.01330242563</v>
      </c>
      <c r="K48" s="27">
        <f t="shared" si="50"/>
        <v>-0.0009164590621</v>
      </c>
      <c r="L48" s="27">
        <f t="shared" si="50"/>
        <v>0.01078408729</v>
      </c>
      <c r="M48" s="27">
        <f t="shared" si="50"/>
        <v>0.01091347865</v>
      </c>
      <c r="N48" s="27">
        <f t="shared" si="50"/>
        <v>-0.0204994843</v>
      </c>
    </row>
    <row r="49">
      <c r="A49" s="11">
        <v>45172.0</v>
      </c>
      <c r="B49" s="26">
        <v>-0.018622</v>
      </c>
      <c r="C49" s="27">
        <f>(Histoorical_Data!J1058)</f>
        <v>0.0004985932651</v>
      </c>
      <c r="D49" s="27">
        <f>(Histoorical_Data!K1058)</f>
        <v>-0.007265210991</v>
      </c>
      <c r="E49" s="27">
        <f>(Histoorical_Data!L1058)</f>
        <v>-0.07257069283</v>
      </c>
      <c r="F49" s="27">
        <f>(Histoorical_Data!M1058)</f>
        <v>-0.02239853128</v>
      </c>
      <c r="G49" s="27">
        <f>(Histoorical_Data!N1058)</f>
        <v>-0.01848966847</v>
      </c>
      <c r="H49" s="27">
        <f>(Histoorical_Data!O1058)</f>
        <v>-0.004241787908</v>
      </c>
      <c r="I49" s="27">
        <f t="shared" ref="I49:N49" si="51">C49-$B49</f>
        <v>0.01912059327</v>
      </c>
      <c r="J49" s="27">
        <f t="shared" si="51"/>
        <v>0.01135678901</v>
      </c>
      <c r="K49" s="27">
        <f t="shared" si="51"/>
        <v>-0.05394869283</v>
      </c>
      <c r="L49" s="27">
        <f t="shared" si="51"/>
        <v>-0.003776531277</v>
      </c>
      <c r="M49" s="27">
        <f t="shared" si="51"/>
        <v>0.0001323315342</v>
      </c>
      <c r="N49" s="27">
        <f t="shared" si="51"/>
        <v>0.01438021209</v>
      </c>
    </row>
    <row r="50">
      <c r="A50" s="11">
        <v>45202.0</v>
      </c>
      <c r="B50" s="26">
        <v>-0.014535</v>
      </c>
      <c r="C50" s="27">
        <f>(Histoorical_Data!J1059)</f>
        <v>-0.0228322065</v>
      </c>
      <c r="D50" s="27">
        <f>(Histoorical_Data!K1059)</f>
        <v>-0.01310634751</v>
      </c>
      <c r="E50" s="27">
        <f>(Histoorical_Data!L1059)</f>
        <v>-0.05851471406</v>
      </c>
      <c r="F50" s="27">
        <f>(Histoorical_Data!M1059)</f>
        <v>-0.03843051161</v>
      </c>
      <c r="G50" s="27">
        <f>(Histoorical_Data!N1059)</f>
        <v>-0.02007651639</v>
      </c>
      <c r="H50" s="27">
        <f>(Histoorical_Data!O1059)</f>
        <v>-0.02365701723</v>
      </c>
      <c r="I50" s="27">
        <f t="shared" ref="I50:N50" si="52">C50-$B50</f>
        <v>-0.0082972065</v>
      </c>
      <c r="J50" s="27">
        <f t="shared" si="52"/>
        <v>0.001428652495</v>
      </c>
      <c r="K50" s="27">
        <f t="shared" si="52"/>
        <v>-0.04397971406</v>
      </c>
      <c r="L50" s="27">
        <f t="shared" si="52"/>
        <v>-0.02389551161</v>
      </c>
      <c r="M50" s="27">
        <f t="shared" si="52"/>
        <v>-0.00554151639</v>
      </c>
      <c r="N50" s="27">
        <f t="shared" si="52"/>
        <v>-0.00912201723</v>
      </c>
    </row>
    <row r="51">
      <c r="A51" s="15" t="s">
        <v>642</v>
      </c>
      <c r="B51" s="26">
        <v>-0.001426</v>
      </c>
      <c r="C51" s="27">
        <f>(Histoorical_Data!J1060)</f>
        <v>-0.03190381979</v>
      </c>
      <c r="D51" s="27">
        <f>(Histoorical_Data!K1060)</f>
        <v>0.01380055093</v>
      </c>
      <c r="E51" s="27">
        <f>(Histoorical_Data!L1060)</f>
        <v>-0.1132635408</v>
      </c>
      <c r="F51" s="27">
        <f>(Histoorical_Data!M1060)</f>
        <v>0.02419158161</v>
      </c>
      <c r="G51" s="27">
        <f>(Histoorical_Data!N1060)</f>
        <v>-0.02336688068</v>
      </c>
      <c r="H51" s="27">
        <f>(Histoorical_Data!O1060)</f>
        <v>0</v>
      </c>
      <c r="I51" s="27">
        <f t="shared" ref="I51:N51" si="53">C51-$B51</f>
        <v>-0.03047781979</v>
      </c>
      <c r="J51" s="27">
        <f t="shared" si="53"/>
        <v>0.01522655093</v>
      </c>
      <c r="K51" s="27">
        <f t="shared" si="53"/>
        <v>-0.1118375408</v>
      </c>
      <c r="L51" s="27">
        <f t="shared" si="53"/>
        <v>0.02561758161</v>
      </c>
      <c r="M51" s="27">
        <f t="shared" si="53"/>
        <v>-0.02194088068</v>
      </c>
      <c r="N51" s="27">
        <f t="shared" si="53"/>
        <v>0.001426</v>
      </c>
    </row>
    <row r="52">
      <c r="A52" s="15" t="s">
        <v>643</v>
      </c>
      <c r="B52" s="26">
        <v>0.016395</v>
      </c>
      <c r="C52" s="27">
        <f>(Histoorical_Data!J1061)</f>
        <v>0.02172542855</v>
      </c>
      <c r="D52" s="27">
        <f>(Histoorical_Data!K1061)</f>
        <v>0.02940382773</v>
      </c>
      <c r="E52" s="27">
        <f>(Histoorical_Data!L1061)</f>
        <v>0</v>
      </c>
      <c r="F52" s="27">
        <f>(Histoorical_Data!M1061)</f>
        <v>0.02572635983</v>
      </c>
      <c r="G52" s="27">
        <f>(Histoorical_Data!N1061)</f>
        <v>0.0267410825</v>
      </c>
      <c r="H52" s="27">
        <f>(Histoorical_Data!O1061)</f>
        <v>0.01939715988</v>
      </c>
      <c r="I52" s="27">
        <f t="shared" ref="I52:N52" si="54">C52-$B52</f>
        <v>0.005330428547</v>
      </c>
      <c r="J52" s="27">
        <f t="shared" si="54"/>
        <v>0.01300882773</v>
      </c>
      <c r="K52" s="27">
        <f t="shared" si="54"/>
        <v>-0.016395</v>
      </c>
      <c r="L52" s="27">
        <f t="shared" si="54"/>
        <v>0.009331359828</v>
      </c>
      <c r="M52" s="27">
        <f t="shared" si="54"/>
        <v>0.0103460825</v>
      </c>
      <c r="N52" s="27">
        <f t="shared" si="54"/>
        <v>0.003002159883</v>
      </c>
    </row>
    <row r="53">
      <c r="A53" s="15" t="s">
        <v>644</v>
      </c>
      <c r="B53" s="26">
        <v>-0.006274</v>
      </c>
      <c r="C53" s="27">
        <f>(Histoorical_Data!J1062)</f>
        <v>-0.02813933471</v>
      </c>
      <c r="D53" s="27">
        <f>(Histoorical_Data!K1062)</f>
        <v>0.004705891037</v>
      </c>
      <c r="E53" s="27">
        <f>(Histoorical_Data!L1062)</f>
        <v>0.02031214045</v>
      </c>
      <c r="F53" s="27">
        <f>(Histoorical_Data!M1062)</f>
        <v>0.006889348801</v>
      </c>
      <c r="G53" s="27">
        <f>(Histoorical_Data!N1062)</f>
        <v>-0.0419641991</v>
      </c>
      <c r="H53" s="27">
        <f>(Histoorical_Data!O1062)</f>
        <v>-0.0336439762</v>
      </c>
      <c r="I53" s="27">
        <f t="shared" ref="I53:N53" si="55">C53-$B53</f>
        <v>-0.02186533471</v>
      </c>
      <c r="J53" s="27">
        <f t="shared" si="55"/>
        <v>0.01097989104</v>
      </c>
      <c r="K53" s="27">
        <f t="shared" si="55"/>
        <v>0.02658614045</v>
      </c>
      <c r="L53" s="27">
        <f t="shared" si="55"/>
        <v>0.0131633488</v>
      </c>
      <c r="M53" s="27">
        <f t="shared" si="55"/>
        <v>-0.0356901991</v>
      </c>
      <c r="N53" s="27">
        <f t="shared" si="55"/>
        <v>-0.0273699762</v>
      </c>
    </row>
    <row r="54">
      <c r="A54" s="15" t="s">
        <v>645</v>
      </c>
      <c r="B54" s="26">
        <v>0.017393</v>
      </c>
      <c r="C54" s="27">
        <f>(Histoorical_Data!J1063)</f>
        <v>0.005510903616</v>
      </c>
      <c r="D54" s="27">
        <f>(Histoorical_Data!K1063)</f>
        <v>0.009013581305</v>
      </c>
      <c r="E54" s="27">
        <f>(Histoorical_Data!L1063)</f>
        <v>-0.003581024418</v>
      </c>
      <c r="F54" s="27">
        <f>(Histoorical_Data!M1063)</f>
        <v>0.01643142586</v>
      </c>
      <c r="G54" s="27">
        <f>(Histoorical_Data!N1063)</f>
        <v>0.0187918765</v>
      </c>
      <c r="H54" s="27">
        <f>(Histoorical_Data!O1063)</f>
        <v>0.004405293468</v>
      </c>
      <c r="I54" s="27">
        <f t="shared" ref="I54:N54" si="56">C54-$B54</f>
        <v>-0.01188209638</v>
      </c>
      <c r="J54" s="27">
        <f t="shared" si="56"/>
        <v>-0.008379418695</v>
      </c>
      <c r="K54" s="27">
        <f t="shared" si="56"/>
        <v>-0.02097402442</v>
      </c>
      <c r="L54" s="27">
        <f t="shared" si="56"/>
        <v>-0.0009615741377</v>
      </c>
      <c r="M54" s="27">
        <f t="shared" si="56"/>
        <v>0.001398876498</v>
      </c>
      <c r="N54" s="27">
        <f t="shared" si="56"/>
        <v>-0.01298770653</v>
      </c>
    </row>
    <row r="55">
      <c r="A55" s="15" t="s">
        <v>646</v>
      </c>
      <c r="B55" s="26">
        <v>-0.011761</v>
      </c>
      <c r="C55" s="27">
        <f>(Histoorical_Data!J1064)</f>
        <v>-0.01570653329</v>
      </c>
      <c r="D55" s="27">
        <f>(Histoorical_Data!K1064)</f>
        <v>-0.0003323915603</v>
      </c>
      <c r="E55" s="27">
        <f>(Histoorical_Data!L1064)</f>
        <v>-0.05058549679</v>
      </c>
      <c r="F55" s="27">
        <f>(Histoorical_Data!M1064)</f>
        <v>0.02120939468</v>
      </c>
      <c r="G55" s="27">
        <f>(Histoorical_Data!N1064)</f>
        <v>-0.02832192098</v>
      </c>
      <c r="H55" s="27">
        <f>(Histoorical_Data!O1064)</f>
        <v>-0.009939341903</v>
      </c>
      <c r="I55" s="27">
        <f t="shared" ref="I55:N55" si="57">C55-$B55</f>
        <v>-0.003945533288</v>
      </c>
      <c r="J55" s="27">
        <f t="shared" si="57"/>
        <v>0.01142860844</v>
      </c>
      <c r="K55" s="27">
        <f t="shared" si="57"/>
        <v>-0.03882449679</v>
      </c>
      <c r="L55" s="27">
        <f t="shared" si="57"/>
        <v>0.03297039468</v>
      </c>
      <c r="M55" s="27">
        <f t="shared" si="57"/>
        <v>-0.01656092098</v>
      </c>
      <c r="N55" s="27">
        <f t="shared" si="57"/>
        <v>0.001821658097</v>
      </c>
    </row>
    <row r="56">
      <c r="A56" s="15" t="s">
        <v>647</v>
      </c>
      <c r="B56" s="26">
        <v>0.00957</v>
      </c>
      <c r="C56" s="27">
        <f>(Histoorical_Data!J1065)</f>
        <v>0.01299262284</v>
      </c>
      <c r="D56" s="27">
        <f>(Histoorical_Data!K1065)</f>
        <v>0.01222549507</v>
      </c>
      <c r="E56" s="27">
        <f>(Histoorical_Data!L1065)</f>
        <v>0.05282513938</v>
      </c>
      <c r="F56" s="27">
        <f>(Histoorical_Data!M1065)</f>
        <v>0.002297201297</v>
      </c>
      <c r="G56" s="27">
        <f>(Histoorical_Data!N1065)</f>
        <v>-0.008190442843</v>
      </c>
      <c r="H56" s="27">
        <f>(Histoorical_Data!O1065)</f>
        <v>0.01432531385</v>
      </c>
      <c r="I56" s="27">
        <f t="shared" ref="I56:N56" si="58">C56-$B56</f>
        <v>0.00342262284</v>
      </c>
      <c r="J56" s="27">
        <f t="shared" si="58"/>
        <v>0.002655495074</v>
      </c>
      <c r="K56" s="27">
        <f t="shared" si="58"/>
        <v>0.04325513938</v>
      </c>
      <c r="L56" s="27">
        <f t="shared" si="58"/>
        <v>-0.007272798703</v>
      </c>
      <c r="M56" s="27">
        <f t="shared" si="58"/>
        <v>-0.01776044284</v>
      </c>
      <c r="N56" s="27">
        <f t="shared" si="58"/>
        <v>0.004755313846</v>
      </c>
    </row>
    <row r="57">
      <c r="A57" s="15" t="s">
        <v>648</v>
      </c>
      <c r="B57" s="26">
        <v>0.013045</v>
      </c>
      <c r="C57" s="27">
        <f>(Histoorical_Data!J1066)</f>
        <v>0.02335317081</v>
      </c>
      <c r="D57" s="27">
        <f>(Histoorical_Data!K1066)</f>
        <v>-0.02983305988</v>
      </c>
      <c r="E57" s="27">
        <f>(Histoorical_Data!L1066)</f>
        <v>0.07413993074</v>
      </c>
      <c r="F57" s="27">
        <f>(Histoorical_Data!M1066)</f>
        <v>-0.003447783907</v>
      </c>
      <c r="G57" s="27">
        <f>(Histoorical_Data!N1066)</f>
        <v>0.03121220163</v>
      </c>
      <c r="H57" s="27">
        <f>(Histoorical_Data!O1066)</f>
        <v>0.02591937755</v>
      </c>
      <c r="I57" s="27">
        <f t="shared" ref="I57:N57" si="59">C57-$B57</f>
        <v>0.01030817081</v>
      </c>
      <c r="J57" s="27">
        <f t="shared" si="59"/>
        <v>-0.04287805988</v>
      </c>
      <c r="K57" s="27">
        <f t="shared" si="59"/>
        <v>0.06109493074</v>
      </c>
      <c r="L57" s="27">
        <f t="shared" si="59"/>
        <v>-0.01649278391</v>
      </c>
      <c r="M57" s="27">
        <f t="shared" si="59"/>
        <v>0.01816720163</v>
      </c>
      <c r="N57" s="27">
        <f t="shared" si="59"/>
        <v>0.01287437755</v>
      </c>
    </row>
    <row r="58">
      <c r="A58" s="15" t="s">
        <v>649</v>
      </c>
      <c r="B58" s="26">
        <v>-0.017193</v>
      </c>
      <c r="C58" s="27">
        <f>(Histoorical_Data!J1067)</f>
        <v>-0.03191999474</v>
      </c>
      <c r="D58" s="27">
        <f>(Histoorical_Data!K1067)</f>
        <v>-0.03599803135</v>
      </c>
      <c r="E58" s="27">
        <f>(Histoorical_Data!L1067)</f>
        <v>-0.03036926768</v>
      </c>
      <c r="F58" s="27">
        <f>(Histoorical_Data!M1067)</f>
        <v>-0.01859167566</v>
      </c>
      <c r="G58" s="27">
        <f>(Histoorical_Data!N1067)</f>
        <v>-0.01689327761</v>
      </c>
      <c r="H58" s="27">
        <f>(Histoorical_Data!O1067)</f>
        <v>-0.03140485483</v>
      </c>
      <c r="I58" s="27">
        <f t="shared" ref="I58:N58" si="60">C58-$B58</f>
        <v>-0.01472699474</v>
      </c>
      <c r="J58" s="27">
        <f t="shared" si="60"/>
        <v>-0.01880503135</v>
      </c>
      <c r="K58" s="27">
        <f t="shared" si="60"/>
        <v>-0.01317626768</v>
      </c>
      <c r="L58" s="27">
        <f t="shared" si="60"/>
        <v>-0.00139867566</v>
      </c>
      <c r="M58" s="27">
        <f t="shared" si="60"/>
        <v>0.0002997223907</v>
      </c>
      <c r="N58" s="27">
        <f t="shared" si="60"/>
        <v>-0.01421185483</v>
      </c>
    </row>
    <row r="59">
      <c r="A59" s="15" t="s">
        <v>650</v>
      </c>
      <c r="B59" s="26">
        <v>0.0027</v>
      </c>
      <c r="C59" s="27">
        <f>(Histoorical_Data!J1068)</f>
        <v>-0.004731749651</v>
      </c>
      <c r="D59" s="27">
        <f>(Histoorical_Data!K1068)</f>
        <v>0.004724004936</v>
      </c>
      <c r="E59" s="27">
        <f>(Histoorical_Data!L1068)</f>
        <v>-0.02208359933</v>
      </c>
      <c r="F59" s="27">
        <f>(Histoorical_Data!M1068)</f>
        <v>0.009339043508</v>
      </c>
      <c r="G59" s="27">
        <f>(Histoorical_Data!N1068)</f>
        <v>0.0008221270062</v>
      </c>
      <c r="H59" s="27">
        <f>(Histoorical_Data!O1068)</f>
        <v>-0.02000066671</v>
      </c>
      <c r="I59" s="27">
        <f t="shared" ref="I59:N59" si="61">C59-$B59</f>
        <v>-0.007431749651</v>
      </c>
      <c r="J59" s="27">
        <f t="shared" si="61"/>
        <v>0.002024004936</v>
      </c>
      <c r="K59" s="27">
        <f t="shared" si="61"/>
        <v>-0.02478359933</v>
      </c>
      <c r="L59" s="27">
        <f t="shared" si="61"/>
        <v>0.006639043508</v>
      </c>
      <c r="M59" s="27">
        <f t="shared" si="61"/>
        <v>-0.001877872994</v>
      </c>
      <c r="N59" s="27">
        <f t="shared" si="61"/>
        <v>-0.02270066671</v>
      </c>
    </row>
    <row r="60">
      <c r="A60" s="15" t="s">
        <v>651</v>
      </c>
      <c r="B60" s="26">
        <v>0.006541</v>
      </c>
      <c r="C60" s="27">
        <f>(Histoorical_Data!J1069)</f>
        <v>0.005340670358</v>
      </c>
      <c r="D60" s="27">
        <f>(Histoorical_Data!K1069)</f>
        <v>0.04070329311</v>
      </c>
      <c r="E60" s="27">
        <f>(Histoorical_Data!L1069)</f>
        <v>0.00871845104</v>
      </c>
      <c r="F60" s="27">
        <f>(Histoorical_Data!M1069)</f>
        <v>0.0001452327357</v>
      </c>
      <c r="G60" s="27">
        <f>(Histoorical_Data!N1069)</f>
        <v>0.01410526388</v>
      </c>
      <c r="H60" s="27">
        <f>(Histoorical_Data!O1069)</f>
        <v>0.0232955626</v>
      </c>
      <c r="I60" s="27">
        <f t="shared" ref="I60:N60" si="62">C60-$B60</f>
        <v>-0.001200329642</v>
      </c>
      <c r="J60" s="27">
        <f t="shared" si="62"/>
        <v>0.03416229311</v>
      </c>
      <c r="K60" s="27">
        <f t="shared" si="62"/>
        <v>0.00217745104</v>
      </c>
      <c r="L60" s="27">
        <f t="shared" si="62"/>
        <v>-0.006395767264</v>
      </c>
      <c r="M60" s="27">
        <f t="shared" si="62"/>
        <v>0.007564263876</v>
      </c>
      <c r="N60" s="27">
        <f t="shared" si="62"/>
        <v>0.0167545626</v>
      </c>
    </row>
    <row r="61">
      <c r="A61" s="15" t="s">
        <v>652</v>
      </c>
      <c r="B61" s="26">
        <v>0.001868</v>
      </c>
      <c r="C61" s="27">
        <f>(Histoorical_Data!J1070)</f>
        <v>0.02968733761</v>
      </c>
      <c r="D61" s="27">
        <f>(Histoorical_Data!K1070)</f>
        <v>0.0003351206466</v>
      </c>
      <c r="E61" s="27">
        <f>(Histoorical_Data!L1070)</f>
        <v>0</v>
      </c>
      <c r="F61" s="27">
        <f>(Histoorical_Data!M1070)</f>
        <v>0.004491784702</v>
      </c>
      <c r="G61" s="27">
        <f>(Histoorical_Data!N1070)</f>
        <v>-0.0003473227242</v>
      </c>
      <c r="H61" s="27">
        <f>(Histoorical_Data!O1070)</f>
        <v>0.003284075201</v>
      </c>
      <c r="I61" s="27">
        <f t="shared" ref="I61:N61" si="63">C61-$B61</f>
        <v>0.02781933761</v>
      </c>
      <c r="J61" s="27">
        <f t="shared" si="63"/>
        <v>-0.001532879353</v>
      </c>
      <c r="K61" s="27">
        <f t="shared" si="63"/>
        <v>-0.001868</v>
      </c>
      <c r="L61" s="27">
        <f t="shared" si="63"/>
        <v>0.002623784702</v>
      </c>
      <c r="M61" s="27">
        <f t="shared" si="63"/>
        <v>-0.002215322724</v>
      </c>
      <c r="N61" s="27">
        <f t="shared" si="63"/>
        <v>0.001416075201</v>
      </c>
    </row>
    <row r="62">
      <c r="A62" s="15" t="s">
        <v>653</v>
      </c>
      <c r="B62" s="26">
        <v>-0.002247</v>
      </c>
      <c r="C62" s="27">
        <f>(Histoorical_Data!J1071)</f>
        <v>0.01087286644</v>
      </c>
      <c r="D62" s="27">
        <f>(Histoorical_Data!K1071)</f>
        <v>0.001172038644</v>
      </c>
      <c r="E62" s="27">
        <f>(Histoorical_Data!L1071)</f>
        <v>0.000433933615</v>
      </c>
      <c r="F62" s="27">
        <f>(Histoorical_Data!M1071)</f>
        <v>0.005334883967</v>
      </c>
      <c r="G62" s="27">
        <f>(Histoorical_Data!N1071)</f>
        <v>0.01048215553</v>
      </c>
      <c r="H62" s="27">
        <f>(Histoorical_Data!O1071)</f>
        <v>0.00436205708</v>
      </c>
      <c r="I62" s="27">
        <f t="shared" ref="I62:N62" si="64">C62-$B62</f>
        <v>0.01311986644</v>
      </c>
      <c r="J62" s="27">
        <f t="shared" si="64"/>
        <v>0.003419038644</v>
      </c>
      <c r="K62" s="27">
        <f t="shared" si="64"/>
        <v>0.002680933615</v>
      </c>
      <c r="L62" s="27">
        <f t="shared" si="64"/>
        <v>0.007581883967</v>
      </c>
      <c r="M62" s="27">
        <f t="shared" si="64"/>
        <v>0.01272915553</v>
      </c>
      <c r="N62" s="27">
        <f t="shared" si="64"/>
        <v>0.00660905708</v>
      </c>
    </row>
    <row r="63">
      <c r="A63" s="15" t="s">
        <v>654</v>
      </c>
      <c r="B63" s="26">
        <v>0.01443</v>
      </c>
      <c r="C63" s="27">
        <f>(Histoorical_Data!J1072)</f>
        <v>0.007062536182</v>
      </c>
      <c r="D63" s="27">
        <f>(Histoorical_Data!K1072)</f>
        <v>0.007834026231</v>
      </c>
      <c r="E63" s="27">
        <f>(Histoorical_Data!L1072)</f>
        <v>0.02865280469</v>
      </c>
      <c r="F63" s="27">
        <f>(Histoorical_Data!M1072)</f>
        <v>0.005592615136</v>
      </c>
      <c r="G63" s="27">
        <f>(Histoorical_Data!N1072)</f>
        <v>0.009238731239</v>
      </c>
      <c r="H63" s="27">
        <f>(Histoorical_Data!O1072)</f>
        <v>0.01726040693</v>
      </c>
      <c r="I63" s="27">
        <f t="shared" ref="I63:N63" si="65">C63-$B63</f>
        <v>-0.007367463818</v>
      </c>
      <c r="J63" s="27">
        <f t="shared" si="65"/>
        <v>-0.006595973769</v>
      </c>
      <c r="K63" s="27">
        <f t="shared" si="65"/>
        <v>0.01422280469</v>
      </c>
      <c r="L63" s="27">
        <f t="shared" si="65"/>
        <v>-0.008837384864</v>
      </c>
      <c r="M63" s="27">
        <f t="shared" si="65"/>
        <v>-0.005191268761</v>
      </c>
      <c r="N63" s="27">
        <f t="shared" si="65"/>
        <v>0.002830406933</v>
      </c>
    </row>
    <row r="64">
      <c r="A64" s="15" t="s">
        <v>655</v>
      </c>
      <c r="B64" s="26">
        <v>0.005838</v>
      </c>
      <c r="C64" s="27">
        <f>(Histoorical_Data!J1073)</f>
        <v>-0.008232297976</v>
      </c>
      <c r="D64" s="27">
        <f>(Histoorical_Data!K1073)</f>
        <v>0.002321725753</v>
      </c>
      <c r="E64" s="27">
        <f>(Histoorical_Data!L1073)</f>
        <v>0.007978207341</v>
      </c>
      <c r="F64" s="27">
        <f>(Histoorical_Data!M1073)</f>
        <v>0.01236425898</v>
      </c>
      <c r="G64" s="27">
        <f>(Histoorical_Data!N1073)</f>
        <v>0.01588139478</v>
      </c>
      <c r="H64" s="27">
        <f>(Histoorical_Data!O1073)</f>
        <v>0.003203419718</v>
      </c>
      <c r="I64" s="27">
        <f t="shared" ref="I64:N64" si="66">C64-$B64</f>
        <v>-0.01407029798</v>
      </c>
      <c r="J64" s="27">
        <f t="shared" si="66"/>
        <v>-0.003516274247</v>
      </c>
      <c r="K64" s="27">
        <f t="shared" si="66"/>
        <v>0.002140207341</v>
      </c>
      <c r="L64" s="27">
        <f t="shared" si="66"/>
        <v>0.006526258984</v>
      </c>
      <c r="M64" s="27">
        <f t="shared" si="66"/>
        <v>0.01004339478</v>
      </c>
      <c r="N64" s="27">
        <f t="shared" si="66"/>
        <v>-0.002634580282</v>
      </c>
    </row>
    <row r="65">
      <c r="A65" s="15" t="s">
        <v>656</v>
      </c>
      <c r="B65" s="26">
        <v>0.013996</v>
      </c>
      <c r="C65" s="27">
        <f>(Histoorical_Data!J1074)</f>
        <v>0.02777455362</v>
      </c>
      <c r="D65" s="27">
        <f>(Histoorical_Data!K1074)</f>
        <v>0.004957049146</v>
      </c>
      <c r="E65" s="27">
        <f>(Histoorical_Data!L1074)</f>
        <v>0.01411983591</v>
      </c>
      <c r="F65" s="27">
        <f>(Histoorical_Data!M1074)</f>
        <v>0.01833373023</v>
      </c>
      <c r="G65" s="27">
        <f>(Histoorical_Data!N1074)</f>
        <v>0.009896116788</v>
      </c>
      <c r="H65" s="27">
        <f>(Histoorical_Data!O1074)</f>
        <v>0.01796139147</v>
      </c>
      <c r="I65" s="27">
        <f t="shared" ref="I65:N65" si="67">C65-$B65</f>
        <v>0.01377855362</v>
      </c>
      <c r="J65" s="27">
        <f t="shared" si="67"/>
        <v>-0.009038950854</v>
      </c>
      <c r="K65" s="27">
        <f t="shared" si="67"/>
        <v>0.0001238359133</v>
      </c>
      <c r="L65" s="27">
        <f t="shared" si="67"/>
        <v>0.004337730229</v>
      </c>
      <c r="M65" s="27">
        <f t="shared" si="67"/>
        <v>-0.004099883212</v>
      </c>
      <c r="N65" s="27">
        <f t="shared" si="67"/>
        <v>0.003965391475</v>
      </c>
    </row>
    <row r="66">
      <c r="A66" s="11">
        <v>44989.0</v>
      </c>
      <c r="B66" s="26">
        <v>0.003803</v>
      </c>
      <c r="C66" s="27">
        <f>(Histoorical_Data!J1075)</f>
        <v>0.0002134243952</v>
      </c>
      <c r="D66" s="27">
        <f>(Histoorical_Data!K1075)</f>
        <v>-0.003301967669</v>
      </c>
      <c r="E66" s="27">
        <f>(Histoorical_Data!L1075)</f>
        <v>-0.005375245525</v>
      </c>
      <c r="F66" s="27">
        <f>(Histoorical_Data!M1075)</f>
        <v>-0.01227865294</v>
      </c>
      <c r="G66" s="27">
        <f>(Histoorical_Data!N1075)</f>
        <v>-0.005436303398</v>
      </c>
      <c r="H66" s="27">
        <f>(Histoorical_Data!O1075)</f>
        <v>0.01764446398</v>
      </c>
      <c r="I66" s="27">
        <f t="shared" ref="I66:N66" si="68">C66-$B66</f>
        <v>-0.003589575605</v>
      </c>
      <c r="J66" s="27">
        <f t="shared" si="68"/>
        <v>-0.007104967669</v>
      </c>
      <c r="K66" s="27">
        <f t="shared" si="68"/>
        <v>-0.009178245525</v>
      </c>
      <c r="L66" s="27">
        <f t="shared" si="68"/>
        <v>-0.01608165294</v>
      </c>
      <c r="M66" s="27">
        <f t="shared" si="68"/>
        <v>-0.009239303398</v>
      </c>
      <c r="N66" s="27">
        <f t="shared" si="68"/>
        <v>0.01384146398</v>
      </c>
    </row>
    <row r="67">
      <c r="A67" s="11">
        <v>45020.0</v>
      </c>
      <c r="B67" s="26">
        <v>-0.005564</v>
      </c>
      <c r="C67" s="27">
        <f>(Histoorical_Data!J1076)</f>
        <v>-0.04763845888</v>
      </c>
      <c r="D67" s="27">
        <f>(Histoorical_Data!K1076)</f>
        <v>-0.0058048094</v>
      </c>
      <c r="E67" s="27">
        <f>(Histoorical_Data!L1076)</f>
        <v>0.01970507108</v>
      </c>
      <c r="F67" s="27">
        <f>(Histoorical_Data!M1076)</f>
        <v>0.008388138096</v>
      </c>
      <c r="G67" s="27">
        <f>(Histoorical_Data!N1076)</f>
        <v>-0.01966024117</v>
      </c>
      <c r="H67" s="27">
        <f>(Histoorical_Data!O1076)</f>
        <v>-0.01869213301</v>
      </c>
      <c r="I67" s="27">
        <f t="shared" ref="I67:N67" si="69">C67-$B67</f>
        <v>-0.04207445888</v>
      </c>
      <c r="J67" s="27">
        <f t="shared" si="69"/>
        <v>-0.0002408094003</v>
      </c>
      <c r="K67" s="27">
        <f t="shared" si="69"/>
        <v>0.02526907108</v>
      </c>
      <c r="L67" s="27">
        <f t="shared" si="69"/>
        <v>0.0139521381</v>
      </c>
      <c r="M67" s="27">
        <f t="shared" si="69"/>
        <v>-0.01409624117</v>
      </c>
      <c r="N67" s="27">
        <f t="shared" si="69"/>
        <v>-0.01312813301</v>
      </c>
    </row>
    <row r="68">
      <c r="A68" s="11">
        <v>45050.0</v>
      </c>
      <c r="B68" s="26">
        <v>-0.002622</v>
      </c>
      <c r="C68" s="27">
        <f>(Histoorical_Data!J1077)</f>
        <v>-0.01920745977</v>
      </c>
      <c r="D68" s="27">
        <f>(Histoorical_Data!K1077)</f>
        <v>0.01420337668</v>
      </c>
      <c r="E68" s="27">
        <f>(Histoorical_Data!L1077)</f>
        <v>-0.01227009259</v>
      </c>
      <c r="F68" s="27">
        <f>(Histoorical_Data!M1077)</f>
        <v>-0.01613956864</v>
      </c>
      <c r="G68" s="27">
        <f>(Histoorical_Data!N1077)</f>
        <v>-0.02644136109</v>
      </c>
      <c r="H68" s="27">
        <f>(Histoorical_Data!O1077)</f>
        <v>0.002094241603</v>
      </c>
      <c r="I68" s="27">
        <f t="shared" ref="I68:N68" si="70">C68-$B68</f>
        <v>-0.01658545977</v>
      </c>
      <c r="J68" s="27">
        <f t="shared" si="70"/>
        <v>0.01682537668</v>
      </c>
      <c r="K68" s="27">
        <f t="shared" si="70"/>
        <v>-0.009648092592</v>
      </c>
      <c r="L68" s="27">
        <f t="shared" si="70"/>
        <v>-0.01351756864</v>
      </c>
      <c r="M68" s="27">
        <f t="shared" si="70"/>
        <v>-0.02381936109</v>
      </c>
      <c r="N68" s="27">
        <f t="shared" si="70"/>
        <v>0.004716241603</v>
      </c>
    </row>
    <row r="69">
      <c r="A69" s="11">
        <v>45081.0</v>
      </c>
      <c r="B69" s="26">
        <v>0.003893</v>
      </c>
      <c r="C69" s="27">
        <f>(Histoorical_Data!J1078)</f>
        <v>-0.03026556955</v>
      </c>
      <c r="D69" s="27">
        <f>(Histoorical_Data!K1078)</f>
        <v>0.01303374593</v>
      </c>
      <c r="E69" s="27">
        <f>(Histoorical_Data!L1078)</f>
        <v>0.0199639957</v>
      </c>
      <c r="F69" s="27">
        <f>(Histoorical_Data!M1078)</f>
        <v>-0.005533106264</v>
      </c>
      <c r="G69" s="27">
        <f>(Histoorical_Data!N1078)</f>
        <v>-0.01348756739</v>
      </c>
      <c r="H69" s="27">
        <f>(Histoorical_Data!O1078)</f>
        <v>-0.003143009397</v>
      </c>
      <c r="I69" s="27">
        <f t="shared" ref="I69:N69" si="71">C69-$B69</f>
        <v>-0.03415856955</v>
      </c>
      <c r="J69" s="27">
        <f t="shared" si="71"/>
        <v>0.00914074593</v>
      </c>
      <c r="K69" s="27">
        <f t="shared" si="71"/>
        <v>0.0160709957</v>
      </c>
      <c r="L69" s="27">
        <f t="shared" si="71"/>
        <v>-0.009426106264</v>
      </c>
      <c r="M69" s="27">
        <f t="shared" si="71"/>
        <v>-0.01738056739</v>
      </c>
      <c r="N69" s="27">
        <f t="shared" si="71"/>
        <v>-0.007036009397</v>
      </c>
    </row>
    <row r="70">
      <c r="A70" s="11">
        <v>45203.0</v>
      </c>
      <c r="B70" s="26">
        <v>0.001026</v>
      </c>
      <c r="C70" s="27">
        <f>(Histoorical_Data!J1079)</f>
        <v>0.02500420547</v>
      </c>
      <c r="D70" s="27">
        <f>(Histoorical_Data!K1079)</f>
        <v>-0.00486776882</v>
      </c>
      <c r="E70" s="27">
        <f>(Histoorical_Data!L1079)</f>
        <v>0.009235158992</v>
      </c>
      <c r="F70" s="27">
        <f>(Histoorical_Data!M1079)</f>
        <v>0.01790671745</v>
      </c>
      <c r="G70" s="27">
        <f>(Histoorical_Data!N1079)</f>
        <v>0.01232193024</v>
      </c>
      <c r="H70" s="27">
        <f>(Histoorical_Data!O1079)</f>
        <v>0.002096436827</v>
      </c>
      <c r="I70" s="27">
        <f t="shared" ref="I70:N70" si="72">C70-$B70</f>
        <v>0.02397820547</v>
      </c>
      <c r="J70" s="27">
        <f t="shared" si="72"/>
        <v>-0.00589376882</v>
      </c>
      <c r="K70" s="27">
        <f t="shared" si="72"/>
        <v>0.008209158992</v>
      </c>
      <c r="L70" s="27">
        <f t="shared" si="72"/>
        <v>0.01688071745</v>
      </c>
      <c r="M70" s="27">
        <f t="shared" si="72"/>
        <v>0.01129593024</v>
      </c>
      <c r="N70" s="27">
        <f t="shared" si="72"/>
        <v>0.001070436827</v>
      </c>
    </row>
    <row r="71">
      <c r="A71" s="11">
        <v>45234.0</v>
      </c>
      <c r="B71" s="26">
        <v>2.68E-4</v>
      </c>
      <c r="C71" s="27">
        <f>(Histoorical_Data!J1080)</f>
        <v>0.00335826907</v>
      </c>
      <c r="D71" s="27">
        <f>(Histoorical_Data!K1080)</f>
        <v>0.005515018034</v>
      </c>
      <c r="E71" s="27">
        <f>(Histoorical_Data!L1080)</f>
        <v>0.0330218683</v>
      </c>
      <c r="F71" s="27">
        <f>(Histoorical_Data!M1080)</f>
        <v>-0.01308127522</v>
      </c>
      <c r="G71" s="27">
        <f>(Histoorical_Data!N1080)</f>
        <v>0.00766821464</v>
      </c>
      <c r="H71" s="27">
        <f>(Histoorical_Data!O1080)</f>
        <v>0.01041676086</v>
      </c>
      <c r="I71" s="27">
        <f t="shared" ref="I71:N71" si="73">C71-$B71</f>
        <v>0.00309026907</v>
      </c>
      <c r="J71" s="27">
        <f t="shared" si="73"/>
        <v>0.005247018034</v>
      </c>
      <c r="K71" s="27">
        <f t="shared" si="73"/>
        <v>0.0327538683</v>
      </c>
      <c r="L71" s="27">
        <f t="shared" si="73"/>
        <v>-0.01334927522</v>
      </c>
      <c r="M71" s="27">
        <f t="shared" si="73"/>
        <v>0.00740021464</v>
      </c>
      <c r="N71" s="27">
        <f t="shared" si="73"/>
        <v>0.01014876086</v>
      </c>
    </row>
    <row r="72">
      <c r="A72" s="11">
        <v>45264.0</v>
      </c>
      <c r="B72" s="26">
        <v>-0.004084</v>
      </c>
      <c r="C72" s="27">
        <f>(Histoorical_Data!J1081)</f>
        <v>0.01497418889</v>
      </c>
      <c r="D72" s="27">
        <f>(Histoorical_Data!K1081)</f>
        <v>-0.01318915154</v>
      </c>
      <c r="E72" s="27">
        <f>(Histoorical_Data!L1081)</f>
        <v>-0.03062665758</v>
      </c>
      <c r="F72" s="27">
        <f>(Histoorical_Data!M1081)</f>
        <v>0.005506544094</v>
      </c>
      <c r="G72" s="27">
        <f>(Histoorical_Data!N1081)</f>
        <v>-0.003710579397</v>
      </c>
      <c r="H72" s="27">
        <f>(Histoorical_Data!O1081)</f>
        <v>-0.007280323368</v>
      </c>
      <c r="I72" s="27">
        <f t="shared" ref="I72:N72" si="74">C72-$B72</f>
        <v>0.01905818889</v>
      </c>
      <c r="J72" s="27">
        <f t="shared" si="74"/>
        <v>-0.00910515154</v>
      </c>
      <c r="K72" s="27">
        <f t="shared" si="74"/>
        <v>-0.02654265758</v>
      </c>
      <c r="L72" s="27">
        <f t="shared" si="74"/>
        <v>0.009590544094</v>
      </c>
      <c r="M72" s="27">
        <f t="shared" si="74"/>
        <v>0.0003734206035</v>
      </c>
      <c r="N72" s="27">
        <f t="shared" si="74"/>
        <v>-0.003196323368</v>
      </c>
    </row>
    <row r="73">
      <c r="A73" s="15" t="s">
        <v>657</v>
      </c>
      <c r="B73" s="26">
        <v>0.013195</v>
      </c>
      <c r="C73" s="27">
        <f>(Histoorical_Data!J1082)</f>
        <v>-0.002856500476</v>
      </c>
      <c r="D73" s="27">
        <f>(Histoorical_Data!K1082)</f>
        <v>-0.005094087098</v>
      </c>
      <c r="E73" s="27">
        <f>(Histoorical_Data!L1082)</f>
        <v>0.005963046888</v>
      </c>
      <c r="F73" s="27">
        <f>(Histoorical_Data!M1082)</f>
        <v>0.01050503393</v>
      </c>
      <c r="G73" s="27">
        <f>(Histoorical_Data!N1082)</f>
        <v>0.009365854438</v>
      </c>
      <c r="H73" s="27">
        <f>(Histoorical_Data!O1082)</f>
        <v>0.004166672695</v>
      </c>
      <c r="I73" s="27">
        <f t="shared" ref="I73:N73" si="75">C73-$B73</f>
        <v>-0.01605150048</v>
      </c>
      <c r="J73" s="27">
        <f t="shared" si="75"/>
        <v>-0.0182890871</v>
      </c>
      <c r="K73" s="27">
        <f t="shared" si="75"/>
        <v>-0.007231953112</v>
      </c>
      <c r="L73" s="27">
        <f t="shared" si="75"/>
        <v>-0.002689966073</v>
      </c>
      <c r="M73" s="27">
        <f t="shared" si="75"/>
        <v>-0.003829145562</v>
      </c>
      <c r="N73" s="27">
        <f t="shared" si="75"/>
        <v>-0.009028327305</v>
      </c>
    </row>
    <row r="74">
      <c r="A74" s="15" t="s">
        <v>658</v>
      </c>
      <c r="B74" s="26">
        <v>-0.002446</v>
      </c>
      <c r="C74" s="27">
        <f>(Histoorical_Data!J1083)</f>
        <v>0.001429270187</v>
      </c>
      <c r="D74" s="27">
        <f>(Histoorical_Data!K1083)</f>
        <v>-0.01577450725</v>
      </c>
      <c r="E74" s="27">
        <f>(Histoorical_Data!L1083)</f>
        <v>0.0118204686</v>
      </c>
      <c r="F74" s="27">
        <f>(Histoorical_Data!M1083)</f>
        <v>-0.008535698644</v>
      </c>
      <c r="G74" s="27">
        <f>(Histoorical_Data!N1083)</f>
        <v>0.02331903423</v>
      </c>
      <c r="H74" s="27">
        <f>(Histoorical_Data!O1083)</f>
        <v>0.005184044788</v>
      </c>
      <c r="I74" s="27">
        <f t="shared" ref="I74:N74" si="76">C74-$B74</f>
        <v>0.003875270187</v>
      </c>
      <c r="J74" s="27">
        <f t="shared" si="76"/>
        <v>-0.01332850725</v>
      </c>
      <c r="K74" s="27">
        <f t="shared" si="76"/>
        <v>0.0142664686</v>
      </c>
      <c r="L74" s="27">
        <f t="shared" si="76"/>
        <v>-0.006089698644</v>
      </c>
      <c r="M74" s="27">
        <f t="shared" si="76"/>
        <v>0.02576503423</v>
      </c>
      <c r="N74" s="27">
        <f t="shared" si="76"/>
        <v>0.007630044788</v>
      </c>
    </row>
    <row r="75">
      <c r="A75" s="15" t="s">
        <v>659</v>
      </c>
      <c r="B75" s="26">
        <v>0.003582</v>
      </c>
      <c r="C75" s="27">
        <f>(Histoorical_Data!J1084)</f>
        <v>0.01573661143</v>
      </c>
      <c r="D75" s="27">
        <f>(Histoorical_Data!K1084)</f>
        <v>0.01313511278</v>
      </c>
      <c r="E75" s="27">
        <f>(Histoorical_Data!L1084)</f>
        <v>0.009356793411</v>
      </c>
      <c r="F75" s="27">
        <f>(Histoorical_Data!M1084)</f>
        <v>-0.01187460942</v>
      </c>
      <c r="G75" s="27">
        <f>(Histoorical_Data!N1084)</f>
        <v>0.001348314811</v>
      </c>
      <c r="H75" s="27">
        <f>(Histoorical_Data!O1084)</f>
        <v>-0.007265210991</v>
      </c>
      <c r="I75" s="27">
        <f t="shared" ref="I75:N75" si="77">C75-$B75</f>
        <v>0.01215461143</v>
      </c>
      <c r="J75" s="27">
        <f t="shared" si="77"/>
        <v>0.009553112782</v>
      </c>
      <c r="K75" s="27">
        <f t="shared" si="77"/>
        <v>0.005774793411</v>
      </c>
      <c r="L75" s="27">
        <f t="shared" si="77"/>
        <v>-0.01545660942</v>
      </c>
      <c r="M75" s="27">
        <f t="shared" si="77"/>
        <v>-0.002233685189</v>
      </c>
      <c r="N75" s="27">
        <f t="shared" si="77"/>
        <v>-0.01084721099</v>
      </c>
    </row>
    <row r="76">
      <c r="A76" s="15" t="s">
        <v>660</v>
      </c>
      <c r="B76" s="26">
        <v>6.52E-4</v>
      </c>
      <c r="C76" s="27">
        <f>(Histoorical_Data!J1085)</f>
        <v>0.003029297821</v>
      </c>
      <c r="D76" s="27">
        <f>(Histoorical_Data!K1085)</f>
        <v>-0.007793754732</v>
      </c>
      <c r="E76" s="27">
        <f>(Histoorical_Data!L1085)</f>
        <v>-0.00896517406</v>
      </c>
      <c r="F76" s="27">
        <f>(Histoorical_Data!M1085)</f>
        <v>0.001988919536</v>
      </c>
      <c r="G76" s="27">
        <f>(Histoorical_Data!N1085)</f>
        <v>0.0034747555</v>
      </c>
      <c r="H76" s="27">
        <f>(Histoorical_Data!O1085)</f>
        <v>-0.00417537141</v>
      </c>
      <c r="I76" s="27">
        <f t="shared" ref="I76:N76" si="78">C76-$B76</f>
        <v>0.002377297821</v>
      </c>
      <c r="J76" s="27">
        <f t="shared" si="78"/>
        <v>-0.008445754732</v>
      </c>
      <c r="K76" s="27">
        <f t="shared" si="78"/>
        <v>-0.00961717406</v>
      </c>
      <c r="L76" s="27">
        <f t="shared" si="78"/>
        <v>0.001336919536</v>
      </c>
      <c r="M76" s="27">
        <f t="shared" si="78"/>
        <v>0.0028227555</v>
      </c>
      <c r="N76" s="27">
        <f t="shared" si="78"/>
        <v>-0.00482737141</v>
      </c>
    </row>
    <row r="77">
      <c r="A77" s="15" t="s">
        <v>661</v>
      </c>
      <c r="B77" s="26">
        <v>-1.69E-4</v>
      </c>
      <c r="C77" s="27">
        <f>(Histoorical_Data!J1086)</f>
        <v>-0.0008856742774</v>
      </c>
      <c r="D77" s="27">
        <f>(Histoorical_Data!K1086)</f>
        <v>0.01026839099</v>
      </c>
      <c r="E77" s="27">
        <f>(Histoorical_Data!L1086)</f>
        <v>0.02207253211</v>
      </c>
      <c r="F77" s="27">
        <f>(Histoorical_Data!M1086)</f>
        <v>-0.006549930864</v>
      </c>
      <c r="G77" s="27">
        <f>(Histoorical_Data!N1086)</f>
        <v>0.006357725949</v>
      </c>
      <c r="H77" s="27">
        <f>(Histoorical_Data!O1086)</f>
        <v>-0.010515344</v>
      </c>
      <c r="I77" s="27">
        <f t="shared" ref="I77:N77" si="79">C77-$B77</f>
        <v>-0.0007166742774</v>
      </c>
      <c r="J77" s="27">
        <f t="shared" si="79"/>
        <v>0.01043739099</v>
      </c>
      <c r="K77" s="27">
        <f t="shared" si="79"/>
        <v>0.02224153211</v>
      </c>
      <c r="L77" s="27">
        <f t="shared" si="79"/>
        <v>-0.006380930864</v>
      </c>
      <c r="M77" s="27">
        <f t="shared" si="79"/>
        <v>0.006526725949</v>
      </c>
      <c r="N77" s="27">
        <f t="shared" si="79"/>
        <v>-0.010346344</v>
      </c>
    </row>
    <row r="78">
      <c r="A78" s="15" t="s">
        <v>662</v>
      </c>
      <c r="B78" s="26">
        <v>-0.005472</v>
      </c>
      <c r="C78" s="27">
        <f>(Histoorical_Data!J1087)</f>
        <v>0.009772663104</v>
      </c>
      <c r="D78" s="27">
        <f>(Histoorical_Data!K1087)</f>
        <v>0.001646361913</v>
      </c>
      <c r="E78" s="27">
        <f>(Histoorical_Data!L1087)</f>
        <v>-0.03984902233</v>
      </c>
      <c r="F78" s="27">
        <f>(Histoorical_Data!M1087)</f>
        <v>0.005840056482</v>
      </c>
      <c r="G78" s="27">
        <f>(Histoorical_Data!N1087)</f>
        <v>-0.01061877747</v>
      </c>
      <c r="H78" s="27">
        <f>(Histoorical_Data!O1087)</f>
        <v>-0.01062709257</v>
      </c>
      <c r="I78" s="27">
        <f t="shared" ref="I78:N78" si="80">C78-$B78</f>
        <v>0.0152446631</v>
      </c>
      <c r="J78" s="27">
        <f t="shared" si="80"/>
        <v>0.007118361913</v>
      </c>
      <c r="K78" s="27">
        <f t="shared" si="80"/>
        <v>-0.03437702233</v>
      </c>
      <c r="L78" s="27">
        <f t="shared" si="80"/>
        <v>0.01131205648</v>
      </c>
      <c r="M78" s="27">
        <f t="shared" si="80"/>
        <v>-0.005146777474</v>
      </c>
      <c r="N78" s="27">
        <f t="shared" si="80"/>
        <v>-0.005155092574</v>
      </c>
    </row>
    <row r="79">
      <c r="A79" s="15" t="s">
        <v>663</v>
      </c>
      <c r="B79" s="26">
        <v>7.77E-4</v>
      </c>
      <c r="C79" s="27">
        <f>(Histoorical_Data!J1088)</f>
        <v>0.002555958597</v>
      </c>
      <c r="D79" s="27">
        <f>(Histoorical_Data!K1088)</f>
        <v>-0.0107501242</v>
      </c>
      <c r="E79" s="27">
        <f>(Histoorical_Data!L1088)</f>
        <v>-0.01972291744</v>
      </c>
      <c r="F79" s="27">
        <f>(Histoorical_Data!M1088)</f>
        <v>0.005382449255</v>
      </c>
      <c r="G79" s="27">
        <f>(Histoorical_Data!N1088)</f>
        <v>-0.05402352193</v>
      </c>
      <c r="H79" s="27">
        <f>(Histoorical_Data!O1088)</f>
        <v>0.002134472529</v>
      </c>
      <c r="I79" s="27">
        <f t="shared" ref="I79:N79" si="81">C79-$B79</f>
        <v>0.001778958597</v>
      </c>
      <c r="J79" s="27">
        <f t="shared" si="81"/>
        <v>-0.0115271242</v>
      </c>
      <c r="K79" s="27">
        <f t="shared" si="81"/>
        <v>-0.02049991744</v>
      </c>
      <c r="L79" s="27">
        <f t="shared" si="81"/>
        <v>0.004605449255</v>
      </c>
      <c r="M79" s="27">
        <f t="shared" si="81"/>
        <v>-0.05480052193</v>
      </c>
      <c r="N79" s="27">
        <f t="shared" si="81"/>
        <v>0.001357472529</v>
      </c>
    </row>
    <row r="80">
      <c r="A80" s="15" t="s">
        <v>664</v>
      </c>
      <c r="B80" s="26">
        <v>0.001043</v>
      </c>
      <c r="C80" s="27">
        <f>(Histoorical_Data!J1089)</f>
        <v>-0.01306728328</v>
      </c>
      <c r="D80" s="27">
        <f>(Histoorical_Data!K1089)</f>
        <v>-0.0001662925089</v>
      </c>
      <c r="E80" s="27">
        <f>(Histoorical_Data!L1089)</f>
        <v>0.009708814127</v>
      </c>
      <c r="F80" s="27">
        <f>(Histoorical_Data!M1089)</f>
        <v>0.005915510208</v>
      </c>
      <c r="G80" s="27">
        <f>(Histoorical_Data!N1089)</f>
        <v>-0.003921806679</v>
      </c>
      <c r="H80" s="27">
        <f>(Histoorical_Data!O1089)</f>
        <v>-0.006417134321</v>
      </c>
      <c r="I80" s="27">
        <f t="shared" ref="I80:N80" si="82">C80-$B80</f>
        <v>-0.01411028328</v>
      </c>
      <c r="J80" s="27">
        <f t="shared" si="82"/>
        <v>-0.001209292509</v>
      </c>
      <c r="K80" s="27">
        <f t="shared" si="82"/>
        <v>0.008665814127</v>
      </c>
      <c r="L80" s="27">
        <f t="shared" si="82"/>
        <v>0.004872510208</v>
      </c>
      <c r="M80" s="27">
        <f t="shared" si="82"/>
        <v>-0.004964806679</v>
      </c>
      <c r="N80" s="27">
        <f t="shared" si="82"/>
        <v>-0.007460134321</v>
      </c>
    </row>
    <row r="81">
      <c r="A81" s="15" t="s">
        <v>665</v>
      </c>
      <c r="B81" s="26">
        <v>-0.016001</v>
      </c>
      <c r="C81" s="27">
        <f>(Histoorical_Data!J1090)</f>
        <v>-0.01114590228</v>
      </c>
      <c r="D81" s="27">
        <f>(Histoorical_Data!K1090)</f>
        <v>-0.005503224095</v>
      </c>
      <c r="E81" s="27">
        <f>(Histoorical_Data!L1090)</f>
        <v>-0.02074510027</v>
      </c>
      <c r="F81" s="27">
        <f>(Histoorical_Data!M1090)</f>
        <v>-0.02906601538</v>
      </c>
      <c r="G81" s="27">
        <f>(Histoorical_Data!N1090)</f>
        <v>-0.014754661</v>
      </c>
      <c r="H81" s="27">
        <f>(Histoorical_Data!O1090)</f>
        <v>-0.01295914464</v>
      </c>
      <c r="I81" s="27">
        <f t="shared" ref="I81:N81" si="83">C81-$B81</f>
        <v>0.00485509772</v>
      </c>
      <c r="J81" s="27">
        <f t="shared" si="83"/>
        <v>0.01049777591</v>
      </c>
      <c r="K81" s="27">
        <f t="shared" si="83"/>
        <v>-0.00474410027</v>
      </c>
      <c r="L81" s="27">
        <f t="shared" si="83"/>
        <v>-0.01306501538</v>
      </c>
      <c r="M81" s="27">
        <f t="shared" si="83"/>
        <v>0.001246339001</v>
      </c>
      <c r="N81" s="27">
        <f t="shared" si="83"/>
        <v>0.003041855357</v>
      </c>
    </row>
    <row r="82">
      <c r="A82" s="15" t="s">
        <v>666</v>
      </c>
      <c r="B82" s="26">
        <v>-0.004245</v>
      </c>
      <c r="C82" s="27">
        <f>(Histoorical_Data!J1091)</f>
        <v>-0.0281132362</v>
      </c>
      <c r="D82" s="27">
        <f>(Histoorical_Data!K1091)</f>
        <v>-0.01822527665</v>
      </c>
      <c r="E82" s="27">
        <f>(Histoorical_Data!L1091)</f>
        <v>0.01022294734</v>
      </c>
      <c r="F82" s="27">
        <f>(Histoorical_Data!M1091)</f>
        <v>-0.004782271269</v>
      </c>
      <c r="G82" s="27">
        <f>(Histoorical_Data!N1091)</f>
        <v>0.003859611594</v>
      </c>
      <c r="H82" s="27">
        <f>(Histoorical_Data!O1091)</f>
        <v>-0.008733679969</v>
      </c>
      <c r="I82" s="27">
        <f t="shared" ref="I82:N82" si="84">C82-$B82</f>
        <v>-0.0238682362</v>
      </c>
      <c r="J82" s="27">
        <f t="shared" si="84"/>
        <v>-0.01398027665</v>
      </c>
      <c r="K82" s="27">
        <f t="shared" si="84"/>
        <v>0.01446794734</v>
      </c>
      <c r="L82" s="27">
        <f t="shared" si="84"/>
        <v>-0.0005372712692</v>
      </c>
      <c r="M82" s="27">
        <f t="shared" si="84"/>
        <v>0.008104611594</v>
      </c>
      <c r="N82" s="27">
        <f t="shared" si="84"/>
        <v>-0.004488679969</v>
      </c>
    </row>
    <row r="83">
      <c r="A83" s="15" t="s">
        <v>667</v>
      </c>
      <c r="B83" s="26">
        <v>0.019713</v>
      </c>
      <c r="C83" s="27">
        <f>(Histoorical_Data!J1092)</f>
        <v>0.03236332648</v>
      </c>
      <c r="D83" s="27">
        <f>(Histoorical_Data!K1092)</f>
        <v>0.002551238734</v>
      </c>
      <c r="E83" s="27">
        <f>(Histoorical_Data!L1092)</f>
        <v>0.006083977395</v>
      </c>
      <c r="F83" s="27">
        <f>(Histoorical_Data!M1092)</f>
        <v>0.007669526054</v>
      </c>
      <c r="G83" s="27">
        <f>(Histoorical_Data!N1092)</f>
        <v>-0.009555561066</v>
      </c>
      <c r="H83" s="27">
        <f>(Histoorical_Data!O1092)</f>
        <v>0.05337446059</v>
      </c>
      <c r="I83" s="27">
        <f t="shared" ref="I83:N83" si="85">C83-$B83</f>
        <v>0.01265032648</v>
      </c>
      <c r="J83" s="27">
        <f t="shared" si="85"/>
        <v>-0.01716176127</v>
      </c>
      <c r="K83" s="27">
        <f t="shared" si="85"/>
        <v>-0.0136290226</v>
      </c>
      <c r="L83" s="27">
        <f t="shared" si="85"/>
        <v>-0.01204347395</v>
      </c>
      <c r="M83" s="27">
        <f t="shared" si="85"/>
        <v>-0.02926856107</v>
      </c>
      <c r="N83" s="27">
        <f t="shared" si="85"/>
        <v>0.03366146059</v>
      </c>
    </row>
    <row r="84">
      <c r="A84" s="15" t="s">
        <v>668</v>
      </c>
      <c r="B84" s="26">
        <v>0.008499</v>
      </c>
      <c r="C84" s="27">
        <f>(Histoorical_Data!J1093)</f>
        <v>-0.001787310574</v>
      </c>
      <c r="D84" s="27">
        <f>(Histoorical_Data!K1093)</f>
        <v>-0.001189768136</v>
      </c>
      <c r="E84" s="27">
        <f>(Histoorical_Data!L1093)</f>
        <v>0.02633831418</v>
      </c>
      <c r="F84" s="27">
        <f>(Histoorical_Data!M1093)</f>
        <v>-0.004623617542</v>
      </c>
      <c r="G84" s="27">
        <f>(Histoorical_Data!N1093)</f>
        <v>0.009555561066</v>
      </c>
      <c r="H84" s="27">
        <f>(Histoorical_Data!O1093)</f>
        <v>0.04073883098</v>
      </c>
      <c r="I84" s="27">
        <f t="shared" ref="I84:N84" si="86">C84-$B84</f>
        <v>-0.01028631057</v>
      </c>
      <c r="J84" s="27">
        <f t="shared" si="86"/>
        <v>-0.009688768136</v>
      </c>
      <c r="K84" s="27">
        <f t="shared" si="86"/>
        <v>0.01783931418</v>
      </c>
      <c r="L84" s="27">
        <f t="shared" si="86"/>
        <v>-0.01312261754</v>
      </c>
      <c r="M84" s="27">
        <f t="shared" si="86"/>
        <v>0.001056561066</v>
      </c>
      <c r="N84" s="27">
        <f t="shared" si="86"/>
        <v>0.03223983098</v>
      </c>
    </row>
    <row r="85">
      <c r="A85" s="11">
        <v>44931.0</v>
      </c>
      <c r="B85" s="26">
        <v>-0.00101</v>
      </c>
      <c r="C85" s="27">
        <f>(Histoorical_Data!J1094)</f>
        <v>-0.02284391997</v>
      </c>
      <c r="D85" s="27">
        <f>(Histoorical_Data!K1094)</f>
        <v>0.01334591985</v>
      </c>
      <c r="E85" s="27">
        <f>(Histoorical_Data!L1094)</f>
        <v>-0.01348156819</v>
      </c>
      <c r="F85" s="27">
        <f>(Histoorical_Data!M1094)</f>
        <v>-0.001159252412</v>
      </c>
      <c r="G85" s="27">
        <f>(Histoorical_Data!N1094)</f>
        <v>-0.003014047734</v>
      </c>
      <c r="H85" s="27">
        <f>(Histoorical_Data!O1094)</f>
        <v>0.01289060983</v>
      </c>
      <c r="I85" s="27">
        <f t="shared" ref="I85:N85" si="87">C85-$B85</f>
        <v>-0.02183391997</v>
      </c>
      <c r="J85" s="27">
        <f t="shared" si="87"/>
        <v>0.01435591985</v>
      </c>
      <c r="K85" s="27">
        <f t="shared" si="87"/>
        <v>-0.01247156819</v>
      </c>
      <c r="L85" s="27">
        <f t="shared" si="87"/>
        <v>-0.0001492524121</v>
      </c>
      <c r="M85" s="27">
        <f t="shared" si="87"/>
        <v>-0.002004047734</v>
      </c>
      <c r="N85" s="27">
        <f t="shared" si="87"/>
        <v>0.01390060983</v>
      </c>
    </row>
    <row r="86">
      <c r="A86" s="11">
        <v>44962.0</v>
      </c>
      <c r="B86" s="26">
        <v>-0.011303</v>
      </c>
      <c r="C86" s="27">
        <f>(Histoorical_Data!J1095)</f>
        <v>0.001143249239</v>
      </c>
      <c r="D86" s="27">
        <f>(Histoorical_Data!K1095)</f>
        <v>-0.01521842019</v>
      </c>
      <c r="E86" s="27">
        <f>(Histoorical_Data!L1095)</f>
        <v>-0.03700361186</v>
      </c>
      <c r="F86" s="27">
        <f>(Histoorical_Data!M1095)</f>
        <v>-0.02169218869</v>
      </c>
      <c r="G86" s="27">
        <f>(Histoorical_Data!N1095)</f>
        <v>-0.008975196695</v>
      </c>
      <c r="H86" s="27">
        <f>(Histoorical_Data!O1095)</f>
        <v>-0.03509131981</v>
      </c>
      <c r="I86" s="27">
        <f t="shared" ref="I86:N86" si="88">C86-$B86</f>
        <v>0.01244624924</v>
      </c>
      <c r="J86" s="27">
        <f t="shared" si="88"/>
        <v>-0.003915420189</v>
      </c>
      <c r="K86" s="27">
        <f t="shared" si="88"/>
        <v>-0.02570061186</v>
      </c>
      <c r="L86" s="27">
        <f t="shared" si="88"/>
        <v>-0.01038918869</v>
      </c>
      <c r="M86" s="27">
        <f t="shared" si="88"/>
        <v>0.002327803305</v>
      </c>
      <c r="N86" s="27">
        <f t="shared" si="88"/>
        <v>-0.02378831981</v>
      </c>
    </row>
    <row r="87">
      <c r="A87" s="11">
        <v>44990.0</v>
      </c>
      <c r="B87" s="26">
        <v>-0.006888</v>
      </c>
      <c r="C87" s="27">
        <f>(Histoorical_Data!J1096)</f>
        <v>0.003042290147</v>
      </c>
      <c r="D87" s="27">
        <f>(Histoorical_Data!K1096)</f>
        <v>0.004589893311</v>
      </c>
      <c r="E87" s="27">
        <f>(Histoorical_Data!L1096)</f>
        <v>-0.007067167223</v>
      </c>
      <c r="F87" s="27">
        <f>(Histoorical_Data!M1096)</f>
        <v>-0.005497376596</v>
      </c>
      <c r="G87" s="27">
        <f>(Histoorical_Data!N1096)</f>
        <v>-0.003906254967</v>
      </c>
      <c r="H87" s="27">
        <f>(Histoorical_Data!O1096)</f>
        <v>-0.008196767204</v>
      </c>
      <c r="I87" s="27">
        <f t="shared" ref="I87:N87" si="89">C87-$B87</f>
        <v>0.009930290147</v>
      </c>
      <c r="J87" s="27">
        <f t="shared" si="89"/>
        <v>0.01147789331</v>
      </c>
      <c r="K87" s="27">
        <f t="shared" si="89"/>
        <v>-0.0001791672231</v>
      </c>
      <c r="L87" s="27">
        <f t="shared" si="89"/>
        <v>0.001390623404</v>
      </c>
      <c r="M87" s="27">
        <f t="shared" si="89"/>
        <v>0.002981745033</v>
      </c>
      <c r="N87" s="27">
        <f t="shared" si="89"/>
        <v>-0.001308767204</v>
      </c>
    </row>
    <row r="88">
      <c r="A88" s="11">
        <v>45021.0</v>
      </c>
      <c r="B88" s="26">
        <v>-0.007108</v>
      </c>
      <c r="C88" s="27">
        <f>(Histoorical_Data!J1097)</f>
        <v>-0.04116062516</v>
      </c>
      <c r="D88" s="27">
        <f>(Histoorical_Data!K1097)</f>
        <v>0.01831830064</v>
      </c>
      <c r="E88" s="27">
        <f>(Histoorical_Data!L1097)</f>
        <v>-0.02363976694</v>
      </c>
      <c r="F88" s="27">
        <f>(Histoorical_Data!M1097)</f>
        <v>-0.003432583029</v>
      </c>
      <c r="G88" s="27">
        <f>(Histoorical_Data!N1097)</f>
        <v>-0.0250167845</v>
      </c>
      <c r="H88" s="27">
        <f>(Histoorical_Data!O1097)</f>
        <v>-0.01555241301</v>
      </c>
      <c r="I88" s="27">
        <f t="shared" ref="I88:N88" si="90">C88-$B88</f>
        <v>-0.03405262516</v>
      </c>
      <c r="J88" s="27">
        <f t="shared" si="90"/>
        <v>0.02542630064</v>
      </c>
      <c r="K88" s="27">
        <f t="shared" si="90"/>
        <v>-0.01653176694</v>
      </c>
      <c r="L88" s="27">
        <f t="shared" si="90"/>
        <v>0.003675416971</v>
      </c>
      <c r="M88" s="27">
        <f t="shared" si="90"/>
        <v>-0.0179087845</v>
      </c>
      <c r="N88" s="27">
        <f t="shared" si="90"/>
        <v>-0.008444413007</v>
      </c>
    </row>
    <row r="89">
      <c r="A89" s="11">
        <v>45051.0</v>
      </c>
      <c r="B89" s="26">
        <v>0.018343</v>
      </c>
      <c r="C89" s="27">
        <f>(Histoorical_Data!J1098)</f>
        <v>0.0146114147</v>
      </c>
      <c r="D89" s="27">
        <f>(Histoorical_Data!K1098)</f>
        <v>-0.01764010462</v>
      </c>
      <c r="E89" s="27">
        <f>(Histoorical_Data!L1098)</f>
        <v>0.04018958613</v>
      </c>
      <c r="F89" s="27">
        <f>(Histoorical_Data!M1098)</f>
        <v>0.0198348717</v>
      </c>
      <c r="G89" s="27">
        <f>(Histoorical_Data!N1098)</f>
        <v>0.03826040192</v>
      </c>
      <c r="H89" s="27">
        <f>(Histoorical_Data!O1098)</f>
        <v>0.01658069073</v>
      </c>
      <c r="I89" s="27">
        <f t="shared" ref="I89:N89" si="91">C89-$B89</f>
        <v>-0.0037315853</v>
      </c>
      <c r="J89" s="27">
        <f t="shared" si="91"/>
        <v>-0.03598310462</v>
      </c>
      <c r="K89" s="27">
        <f t="shared" si="91"/>
        <v>0.02184658613</v>
      </c>
      <c r="L89" s="27">
        <f t="shared" si="91"/>
        <v>0.001491871697</v>
      </c>
      <c r="M89" s="27">
        <f t="shared" si="91"/>
        <v>0.01991740192</v>
      </c>
      <c r="N89" s="27">
        <f t="shared" si="91"/>
        <v>-0.001762309267</v>
      </c>
    </row>
    <row r="90">
      <c r="A90" s="11">
        <v>45143.0</v>
      </c>
      <c r="B90" s="26">
        <v>2.66E-4</v>
      </c>
      <c r="C90" s="27">
        <f>(Histoorical_Data!J1099)</f>
        <v>-0.002889611132</v>
      </c>
      <c r="D90" s="27">
        <f>(Histoorical_Data!K1099)</f>
        <v>-0.001526588372</v>
      </c>
      <c r="E90" s="27">
        <f>(Histoorical_Data!L1099)</f>
        <v>-0.01031149578</v>
      </c>
      <c r="F90" s="27">
        <f>(Histoorical_Data!M1099)</f>
        <v>-0.008536996211</v>
      </c>
      <c r="G90" s="27">
        <f>(Histoorical_Data!N1099)</f>
        <v>0.02054784992</v>
      </c>
      <c r="H90" s="27">
        <f>(Histoorical_Data!O1099)</f>
        <v>-0.01033067039</v>
      </c>
      <c r="I90" s="27">
        <f t="shared" ref="I90:N90" si="92">C90-$B90</f>
        <v>-0.003155611132</v>
      </c>
      <c r="J90" s="27">
        <f t="shared" si="92"/>
        <v>-0.001792588372</v>
      </c>
      <c r="K90" s="27">
        <f t="shared" si="92"/>
        <v>-0.01057749578</v>
      </c>
      <c r="L90" s="27">
        <f t="shared" si="92"/>
        <v>-0.008802996211</v>
      </c>
      <c r="M90" s="27">
        <f t="shared" si="92"/>
        <v>0.02028184992</v>
      </c>
      <c r="N90" s="27">
        <f t="shared" si="92"/>
        <v>-0.01059667039</v>
      </c>
    </row>
    <row r="91">
      <c r="A91" s="11">
        <v>45174.0</v>
      </c>
      <c r="B91" s="26">
        <v>-0.004395</v>
      </c>
      <c r="C91" s="27">
        <f>(Histoorical_Data!J1100)</f>
        <v>-0.001957177593</v>
      </c>
      <c r="D91" s="27">
        <f>(Histoorical_Data!K1100)</f>
        <v>-0.0001697648761</v>
      </c>
      <c r="E91" s="27">
        <f>(Histoorical_Data!L1100)</f>
        <v>0.008668784936</v>
      </c>
      <c r="F91" s="27">
        <f>(Histoorical_Data!M1100)</f>
        <v>-0.005930336135</v>
      </c>
      <c r="G91" s="27">
        <f>(Histoorical_Data!N1100)</f>
        <v>-0.0001182522321</v>
      </c>
      <c r="H91" s="27">
        <f>(Histoorical_Data!O1100)</f>
        <v>0.0123840592</v>
      </c>
      <c r="I91" s="27">
        <f t="shared" ref="I91:N91" si="93">C91-$B91</f>
        <v>0.002437822407</v>
      </c>
      <c r="J91" s="27">
        <f t="shared" si="93"/>
        <v>0.004225235124</v>
      </c>
      <c r="K91" s="27">
        <f t="shared" si="93"/>
        <v>0.01306378494</v>
      </c>
      <c r="L91" s="27">
        <f t="shared" si="93"/>
        <v>-0.001535336135</v>
      </c>
      <c r="M91" s="27">
        <f t="shared" si="93"/>
        <v>0.004276747768</v>
      </c>
      <c r="N91" s="27">
        <f t="shared" si="93"/>
        <v>0.0167790592</v>
      </c>
    </row>
    <row r="92">
      <c r="A92" s="11">
        <v>45204.0</v>
      </c>
      <c r="B92" s="26">
        <v>0.004662</v>
      </c>
      <c r="C92" s="27">
        <f>(Histoorical_Data!J1101)</f>
        <v>-0.002510789864</v>
      </c>
      <c r="D92" s="27">
        <f>(Histoorical_Data!K1101)</f>
        <v>0.006262185142</v>
      </c>
      <c r="E92" s="27">
        <f>(Histoorical_Data!L1101)</f>
        <v>0.001232286046</v>
      </c>
      <c r="F92" s="27">
        <f>(Histoorical_Data!M1101)</f>
        <v>0.01900049796</v>
      </c>
      <c r="G92" s="27">
        <f>(Histoorical_Data!N1101)</f>
        <v>0.006248178299</v>
      </c>
      <c r="H92" s="27">
        <f>(Histoorical_Data!O1101)</f>
        <v>0.0112188836</v>
      </c>
      <c r="I92" s="27">
        <f t="shared" ref="I92:N92" si="94">C92-$B92</f>
        <v>-0.007172789864</v>
      </c>
      <c r="J92" s="27">
        <f t="shared" si="94"/>
        <v>0.001600185142</v>
      </c>
      <c r="K92" s="27">
        <f t="shared" si="94"/>
        <v>-0.003429713954</v>
      </c>
      <c r="L92" s="27">
        <f t="shared" si="94"/>
        <v>0.01433849796</v>
      </c>
      <c r="M92" s="27">
        <f t="shared" si="94"/>
        <v>0.001586178299</v>
      </c>
      <c r="N92" s="27">
        <f t="shared" si="94"/>
        <v>0.006556883605</v>
      </c>
    </row>
    <row r="93">
      <c r="A93" s="11">
        <v>45235.0</v>
      </c>
      <c r="B93" s="26">
        <v>-0.001746</v>
      </c>
      <c r="C93" s="27">
        <f>(Histoorical_Data!J1102)</f>
        <v>-0.007887098224</v>
      </c>
      <c r="D93" s="27">
        <f>(Histoorical_Data!K1102)</f>
        <v>-0.009493205724</v>
      </c>
      <c r="E93" s="27">
        <f>(Histoorical_Data!L1102)</f>
        <v>-0.0008213552823</v>
      </c>
      <c r="F93" s="27">
        <f>(Histoorical_Data!M1102)</f>
        <v>-0.01499366616</v>
      </c>
      <c r="G93" s="27">
        <f>(Histoorical_Data!N1102)</f>
        <v>0.01052149056</v>
      </c>
      <c r="H93" s="27">
        <f>(Histoorical_Data!O1102)</f>
        <v>-0.00916970256</v>
      </c>
      <c r="I93" s="27">
        <f t="shared" ref="I93:N93" si="95">C93-$B93</f>
        <v>-0.006141098224</v>
      </c>
      <c r="J93" s="27">
        <f t="shared" si="95"/>
        <v>-0.007747205724</v>
      </c>
      <c r="K93" s="27">
        <f t="shared" si="95"/>
        <v>0.0009246447177</v>
      </c>
      <c r="L93" s="27">
        <f t="shared" si="95"/>
        <v>-0.01324766616</v>
      </c>
      <c r="M93" s="27">
        <f t="shared" si="95"/>
        <v>0.01226749056</v>
      </c>
      <c r="N93" s="27">
        <f t="shared" si="95"/>
        <v>-0.00742370256</v>
      </c>
    </row>
    <row r="94">
      <c r="A94" s="11">
        <v>45265.0</v>
      </c>
      <c r="B94" s="26">
        <v>-0.001311</v>
      </c>
      <c r="C94" s="27">
        <f>(Histoorical_Data!J1103)</f>
        <v>0.01430842021</v>
      </c>
      <c r="D94" s="27">
        <f>(Histoorical_Data!K1103)</f>
        <v>0.005266299439</v>
      </c>
      <c r="E94" s="27">
        <f>(Histoorical_Data!L1103)</f>
        <v>-0.008665207922</v>
      </c>
      <c r="F94" s="27">
        <f>(Histoorical_Data!M1103)</f>
        <v>0.001184132761</v>
      </c>
      <c r="G94" s="27">
        <f>(Histoorical_Data!N1103)</f>
        <v>-0.009464345928</v>
      </c>
      <c r="H94" s="27">
        <f>(Histoorical_Data!O1103)</f>
        <v>-0.00102406563</v>
      </c>
      <c r="I94" s="27">
        <f t="shared" ref="I94:N94" si="96">C94-$B94</f>
        <v>0.01561942021</v>
      </c>
      <c r="J94" s="27">
        <f t="shared" si="96"/>
        <v>0.006577299439</v>
      </c>
      <c r="K94" s="27">
        <f t="shared" si="96"/>
        <v>-0.007354207922</v>
      </c>
      <c r="L94" s="27">
        <f t="shared" si="96"/>
        <v>0.002495132761</v>
      </c>
      <c r="M94" s="27">
        <f t="shared" si="96"/>
        <v>-0.008153345928</v>
      </c>
      <c r="N94" s="27">
        <f t="shared" si="96"/>
        <v>0.0002869343703</v>
      </c>
    </row>
    <row r="95">
      <c r="A95" s="15" t="s">
        <v>669</v>
      </c>
      <c r="B95" s="26">
        <v>0.003444</v>
      </c>
      <c r="C95" s="27">
        <f>(Histoorical_Data!J1104)</f>
        <v>0.002806144175</v>
      </c>
      <c r="D95" s="27">
        <f>(Histoorical_Data!K1104)</f>
        <v>-0.006800434232</v>
      </c>
      <c r="E95" s="27">
        <f>(Histoorical_Data!L1104)</f>
        <v>0.0192905633</v>
      </c>
      <c r="F95" s="27">
        <f>(Histoorical_Data!M1104)</f>
        <v>0.007075501216</v>
      </c>
      <c r="G95" s="27">
        <f>(Histoorical_Data!N1104)</f>
        <v>-0.009673308884</v>
      </c>
      <c r="H95" s="27">
        <f>(Histoorical_Data!O1104)</f>
        <v>0.004089985252</v>
      </c>
      <c r="I95" s="27">
        <f t="shared" ref="I95:N95" si="97">C95-$B95</f>
        <v>-0.0006378558248</v>
      </c>
      <c r="J95" s="27">
        <f t="shared" si="97"/>
        <v>-0.01024443423</v>
      </c>
      <c r="K95" s="27">
        <f t="shared" si="97"/>
        <v>0.0158465633</v>
      </c>
      <c r="L95" s="27">
        <f t="shared" si="97"/>
        <v>0.003631501216</v>
      </c>
      <c r="M95" s="27">
        <f t="shared" si="97"/>
        <v>-0.01311730888</v>
      </c>
      <c r="N95" s="27">
        <f t="shared" si="97"/>
        <v>0.0006459852515</v>
      </c>
    </row>
    <row r="96">
      <c r="A96" s="15" t="s">
        <v>670</v>
      </c>
      <c r="B96" s="26">
        <v>-0.006705</v>
      </c>
      <c r="C96" s="27">
        <f>(Histoorical_Data!J1105)</f>
        <v>-0.01719375035</v>
      </c>
      <c r="D96" s="27">
        <f>(Histoorical_Data!K1105)</f>
        <v>-0.009943507267</v>
      </c>
      <c r="E96" s="27">
        <f>(Histoorical_Data!L1105)</f>
        <v>-0.0192905633</v>
      </c>
      <c r="F96" s="27">
        <f>(Histoorical_Data!M1105)</f>
        <v>-0.001911343668</v>
      </c>
      <c r="G96" s="27">
        <f>(Histoorical_Data!N1105)</f>
        <v>-0.02581640645</v>
      </c>
      <c r="H96" s="27">
        <f>(Histoorical_Data!O1105)</f>
        <v>-0.01232048439</v>
      </c>
      <c r="I96" s="27">
        <f t="shared" ref="I96:N96" si="98">C96-$B96</f>
        <v>-0.01048875035</v>
      </c>
      <c r="J96" s="27">
        <f t="shared" si="98"/>
        <v>-0.003238507267</v>
      </c>
      <c r="K96" s="27">
        <f t="shared" si="98"/>
        <v>-0.0125855633</v>
      </c>
      <c r="L96" s="27">
        <f t="shared" si="98"/>
        <v>0.004793656332</v>
      </c>
      <c r="M96" s="27">
        <f t="shared" si="98"/>
        <v>-0.01911140645</v>
      </c>
      <c r="N96" s="27">
        <f t="shared" si="98"/>
        <v>-0.005615484388</v>
      </c>
    </row>
    <row r="97">
      <c r="A97" s="15" t="s">
        <v>671</v>
      </c>
      <c r="B97" s="26">
        <v>0.012066</v>
      </c>
      <c r="C97" s="27">
        <f>(Histoorical_Data!J1106)</f>
        <v>0.01563575362</v>
      </c>
      <c r="D97" s="27">
        <f>(Histoorical_Data!K1106)</f>
        <v>0.01062563553</v>
      </c>
      <c r="E97" s="27">
        <f>(Histoorical_Data!L1106)</f>
        <v>0.04140201691</v>
      </c>
      <c r="F97" s="27">
        <f>(Histoorical_Data!M1106)</f>
        <v>0.007769591236</v>
      </c>
      <c r="G97" s="27">
        <f>(Histoorical_Data!N1106)</f>
        <v>0.01760354114</v>
      </c>
      <c r="H97" s="27">
        <f>(Histoorical_Data!O1106)</f>
        <v>0.003094381015</v>
      </c>
      <c r="I97" s="27">
        <f t="shared" ref="I97:N97" si="99">C97-$B97</f>
        <v>0.003569753622</v>
      </c>
      <c r="J97" s="27">
        <f t="shared" si="99"/>
        <v>-0.001440364467</v>
      </c>
      <c r="K97" s="27">
        <f t="shared" si="99"/>
        <v>0.02933601691</v>
      </c>
      <c r="L97" s="27">
        <f t="shared" si="99"/>
        <v>-0.004296408764</v>
      </c>
      <c r="M97" s="27">
        <f t="shared" si="99"/>
        <v>0.005537541143</v>
      </c>
      <c r="N97" s="27">
        <f t="shared" si="99"/>
        <v>-0.008971618985</v>
      </c>
    </row>
    <row r="98">
      <c r="A98" s="15" t="s">
        <v>672</v>
      </c>
      <c r="B98" s="26">
        <v>0.009587</v>
      </c>
      <c r="C98" s="27">
        <f>(Histoorical_Data!J1107)</f>
        <v>0.006139995196</v>
      </c>
      <c r="D98" s="27">
        <f>(Histoorical_Data!K1107)</f>
        <v>-0.001194029993</v>
      </c>
      <c r="E98" s="27">
        <f>(Histoorical_Data!L1107)</f>
        <v>0.04280809249</v>
      </c>
      <c r="F98" s="27">
        <f>(Histoorical_Data!M1107)</f>
        <v>0.01937876984</v>
      </c>
      <c r="G98" s="27">
        <f>(Histoorical_Data!N1107)</f>
        <v>0.009160732673</v>
      </c>
      <c r="H98" s="27">
        <f>(Histoorical_Data!O1107)</f>
        <v>0.01532988631</v>
      </c>
      <c r="I98" s="27">
        <f t="shared" ref="I98:N98" si="100">C98-$B98</f>
        <v>-0.003447004804</v>
      </c>
      <c r="J98" s="27">
        <f t="shared" si="100"/>
        <v>-0.01078102999</v>
      </c>
      <c r="K98" s="27">
        <f t="shared" si="100"/>
        <v>0.03322109249</v>
      </c>
      <c r="L98" s="27">
        <f t="shared" si="100"/>
        <v>0.009791769843</v>
      </c>
      <c r="M98" s="27">
        <f t="shared" si="100"/>
        <v>-0.0004262673274</v>
      </c>
      <c r="N98" s="27">
        <f t="shared" si="100"/>
        <v>0.005742886311</v>
      </c>
    </row>
    <row r="99">
      <c r="A99" s="15" t="s">
        <v>673</v>
      </c>
      <c r="B99" s="26">
        <v>-0.001456</v>
      </c>
      <c r="C99" s="27">
        <f>(Histoorical_Data!J1108)</f>
        <v>-0.007544270665</v>
      </c>
      <c r="D99" s="27">
        <f>(Histoorical_Data!K1108)</f>
        <v>0.004767589483</v>
      </c>
      <c r="E99" s="27">
        <f>(Histoorical_Data!L1108)</f>
        <v>-0.0317364096</v>
      </c>
      <c r="F99" s="27">
        <f>(Histoorical_Data!M1108)</f>
        <v>0.001002075812</v>
      </c>
      <c r="G99" s="27">
        <f>(Histoorical_Data!N1108)</f>
        <v>-0.002846301732</v>
      </c>
      <c r="H99" s="27">
        <f>(Histoorical_Data!O1108)</f>
        <v>0.009086382556</v>
      </c>
      <c r="I99" s="27">
        <f t="shared" ref="I99:N99" si="101">C99-$B99</f>
        <v>-0.006088270665</v>
      </c>
      <c r="J99" s="27">
        <f t="shared" si="101"/>
        <v>0.006223589483</v>
      </c>
      <c r="K99" s="27">
        <f t="shared" si="101"/>
        <v>-0.0302804096</v>
      </c>
      <c r="L99" s="27">
        <f t="shared" si="101"/>
        <v>0.002458075812</v>
      </c>
      <c r="M99" s="27">
        <f t="shared" si="101"/>
        <v>-0.001390301732</v>
      </c>
      <c r="N99" s="27">
        <f t="shared" si="101"/>
        <v>0.01054238256</v>
      </c>
    </row>
    <row r="100">
      <c r="A100" s="15" t="s">
        <v>674</v>
      </c>
      <c r="B100" s="26">
        <v>4.06E-4</v>
      </c>
      <c r="C100" s="27">
        <f>(Histoorical_Data!J1109)</f>
        <v>0.0008584026435</v>
      </c>
      <c r="D100" s="27">
        <f>(Histoorical_Data!K1109)</f>
        <v>0.006434156975</v>
      </c>
      <c r="E100" s="27">
        <f>(Histoorical_Data!L1109)</f>
        <v>0.01715441676</v>
      </c>
      <c r="F100" s="27">
        <f>(Histoorical_Data!M1109)</f>
        <v>0.02081491078</v>
      </c>
      <c r="G100" s="27">
        <f>(Histoorical_Data!N1109)</f>
        <v>-0.007271025537</v>
      </c>
      <c r="H100" s="27">
        <f>(Histoorical_Data!O1109)</f>
        <v>0.01198815556</v>
      </c>
      <c r="I100" s="27">
        <f t="shared" ref="I100:N100" si="102">C100-$B100</f>
        <v>0.0004524026435</v>
      </c>
      <c r="J100" s="27">
        <f t="shared" si="102"/>
        <v>0.006028156975</v>
      </c>
      <c r="K100" s="27">
        <f t="shared" si="102"/>
        <v>0.01674841676</v>
      </c>
      <c r="L100" s="27">
        <f t="shared" si="102"/>
        <v>0.02040891078</v>
      </c>
      <c r="M100" s="27">
        <f t="shared" si="102"/>
        <v>-0.007677025537</v>
      </c>
      <c r="N100" s="27">
        <f t="shared" si="102"/>
        <v>0.01158215556</v>
      </c>
    </row>
    <row r="101">
      <c r="A101" s="15" t="s">
        <v>675</v>
      </c>
      <c r="B101" s="26">
        <v>-0.011286</v>
      </c>
      <c r="C101" s="27">
        <f>(Histoorical_Data!J1110)</f>
        <v>-0.02080781251</v>
      </c>
      <c r="D101" s="27">
        <f>(Histoorical_Data!K1110)</f>
        <v>-0.003381237372</v>
      </c>
      <c r="E101" s="27">
        <f>(Histoorical_Data!L1110)</f>
        <v>0.001930875286</v>
      </c>
      <c r="F101" s="27">
        <f>(Histoorical_Data!M1110)</f>
        <v>-0.02052878775</v>
      </c>
      <c r="G101" s="27">
        <f>(Histoorical_Data!N1110)</f>
        <v>-0.02127997117</v>
      </c>
      <c r="H101" s="27">
        <f>(Histoorical_Data!O1110)</f>
        <v>-0.01098363513</v>
      </c>
      <c r="I101" s="27">
        <f t="shared" ref="I101:N101" si="103">C101-$B101</f>
        <v>-0.009521812513</v>
      </c>
      <c r="J101" s="27">
        <f t="shared" si="103"/>
        <v>0.007904762628</v>
      </c>
      <c r="K101" s="27">
        <f t="shared" si="103"/>
        <v>0.01321687529</v>
      </c>
      <c r="L101" s="27">
        <f t="shared" si="103"/>
        <v>-0.009242787748</v>
      </c>
      <c r="M101" s="27">
        <f t="shared" si="103"/>
        <v>-0.009993971172</v>
      </c>
      <c r="N101" s="27">
        <f t="shared" si="103"/>
        <v>0.000302364866</v>
      </c>
    </row>
    <row r="102">
      <c r="A102" s="15" t="s">
        <v>676</v>
      </c>
      <c r="B102" s="26">
        <v>-0.007271</v>
      </c>
      <c r="C102" s="27">
        <f>(Histoorical_Data!J1111)</f>
        <v>-0.004389997871</v>
      </c>
      <c r="D102" s="27">
        <f>(Histoorical_Data!K1111)</f>
        <v>-0.01501478472</v>
      </c>
      <c r="E102" s="27">
        <f>(Histoorical_Data!L1111)</f>
        <v>-0.0167286531</v>
      </c>
      <c r="F102" s="27">
        <f>(Histoorical_Data!M1111)</f>
        <v>-0.004013191569</v>
      </c>
      <c r="G102" s="27">
        <f>(Histoorical_Data!N1111)</f>
        <v>-0.0346898711</v>
      </c>
      <c r="H102" s="27">
        <f>(Histoorical_Data!O1111)</f>
        <v>-0.006042314456</v>
      </c>
      <c r="I102" s="27">
        <f t="shared" ref="I102:N102" si="104">C102-$B102</f>
        <v>0.002881002129</v>
      </c>
      <c r="J102" s="27">
        <f t="shared" si="104"/>
        <v>-0.007743784721</v>
      </c>
      <c r="K102" s="27">
        <f t="shared" si="104"/>
        <v>-0.009457653096</v>
      </c>
      <c r="L102" s="27">
        <f t="shared" si="104"/>
        <v>0.003257808431</v>
      </c>
      <c r="M102" s="27">
        <f t="shared" si="104"/>
        <v>-0.0274188711</v>
      </c>
      <c r="N102" s="27">
        <f t="shared" si="104"/>
        <v>0.001228685544</v>
      </c>
    </row>
    <row r="103">
      <c r="A103" s="15" t="s">
        <v>677</v>
      </c>
      <c r="B103" s="26">
        <v>0.008623</v>
      </c>
      <c r="C103" s="27">
        <f>(Histoorical_Data!J1112)</f>
        <v>-0.005293563853</v>
      </c>
      <c r="D103" s="27">
        <f>(Histoorical_Data!K1112)</f>
        <v>-0.01611680323</v>
      </c>
      <c r="E103" s="27">
        <f>(Histoorical_Data!L1112)</f>
        <v>-0.007086643831</v>
      </c>
      <c r="F103" s="27">
        <f>(Histoorical_Data!M1112)</f>
        <v>0.03707521677</v>
      </c>
      <c r="G103" s="27">
        <f>(Histoorical_Data!N1112)</f>
        <v>0.008315532357</v>
      </c>
      <c r="H103" s="27">
        <f>(Histoorical_Data!O1112)</f>
        <v>-0.01732086094</v>
      </c>
      <c r="I103" s="27">
        <f t="shared" ref="I103:N103" si="105">C103-$B103</f>
        <v>-0.01391656385</v>
      </c>
      <c r="J103" s="27">
        <f t="shared" si="105"/>
        <v>-0.02473980323</v>
      </c>
      <c r="K103" s="27">
        <f t="shared" si="105"/>
        <v>-0.01570964383</v>
      </c>
      <c r="L103" s="27">
        <f t="shared" si="105"/>
        <v>0.02845221677</v>
      </c>
      <c r="M103" s="27">
        <f t="shared" si="105"/>
        <v>-0.0003074676434</v>
      </c>
      <c r="N103" s="27">
        <f t="shared" si="105"/>
        <v>-0.02594386094</v>
      </c>
    </row>
    <row r="104">
      <c r="A104" s="15" t="s">
        <v>678</v>
      </c>
      <c r="B104" s="26">
        <v>0.012867</v>
      </c>
      <c r="C104" s="27">
        <f>(Histoorical_Data!J1113)</f>
        <v>0.02124438413</v>
      </c>
      <c r="D104" s="27">
        <f>(Histoorical_Data!K1113)</f>
        <v>0.003313860188</v>
      </c>
      <c r="E104" s="27">
        <f>(Histoorical_Data!L1113)</f>
        <v>0.01217372191</v>
      </c>
      <c r="F104" s="27">
        <f>(Histoorical_Data!M1113)</f>
        <v>0.03079682001</v>
      </c>
      <c r="G104" s="27">
        <f>(Histoorical_Data!N1113)</f>
        <v>0.02991200635</v>
      </c>
      <c r="H104" s="27">
        <f>(Histoorical_Data!O1113)</f>
        <v>-0.001028277726</v>
      </c>
      <c r="I104" s="27">
        <f t="shared" ref="I104:N104" si="106">C104-$B104</f>
        <v>0.008377384125</v>
      </c>
      <c r="J104" s="27">
        <f t="shared" si="106"/>
        <v>-0.009553139812</v>
      </c>
      <c r="K104" s="27">
        <f t="shared" si="106"/>
        <v>-0.0006932780884</v>
      </c>
      <c r="L104" s="27">
        <f t="shared" si="106"/>
        <v>0.01792982001</v>
      </c>
      <c r="M104" s="27">
        <f t="shared" si="106"/>
        <v>0.01704500635</v>
      </c>
      <c r="N104" s="27">
        <f t="shared" si="106"/>
        <v>-0.01389527773</v>
      </c>
    </row>
    <row r="105">
      <c r="A105" s="15" t="s">
        <v>679</v>
      </c>
      <c r="B105" s="26">
        <v>3.81E-4</v>
      </c>
      <c r="C105" s="27">
        <f>(Histoorical_Data!J1114)</f>
        <v>-0.0006300204965</v>
      </c>
      <c r="D105" s="27">
        <f>(Histoorical_Data!K1114)</f>
        <v>-0.005412496845</v>
      </c>
      <c r="E105" s="27">
        <f>(Histoorical_Data!L1114)</f>
        <v>0.01587642254</v>
      </c>
      <c r="F105" s="27">
        <f>(Histoorical_Data!M1114)</f>
        <v>0.0138594969</v>
      </c>
      <c r="G105" s="27">
        <f>(Histoorical_Data!N1114)</f>
        <v>-0.02278564001</v>
      </c>
      <c r="H105" s="27">
        <f>(Histoorical_Data!O1114)</f>
        <v>-0.01034135379</v>
      </c>
      <c r="I105" s="27">
        <f t="shared" ref="I105:N105" si="107">C105-$B105</f>
        <v>-0.001011020497</v>
      </c>
      <c r="J105" s="27">
        <f t="shared" si="107"/>
        <v>-0.005793496845</v>
      </c>
      <c r="K105" s="27">
        <f t="shared" si="107"/>
        <v>0.01549542254</v>
      </c>
      <c r="L105" s="27">
        <f t="shared" si="107"/>
        <v>0.0134784969</v>
      </c>
      <c r="M105" s="27">
        <f t="shared" si="107"/>
        <v>-0.02316664001</v>
      </c>
      <c r="N105" s="27">
        <f t="shared" si="107"/>
        <v>-0.01072235379</v>
      </c>
    </row>
    <row r="106">
      <c r="A106" s="15" t="s">
        <v>680</v>
      </c>
      <c r="B106" s="26">
        <v>-0.005561</v>
      </c>
      <c r="C106" s="27">
        <f>(Histoorical_Data!J1115)</f>
        <v>-0.04026742431</v>
      </c>
      <c r="D106" s="27">
        <f>(Histoorical_Data!K1115)</f>
        <v>-0.006146300849</v>
      </c>
      <c r="E106" s="27">
        <f>(Histoorical_Data!L1115)</f>
        <v>-0.01392672412</v>
      </c>
      <c r="F106" s="27">
        <f>(Histoorical_Data!M1115)</f>
        <v>-0.02995724053</v>
      </c>
      <c r="G106" s="27">
        <f>(Histoorical_Data!N1115)</f>
        <v>-0.009387389795</v>
      </c>
      <c r="H106" s="27">
        <f>(Histoorical_Data!O1115)</f>
        <v>-0.01255246607</v>
      </c>
      <c r="I106" s="27">
        <f t="shared" ref="I106:N106" si="108">C106-$B106</f>
        <v>-0.03470642431</v>
      </c>
      <c r="J106" s="27">
        <f t="shared" si="108"/>
        <v>-0.0005853008487</v>
      </c>
      <c r="K106" s="27">
        <f t="shared" si="108"/>
        <v>-0.008365724123</v>
      </c>
      <c r="L106" s="27">
        <f t="shared" si="108"/>
        <v>-0.02439624053</v>
      </c>
      <c r="M106" s="27">
        <f t="shared" si="108"/>
        <v>-0.003826389795</v>
      </c>
      <c r="N106" s="27">
        <f t="shared" si="108"/>
        <v>-0.006991466071</v>
      </c>
    </row>
    <row r="107">
      <c r="A107" s="11">
        <v>44932.0</v>
      </c>
      <c r="B107" s="26">
        <v>0.009456</v>
      </c>
      <c r="C107" s="27">
        <f>(Histoorical_Data!J1116)</f>
        <v>0.008005270655</v>
      </c>
      <c r="D107" s="27">
        <f>(Histoorical_Data!K1116)</f>
        <v>-0.0280450639</v>
      </c>
      <c r="E107" s="27">
        <f>(Histoorical_Data!L1116)</f>
        <v>0.01661231945</v>
      </c>
      <c r="F107" s="27">
        <f>(Histoorical_Data!M1116)</f>
        <v>0.02238496921</v>
      </c>
      <c r="G107" s="27">
        <f>(Histoorical_Data!N1116)</f>
        <v>0.005267790935</v>
      </c>
      <c r="H107" s="27">
        <f>(Histoorical_Data!O1116)</f>
        <v>0.01047129987</v>
      </c>
      <c r="I107" s="27">
        <f t="shared" ref="I107:N107" si="109">C107-$B107</f>
        <v>-0.001450729345</v>
      </c>
      <c r="J107" s="27">
        <f t="shared" si="109"/>
        <v>-0.0375010639</v>
      </c>
      <c r="K107" s="27">
        <f t="shared" si="109"/>
        <v>0.007156319446</v>
      </c>
      <c r="L107" s="27">
        <f t="shared" si="109"/>
        <v>0.01292896921</v>
      </c>
      <c r="M107" s="27">
        <f t="shared" si="109"/>
        <v>-0.004188209065</v>
      </c>
      <c r="N107" s="27">
        <f t="shared" si="109"/>
        <v>0.001015299867</v>
      </c>
    </row>
    <row r="108">
      <c r="A108" s="11">
        <v>44963.0</v>
      </c>
      <c r="B108" s="26">
        <v>0.014358</v>
      </c>
      <c r="C108" s="27">
        <f>(Histoorical_Data!J1117)</f>
        <v>0.06823864794</v>
      </c>
      <c r="D108" s="27">
        <f>(Histoorical_Data!K1117)</f>
        <v>0.05378113916</v>
      </c>
      <c r="E108" s="27">
        <f>(Histoorical_Data!L1117)</f>
        <v>0.03980998836</v>
      </c>
      <c r="F108" s="27">
        <f>(Histoorical_Data!M1117)</f>
        <v>-0.00508022483</v>
      </c>
      <c r="G108" s="27">
        <f>(Histoorical_Data!N1117)</f>
        <v>0.03539322483</v>
      </c>
      <c r="H108" s="27">
        <f>(Histoorical_Data!O1117)</f>
        <v>0.0378174855</v>
      </c>
      <c r="I108" s="27">
        <f t="shared" ref="I108:N108" si="110">C108-$B108</f>
        <v>0.05388064794</v>
      </c>
      <c r="J108" s="27">
        <f t="shared" si="110"/>
        <v>0.03942313916</v>
      </c>
      <c r="K108" s="27">
        <f t="shared" si="110"/>
        <v>0.02545198836</v>
      </c>
      <c r="L108" s="27">
        <f t="shared" si="110"/>
        <v>-0.01943822483</v>
      </c>
      <c r="M108" s="27">
        <f t="shared" si="110"/>
        <v>0.02103522483</v>
      </c>
      <c r="N108" s="27">
        <f t="shared" si="110"/>
        <v>0.0234594855</v>
      </c>
    </row>
    <row r="109">
      <c r="A109" s="11">
        <v>45052.0</v>
      </c>
      <c r="B109" s="26">
        <v>-0.001918</v>
      </c>
      <c r="C109" s="27">
        <f>(Histoorical_Data!J1118)</f>
        <v>-0.03086903023</v>
      </c>
      <c r="D109" s="27">
        <f>(Histoorical_Data!K1118)</f>
        <v>-0.01976485977</v>
      </c>
      <c r="E109" s="27">
        <f>(Histoorical_Data!L1118)</f>
        <v>-0.0208340869</v>
      </c>
      <c r="F109" s="27">
        <f>(Histoorical_Data!M1118)</f>
        <v>0.008408457949</v>
      </c>
      <c r="G109" s="27">
        <f>(Histoorical_Data!N1118)</f>
        <v>0.003254779559</v>
      </c>
      <c r="H109" s="27">
        <f>(Histoorical_Data!O1118)</f>
        <v>0.00100250635</v>
      </c>
      <c r="I109" s="27">
        <f t="shared" ref="I109:N109" si="111">C109-$B109</f>
        <v>-0.02895103023</v>
      </c>
      <c r="J109" s="27">
        <f t="shared" si="111"/>
        <v>-0.01784685977</v>
      </c>
      <c r="K109" s="27">
        <f t="shared" si="111"/>
        <v>-0.0189160869</v>
      </c>
      <c r="L109" s="27">
        <f t="shared" si="111"/>
        <v>0.01032645795</v>
      </c>
      <c r="M109" s="27">
        <f t="shared" si="111"/>
        <v>0.005172779559</v>
      </c>
      <c r="N109" s="27">
        <f t="shared" si="111"/>
        <v>0.00292050635</v>
      </c>
    </row>
    <row r="110">
      <c r="A110" s="11">
        <v>45083.0</v>
      </c>
      <c r="B110" s="26">
        <v>0.002175</v>
      </c>
      <c r="C110" s="27">
        <f>(Histoorical_Data!J1119)</f>
        <v>0.0257644517</v>
      </c>
      <c r="D110" s="27">
        <f>(Histoorical_Data!K1119)</f>
        <v>0.01804664629</v>
      </c>
      <c r="E110" s="27">
        <f>(Histoorical_Data!L1119)</f>
        <v>0.01936024728</v>
      </c>
      <c r="F110" s="27">
        <f>(Histoorical_Data!M1119)</f>
        <v>-0.007202912294</v>
      </c>
      <c r="G110" s="27">
        <f>(Histoorical_Data!N1119)</f>
        <v>0.02249157701</v>
      </c>
      <c r="H110" s="27">
        <f>(Histoorical_Data!O1119)</f>
        <v>0.004000005333</v>
      </c>
      <c r="I110" s="27">
        <f t="shared" ref="I110:N110" si="112">C110-$B110</f>
        <v>0.0235894517</v>
      </c>
      <c r="J110" s="27">
        <f t="shared" si="112"/>
        <v>0.01587164629</v>
      </c>
      <c r="K110" s="27">
        <f t="shared" si="112"/>
        <v>0.01718524728</v>
      </c>
      <c r="L110" s="27">
        <f t="shared" si="112"/>
        <v>-0.009377912294</v>
      </c>
      <c r="M110" s="27">
        <f t="shared" si="112"/>
        <v>0.02031657701</v>
      </c>
      <c r="N110" s="27">
        <f t="shared" si="112"/>
        <v>0.001825005333</v>
      </c>
    </row>
    <row r="111">
      <c r="A111" s="11">
        <v>45113.0</v>
      </c>
      <c r="B111" s="26">
        <v>-0.003464</v>
      </c>
      <c r="C111" s="27">
        <f>(Histoorical_Data!J1120)</f>
        <v>0.02526624845</v>
      </c>
      <c r="D111" s="27">
        <f>(Histoorical_Data!K1120)</f>
        <v>0.02513292417</v>
      </c>
      <c r="E111" s="27">
        <f>(Histoorical_Data!L1120)</f>
        <v>0.01209470488</v>
      </c>
      <c r="F111" s="27">
        <f>(Histoorical_Data!M1120)</f>
        <v>-0.00590764339</v>
      </c>
      <c r="G111" s="27">
        <f>(Histoorical_Data!N1120)</f>
        <v>0.0115824635</v>
      </c>
      <c r="H111" s="27">
        <f>(Histoorical_Data!O1120)</f>
        <v>0.02074148431</v>
      </c>
      <c r="I111" s="27">
        <f t="shared" ref="I111:N111" si="113">C111-$B111</f>
        <v>0.02873024845</v>
      </c>
      <c r="J111" s="27">
        <f t="shared" si="113"/>
        <v>0.02859692417</v>
      </c>
      <c r="K111" s="27">
        <f t="shared" si="113"/>
        <v>0.01555870488</v>
      </c>
      <c r="L111" s="27">
        <f t="shared" si="113"/>
        <v>-0.00244364339</v>
      </c>
      <c r="M111" s="27">
        <f t="shared" si="113"/>
        <v>0.0150464635</v>
      </c>
      <c r="N111" s="27">
        <f t="shared" si="113"/>
        <v>0.02420548431</v>
      </c>
    </row>
    <row r="112">
      <c r="A112" s="11">
        <v>45144.0</v>
      </c>
      <c r="B112" s="26">
        <v>0.00603</v>
      </c>
      <c r="C112" s="27">
        <f>(Histoorical_Data!J1121)</f>
        <v>-0.0004469606749</v>
      </c>
      <c r="D112" s="27">
        <f>(Histoorical_Data!K1121)</f>
        <v>-0.009774260492</v>
      </c>
      <c r="E112" s="27">
        <f>(Histoorical_Data!L1121)</f>
        <v>-0.004381168016</v>
      </c>
      <c r="F112" s="27">
        <f>(Histoorical_Data!M1121)</f>
        <v>-0.0009430785475</v>
      </c>
      <c r="G112" s="27">
        <f>(Histoorical_Data!N1121)</f>
        <v>0.005220732317</v>
      </c>
      <c r="H112" s="27">
        <f>(Histoorical_Data!O1121)</f>
        <v>-0.003917732729</v>
      </c>
      <c r="I112" s="27">
        <f t="shared" ref="I112:N112" si="114">C112-$B112</f>
        <v>-0.006476960675</v>
      </c>
      <c r="J112" s="27">
        <f t="shared" si="114"/>
        <v>-0.01580426049</v>
      </c>
      <c r="K112" s="27">
        <f t="shared" si="114"/>
        <v>-0.01041116802</v>
      </c>
      <c r="L112" s="27">
        <f t="shared" si="114"/>
        <v>-0.006973078547</v>
      </c>
      <c r="M112" s="27">
        <f t="shared" si="114"/>
        <v>-0.0008092676826</v>
      </c>
      <c r="N112" s="27">
        <f t="shared" si="114"/>
        <v>-0.009947732729</v>
      </c>
    </row>
    <row r="113">
      <c r="A113" s="11">
        <v>45175.0</v>
      </c>
      <c r="B113" s="26">
        <v>0.001793</v>
      </c>
      <c r="C113" s="27">
        <f>(Histoorical_Data!J1122)</f>
        <v>-0.004480628809</v>
      </c>
      <c r="D113" s="27">
        <f>(Histoorical_Data!K1122)</f>
        <v>-0.009186862843</v>
      </c>
      <c r="E113" s="27">
        <f>(Histoorical_Data!L1122)</f>
        <v>-0.01437282896</v>
      </c>
      <c r="F113" s="27">
        <f>(Histoorical_Data!M1122)</f>
        <v>0.01338887319</v>
      </c>
      <c r="G113" s="27">
        <f>(Histoorical_Data!N1122)</f>
        <v>-0.01163886509</v>
      </c>
      <c r="H113" s="27">
        <f>(Histoorical_Data!O1122)</f>
        <v>-0.007881814202</v>
      </c>
      <c r="I113" s="27">
        <f t="shared" ref="I113:N113" si="115">C113-$B113</f>
        <v>-0.006273628809</v>
      </c>
      <c r="J113" s="27">
        <f t="shared" si="115"/>
        <v>-0.01097986284</v>
      </c>
      <c r="K113" s="27">
        <f t="shared" si="115"/>
        <v>-0.01616582896</v>
      </c>
      <c r="L113" s="27">
        <f t="shared" si="115"/>
        <v>0.01159587319</v>
      </c>
      <c r="M113" s="27">
        <f t="shared" si="115"/>
        <v>-0.01343186509</v>
      </c>
      <c r="N113" s="27">
        <f t="shared" si="115"/>
        <v>-0.009674814202</v>
      </c>
    </row>
    <row r="114">
      <c r="A114" s="11">
        <v>45266.0</v>
      </c>
      <c r="B114" s="26">
        <v>0.009031</v>
      </c>
      <c r="C114" s="27">
        <f>(Histoorical_Data!J1123)</f>
        <v>0.007530885982</v>
      </c>
      <c r="D114" s="27">
        <f>(Histoorical_Data!K1123)</f>
        <v>-0.01169000763</v>
      </c>
      <c r="E114" s="27">
        <f>(Histoorical_Data!L1123)</f>
        <v>-0.001114206243</v>
      </c>
      <c r="F114" s="27">
        <f>(Histoorical_Data!M1123)</f>
        <v>0.01596445278</v>
      </c>
      <c r="G114" s="27">
        <f>(Histoorical_Data!N1123)</f>
        <v>0.01924697095</v>
      </c>
      <c r="H114" s="27">
        <f>(Histoorical_Data!O1123)</f>
        <v>0.02055872702</v>
      </c>
      <c r="I114" s="27">
        <f t="shared" ref="I114:N114" si="116">C114-$B114</f>
        <v>-0.001500114018</v>
      </c>
      <c r="J114" s="27">
        <f t="shared" si="116"/>
        <v>-0.02072100763</v>
      </c>
      <c r="K114" s="27">
        <f t="shared" si="116"/>
        <v>-0.01014520624</v>
      </c>
      <c r="L114" s="27">
        <f t="shared" si="116"/>
        <v>0.006933452783</v>
      </c>
      <c r="M114" s="27">
        <f t="shared" si="116"/>
        <v>0.01021597095</v>
      </c>
      <c r="N114" s="27">
        <f t="shared" si="116"/>
        <v>0.01152772702</v>
      </c>
    </row>
    <row r="115">
      <c r="A115" s="15" t="s">
        <v>681</v>
      </c>
      <c r="B115" s="26">
        <v>0.006571</v>
      </c>
      <c r="C115" s="27">
        <f>(Histoorical_Data!J1124)</f>
        <v>0.01701385176</v>
      </c>
      <c r="D115" s="27">
        <f>(Histoorical_Data!K1124)</f>
        <v>0.003280106523</v>
      </c>
      <c r="E115" s="27">
        <f>(Histoorical_Data!L1124)</f>
        <v>0.0336166108</v>
      </c>
      <c r="F115" s="27">
        <f>(Histoorical_Data!M1124)</f>
        <v>0.01532696584</v>
      </c>
      <c r="G115" s="27">
        <f>(Histoorical_Data!N1124)</f>
        <v>0.001721072079</v>
      </c>
      <c r="H115" s="27">
        <f>(Histoorical_Data!O1124)</f>
        <v>-0.01858244179</v>
      </c>
      <c r="I115" s="27">
        <f t="shared" ref="I115:N115" si="117">C115-$B115</f>
        <v>0.01044285176</v>
      </c>
      <c r="J115" s="27">
        <f t="shared" si="117"/>
        <v>-0.003290893477</v>
      </c>
      <c r="K115" s="27">
        <f t="shared" si="117"/>
        <v>0.0270456108</v>
      </c>
      <c r="L115" s="27">
        <f t="shared" si="117"/>
        <v>0.008755965839</v>
      </c>
      <c r="M115" s="27">
        <f t="shared" si="117"/>
        <v>-0.004849927921</v>
      </c>
      <c r="N115" s="27">
        <f t="shared" si="117"/>
        <v>-0.02515344179</v>
      </c>
    </row>
    <row r="116">
      <c r="A116" s="15" t="s">
        <v>682</v>
      </c>
      <c r="B116" s="26">
        <v>0.00119</v>
      </c>
      <c r="C116" s="27">
        <f>(Histoorical_Data!J1125)</f>
        <v>-0.02297423299</v>
      </c>
      <c r="D116" s="27">
        <f>(Histoorical_Data!K1125)</f>
        <v>-0.01231265013</v>
      </c>
      <c r="E116" s="27">
        <f>(Histoorical_Data!L1125)</f>
        <v>-0.01922787335</v>
      </c>
      <c r="F116" s="27">
        <f>(Histoorical_Data!M1125)</f>
        <v>-0.01480354264</v>
      </c>
      <c r="G116" s="27">
        <f>(Histoorical_Data!N1125)</f>
        <v>-0.02425134805</v>
      </c>
      <c r="H116" s="27">
        <f>(Histoorical_Data!O1125)</f>
        <v>-0.00594061153</v>
      </c>
      <c r="I116" s="27">
        <f t="shared" ref="I116:N116" si="118">C116-$B116</f>
        <v>-0.02416423299</v>
      </c>
      <c r="J116" s="27">
        <f t="shared" si="118"/>
        <v>-0.01350265013</v>
      </c>
      <c r="K116" s="27">
        <f t="shared" si="118"/>
        <v>-0.02041787335</v>
      </c>
      <c r="L116" s="27">
        <f t="shared" si="118"/>
        <v>-0.01599354264</v>
      </c>
      <c r="M116" s="27">
        <f t="shared" si="118"/>
        <v>-0.02544134805</v>
      </c>
      <c r="N116" s="27">
        <f t="shared" si="118"/>
        <v>-0.00713061153</v>
      </c>
    </row>
    <row r="117">
      <c r="A117" s="15" t="s">
        <v>683</v>
      </c>
      <c r="B117" s="26">
        <v>0.012321</v>
      </c>
      <c r="C117" s="27">
        <f>(Histoorical_Data!J1126)</f>
        <v>0.01195928831</v>
      </c>
      <c r="D117" s="27">
        <f>(Histoorical_Data!K1126)</f>
        <v>0.002613924987</v>
      </c>
      <c r="E117" s="27">
        <f>(Histoorical_Data!L1126)</f>
        <v>0.01092907053</v>
      </c>
      <c r="F117" s="27">
        <f>(Histoorical_Data!M1126)</f>
        <v>-0.0005234231996</v>
      </c>
      <c r="G117" s="27">
        <f>(Histoorical_Data!N1126)</f>
        <v>0.009236050925</v>
      </c>
      <c r="H117" s="27">
        <f>(Histoorical_Data!O1126)</f>
        <v>0.01380692545</v>
      </c>
      <c r="I117" s="27">
        <f t="shared" ref="I117:N117" si="119">C117-$B117</f>
        <v>-0.0003617116874</v>
      </c>
      <c r="J117" s="27">
        <f t="shared" si="119"/>
        <v>-0.009707075013</v>
      </c>
      <c r="K117" s="27">
        <f t="shared" si="119"/>
        <v>-0.001391929468</v>
      </c>
      <c r="L117" s="27">
        <f t="shared" si="119"/>
        <v>-0.0128444232</v>
      </c>
      <c r="M117" s="27">
        <f t="shared" si="119"/>
        <v>-0.003084949075</v>
      </c>
      <c r="N117" s="27">
        <f t="shared" si="119"/>
        <v>0.001485925446</v>
      </c>
    </row>
    <row r="118">
      <c r="A118" s="15" t="s">
        <v>684</v>
      </c>
      <c r="B118" s="26">
        <v>-0.003412</v>
      </c>
      <c r="C118" s="27">
        <f>(Histoorical_Data!J1127)</f>
        <v>-0.001182120566</v>
      </c>
      <c r="D118" s="27">
        <f>(Histoorical_Data!K1127)</f>
        <v>0.003821439426</v>
      </c>
      <c r="E118" s="27">
        <f>(Histoorical_Data!L1127)</f>
        <v>-0.01092907053</v>
      </c>
      <c r="F118" s="27">
        <f>(Histoorical_Data!M1127)</f>
        <v>-0.0259892644</v>
      </c>
      <c r="G118" s="27">
        <f>(Histoorical_Data!N1127)</f>
        <v>0.0006979990977</v>
      </c>
      <c r="H118" s="27">
        <f>(Histoorical_Data!O1127)</f>
        <v>0.007804917669</v>
      </c>
      <c r="I118" s="27">
        <f t="shared" ref="I118:N118" si="120">C118-$B118</f>
        <v>0.002229879434</v>
      </c>
      <c r="J118" s="27">
        <f t="shared" si="120"/>
        <v>0.007233439426</v>
      </c>
      <c r="K118" s="27">
        <f t="shared" si="120"/>
        <v>-0.007517070532</v>
      </c>
      <c r="L118" s="27">
        <f t="shared" si="120"/>
        <v>-0.0225772644</v>
      </c>
      <c r="M118" s="27">
        <f t="shared" si="120"/>
        <v>0.004109999098</v>
      </c>
      <c r="N118" s="27">
        <f t="shared" si="120"/>
        <v>0.01121691767</v>
      </c>
    </row>
    <row r="119">
      <c r="A119" s="15" t="s">
        <v>685</v>
      </c>
      <c r="B119" s="26">
        <v>-0.005202</v>
      </c>
      <c r="C119" s="27">
        <f>(Histoorical_Data!J1128)</f>
        <v>-0.008836144367</v>
      </c>
      <c r="D119" s="27">
        <f>(Histoorical_Data!K1128)</f>
        <v>-0.01045670037</v>
      </c>
      <c r="E119" s="27">
        <f>(Histoorical_Data!L1128)</f>
        <v>-0.02035222885</v>
      </c>
      <c r="F119" s="27">
        <f>(Histoorical_Data!M1128)</f>
        <v>-0.00619864537</v>
      </c>
      <c r="G119" s="27">
        <f>(Histoorical_Data!N1128)</f>
        <v>-0.03635472286</v>
      </c>
      <c r="H119" s="27">
        <f>(Histoorical_Data!O1128)</f>
        <v>-0.002919710103</v>
      </c>
      <c r="I119" s="27">
        <f t="shared" ref="I119:N119" si="121">C119-$B119</f>
        <v>-0.003634144367</v>
      </c>
      <c r="J119" s="27">
        <f t="shared" si="121"/>
        <v>-0.005254700368</v>
      </c>
      <c r="K119" s="27">
        <f t="shared" si="121"/>
        <v>-0.01515022885</v>
      </c>
      <c r="L119" s="27">
        <f t="shared" si="121"/>
        <v>-0.0009966453697</v>
      </c>
      <c r="M119" s="27">
        <f t="shared" si="121"/>
        <v>-0.03115272286</v>
      </c>
      <c r="N119" s="27">
        <f t="shared" si="121"/>
        <v>0.002282289897</v>
      </c>
    </row>
    <row r="120">
      <c r="A120" s="15" t="s">
        <v>686</v>
      </c>
      <c r="B120" s="26">
        <v>-0.005137</v>
      </c>
      <c r="C120" s="27">
        <f>(Histoorical_Data!J1129)</f>
        <v>0.02300307856</v>
      </c>
      <c r="D120" s="27">
        <f>(Histoorical_Data!K1129)</f>
        <v>0.001400560453</v>
      </c>
      <c r="E120" s="27">
        <f>(Histoorical_Data!L1129)</f>
        <v>-0.01279174703</v>
      </c>
      <c r="F120" s="27">
        <f>(Histoorical_Data!M1129)</f>
        <v>-0.0100530666</v>
      </c>
      <c r="G120" s="27">
        <f>(Histoorical_Data!N1129)</f>
        <v>-0.009816475847</v>
      </c>
      <c r="H120" s="27">
        <f>(Histoorical_Data!O1129)</f>
        <v>0.001947420284</v>
      </c>
      <c r="I120" s="27">
        <f t="shared" ref="I120:N120" si="122">C120-$B120</f>
        <v>0.02814007856</v>
      </c>
      <c r="J120" s="27">
        <f t="shared" si="122"/>
        <v>0.006537560453</v>
      </c>
      <c r="K120" s="27">
        <f t="shared" si="122"/>
        <v>-0.007654747033</v>
      </c>
      <c r="L120" s="27">
        <f t="shared" si="122"/>
        <v>-0.004916066598</v>
      </c>
      <c r="M120" s="27">
        <f t="shared" si="122"/>
        <v>-0.004679475847</v>
      </c>
      <c r="N120" s="27">
        <f t="shared" si="122"/>
        <v>0.007084420284</v>
      </c>
    </row>
    <row r="121">
      <c r="A121" s="15" t="s">
        <v>687</v>
      </c>
      <c r="B121" s="26">
        <v>0.003603</v>
      </c>
      <c r="C121" s="27">
        <f>(Histoorical_Data!J1130)</f>
        <v>-0.0007291287235</v>
      </c>
      <c r="D121" s="27">
        <f>(Histoorical_Data!K1130)</f>
        <v>-0.01303064749</v>
      </c>
      <c r="E121" s="27">
        <f>(Histoorical_Data!L1130)</f>
        <v>-0.02065873011</v>
      </c>
      <c r="F121" s="27">
        <f>(Histoorical_Data!M1130)</f>
        <v>-0.00987933392</v>
      </c>
      <c r="G121" s="27">
        <f>(Histoorical_Data!N1130)</f>
        <v>-0.003782568112</v>
      </c>
      <c r="H121" s="27">
        <f>(Histoorical_Data!O1130)</f>
        <v>-0.01568659617</v>
      </c>
      <c r="I121" s="27">
        <f t="shared" ref="I121:N121" si="123">C121-$B121</f>
        <v>-0.004332128724</v>
      </c>
      <c r="J121" s="27">
        <f t="shared" si="123"/>
        <v>-0.01663364749</v>
      </c>
      <c r="K121" s="27">
        <f t="shared" si="123"/>
        <v>-0.02426173011</v>
      </c>
      <c r="L121" s="27">
        <f t="shared" si="123"/>
        <v>-0.01348233392</v>
      </c>
      <c r="M121" s="27">
        <f t="shared" si="123"/>
        <v>-0.007385568112</v>
      </c>
      <c r="N121" s="27">
        <f t="shared" si="123"/>
        <v>-0.01928959617</v>
      </c>
    </row>
    <row r="122">
      <c r="A122" s="15" t="s">
        <v>688</v>
      </c>
      <c r="B122" s="26">
        <v>-0.007589</v>
      </c>
      <c r="C122" s="27">
        <f>(Histoorical_Data!J1131)</f>
        <v>-0.009012040332</v>
      </c>
      <c r="D122" s="27">
        <f>(Histoorical_Data!K1131)</f>
        <v>-0.01662088124</v>
      </c>
      <c r="E122" s="27">
        <f>(Histoorical_Data!L1131)</f>
        <v>-0.01912253391</v>
      </c>
      <c r="F122" s="27">
        <f>(Histoorical_Data!M1131)</f>
        <v>-0.01095331575</v>
      </c>
      <c r="G122" s="27">
        <f>(Histoorical_Data!N1131)</f>
        <v>-0.0152749952</v>
      </c>
      <c r="H122" s="27">
        <f>(Histoorical_Data!O1131)</f>
        <v>-0.01192857087</v>
      </c>
      <c r="I122" s="27">
        <f t="shared" ref="I122:N122" si="124">C122-$B122</f>
        <v>-0.001423040332</v>
      </c>
      <c r="J122" s="27">
        <f t="shared" si="124"/>
        <v>-0.009031881236</v>
      </c>
      <c r="K122" s="27">
        <f t="shared" si="124"/>
        <v>-0.01153353391</v>
      </c>
      <c r="L122" s="27">
        <f t="shared" si="124"/>
        <v>-0.003364315748</v>
      </c>
      <c r="M122" s="27">
        <f t="shared" si="124"/>
        <v>-0.007685995198</v>
      </c>
      <c r="N122" s="27">
        <f t="shared" si="124"/>
        <v>-0.004339570865</v>
      </c>
    </row>
    <row r="123">
      <c r="A123" s="15" t="s">
        <v>689</v>
      </c>
      <c r="B123" s="26">
        <v>-0.004094</v>
      </c>
      <c r="C123" s="27">
        <f>(Histoorical_Data!J1132)</f>
        <v>0.02169566752</v>
      </c>
      <c r="D123" s="27">
        <f>(Histoorical_Data!K1132)</f>
        <v>0.01520193811</v>
      </c>
      <c r="E123" s="27">
        <f>(Histoorical_Data!L1132)</f>
        <v>-0.02271466458</v>
      </c>
      <c r="F123" s="27">
        <f>(Histoorical_Data!M1132)</f>
        <v>-0.01135658893</v>
      </c>
      <c r="G123" s="27">
        <f>(Histoorical_Data!N1132)</f>
        <v>0.001116556161</v>
      </c>
      <c r="H123" s="27">
        <f>(Histoorical_Data!O1132)</f>
        <v>0.01587334916</v>
      </c>
      <c r="I123" s="27">
        <f t="shared" ref="I123:N123" si="125">C123-$B123</f>
        <v>0.02578966752</v>
      </c>
      <c r="J123" s="27">
        <f t="shared" si="125"/>
        <v>0.01929593811</v>
      </c>
      <c r="K123" s="27">
        <f t="shared" si="125"/>
        <v>-0.01862066458</v>
      </c>
      <c r="L123" s="27">
        <f t="shared" si="125"/>
        <v>-0.007262588932</v>
      </c>
      <c r="M123" s="27">
        <f t="shared" si="125"/>
        <v>0.005210556161</v>
      </c>
      <c r="N123" s="27">
        <f t="shared" si="125"/>
        <v>0.01996734916</v>
      </c>
    </row>
    <row r="124">
      <c r="A124" s="15" t="s">
        <v>690</v>
      </c>
      <c r="B124" s="26">
        <v>0.010904</v>
      </c>
      <c r="C124" s="27">
        <f>(Histoorical_Data!J1133)</f>
        <v>0.01805708699</v>
      </c>
      <c r="D124" s="27">
        <f>(Histoorical_Data!K1133)</f>
        <v>-0.02171072985</v>
      </c>
      <c r="E124" s="27">
        <f>(Histoorical_Data!L1133)</f>
        <v>0.03056399845</v>
      </c>
      <c r="F124" s="27">
        <f>(Histoorical_Data!M1133)</f>
        <v>0.03695666573</v>
      </c>
      <c r="G124" s="27">
        <f>(Histoorical_Data!N1133)</f>
        <v>0.02473797469</v>
      </c>
      <c r="H124" s="27">
        <f>(Histoorical_Data!O1133)</f>
        <v>0.006866137813</v>
      </c>
      <c r="I124" s="27">
        <f t="shared" ref="I124:N124" si="126">C124-$B124</f>
        <v>0.00715308699</v>
      </c>
      <c r="J124" s="27">
        <f t="shared" si="126"/>
        <v>-0.03261472985</v>
      </c>
      <c r="K124" s="27">
        <f t="shared" si="126"/>
        <v>0.01965999845</v>
      </c>
      <c r="L124" s="27">
        <f t="shared" si="126"/>
        <v>0.02605266573</v>
      </c>
      <c r="M124" s="27">
        <f t="shared" si="126"/>
        <v>0.01383397469</v>
      </c>
      <c r="N124" s="27">
        <f t="shared" si="126"/>
        <v>-0.004037862187</v>
      </c>
    </row>
    <row r="125">
      <c r="A125" s="15" t="s">
        <v>691</v>
      </c>
      <c r="B125" s="26">
        <v>5.04E-4</v>
      </c>
      <c r="C125" s="27">
        <f>(Histoorical_Data!J1134)</f>
        <v>-0.003046083183</v>
      </c>
      <c r="D125" s="27">
        <f>(Histoorical_Data!K1134)</f>
        <v>-0.01406544332</v>
      </c>
      <c r="E125" s="27">
        <f>(Histoorical_Data!L1134)</f>
        <v>0.0159010525</v>
      </c>
      <c r="F125" s="27">
        <f>(Histoorical_Data!M1134)</f>
        <v>0.01108119447</v>
      </c>
      <c r="G125" s="27">
        <f>(Histoorical_Data!N1134)</f>
        <v>-0.003149990489</v>
      </c>
      <c r="H125" s="27">
        <f>(Histoorical_Data!O1134)</f>
        <v>0.01262765687</v>
      </c>
      <c r="I125" s="27">
        <f t="shared" ref="I125:N125" si="127">C125-$B125</f>
        <v>-0.003550083183</v>
      </c>
      <c r="J125" s="27">
        <f t="shared" si="127"/>
        <v>-0.01456944332</v>
      </c>
      <c r="K125" s="27">
        <f t="shared" si="127"/>
        <v>0.0153970525</v>
      </c>
      <c r="L125" s="27">
        <f t="shared" si="127"/>
        <v>0.01057719447</v>
      </c>
      <c r="M125" s="27">
        <f t="shared" si="127"/>
        <v>-0.003653990489</v>
      </c>
      <c r="N125" s="27">
        <f t="shared" si="127"/>
        <v>0.01212365687</v>
      </c>
    </row>
    <row r="126">
      <c r="A126" s="15" t="s">
        <v>692</v>
      </c>
      <c r="B126" s="26">
        <v>0.003934</v>
      </c>
      <c r="C126" s="27">
        <f>(Histoorical_Data!J1135)</f>
        <v>0.01338991112</v>
      </c>
      <c r="D126" s="27">
        <f>(Histoorical_Data!K1135)</f>
        <v>0.01279491043</v>
      </c>
      <c r="E126" s="27">
        <f>(Histoorical_Data!L1135)</f>
        <v>-0.003082854079</v>
      </c>
      <c r="F126" s="27">
        <f>(Histoorical_Data!M1135)</f>
        <v>0.008164403245</v>
      </c>
      <c r="G126" s="27">
        <f>(Histoorical_Data!N1135)</f>
        <v>0.004721272616</v>
      </c>
      <c r="H126" s="27">
        <f>(Histoorical_Data!O1135)</f>
        <v>0.02006756305</v>
      </c>
      <c r="I126" s="27">
        <f t="shared" ref="I126:N126" si="128">C126-$B126</f>
        <v>0.009455911117</v>
      </c>
      <c r="J126" s="27">
        <f t="shared" si="128"/>
        <v>0.008860910432</v>
      </c>
      <c r="K126" s="27">
        <f t="shared" si="128"/>
        <v>-0.007016854079</v>
      </c>
      <c r="L126" s="27">
        <f t="shared" si="128"/>
        <v>0.004230403245</v>
      </c>
      <c r="M126" s="27">
        <f t="shared" si="128"/>
        <v>0.0007872726159</v>
      </c>
      <c r="N126" s="27">
        <f t="shared" si="128"/>
        <v>0.01613356305</v>
      </c>
    </row>
    <row r="127">
      <c r="A127" s="15" t="s">
        <v>693</v>
      </c>
      <c r="B127" s="26">
        <v>0.011732</v>
      </c>
      <c r="C127" s="27">
        <f>(Histoorical_Data!J1136)</f>
        <v>0.005375794005</v>
      </c>
      <c r="D127" s="27">
        <f>(Histoorical_Data!K1136)</f>
        <v>0.003263828827</v>
      </c>
      <c r="E127" s="27">
        <f>(Histoorical_Data!L1136)</f>
        <v>0.003082854079</v>
      </c>
      <c r="F127" s="27">
        <f>(Histoorical_Data!M1136)</f>
        <v>0.01087111329</v>
      </c>
      <c r="G127" s="27">
        <f>(Histoorical_Data!N1136)</f>
        <v>0.002051035285</v>
      </c>
      <c r="H127" s="27">
        <f>(Histoorical_Data!O1136)</f>
        <v>0.02152633425</v>
      </c>
      <c r="I127" s="27">
        <f t="shared" ref="I127:N127" si="129">C127-$B127</f>
        <v>-0.006356205995</v>
      </c>
      <c r="J127" s="27">
        <f t="shared" si="129"/>
        <v>-0.008468171173</v>
      </c>
      <c r="K127" s="27">
        <f t="shared" si="129"/>
        <v>-0.008649145921</v>
      </c>
      <c r="L127" s="27">
        <f t="shared" si="129"/>
        <v>-0.000860886707</v>
      </c>
      <c r="M127" s="27">
        <f t="shared" si="129"/>
        <v>-0.009680964715</v>
      </c>
      <c r="N127" s="27">
        <f t="shared" si="129"/>
        <v>0.009794334248</v>
      </c>
    </row>
    <row r="128">
      <c r="A128" s="11">
        <v>44992.0</v>
      </c>
      <c r="B128" s="26">
        <v>0.00115</v>
      </c>
      <c r="C128" s="27">
        <f>(Histoorical_Data!J1137)</f>
        <v>0.001322061216</v>
      </c>
      <c r="D128" s="27">
        <f>(Histoorical_Data!K1137)</f>
        <v>0.008292818392</v>
      </c>
      <c r="E128" s="27">
        <f>(Histoorical_Data!L1137)</f>
        <v>0.01375642633</v>
      </c>
      <c r="F128" s="27">
        <f>(Histoorical_Data!M1137)</f>
        <v>-0.006481932874</v>
      </c>
      <c r="G128" s="27">
        <f>(Histoorical_Data!N1137)</f>
        <v>0.0007228915977</v>
      </c>
      <c r="H128" s="27">
        <f>(Histoorical_Data!O1137)</f>
        <v>0.0009254975209</v>
      </c>
      <c r="I128" s="27">
        <f t="shared" ref="I128:N128" si="130">C128-$B128</f>
        <v>0.0001720612161</v>
      </c>
      <c r="J128" s="27">
        <f t="shared" si="130"/>
        <v>0.007142818392</v>
      </c>
      <c r="K128" s="27">
        <f t="shared" si="130"/>
        <v>0.01260642633</v>
      </c>
      <c r="L128" s="27">
        <f t="shared" si="130"/>
        <v>-0.007631932874</v>
      </c>
      <c r="M128" s="27">
        <f t="shared" si="130"/>
        <v>-0.0004271084023</v>
      </c>
      <c r="N128" s="27">
        <f t="shared" si="130"/>
        <v>-0.0002245024791</v>
      </c>
    </row>
    <row r="129">
      <c r="A129" s="11">
        <v>45053.0</v>
      </c>
      <c r="B129" s="26">
        <v>-0.001488</v>
      </c>
      <c r="C129" s="27">
        <f>(Histoorical_Data!J1138)</f>
        <v>-0.01442804129</v>
      </c>
      <c r="D129" s="27">
        <f>(Histoorical_Data!K1138)</f>
        <v>-0.003236830735</v>
      </c>
      <c r="E129" s="27">
        <f>(Histoorical_Data!L1138)</f>
        <v>-0.01799780535</v>
      </c>
      <c r="F129" s="27">
        <f>(Histoorical_Data!M1138)</f>
        <v>-0.01107637934</v>
      </c>
      <c r="G129" s="27">
        <f>(Histoorical_Data!N1138)</f>
        <v>-0.002411673664</v>
      </c>
      <c r="H129" s="27">
        <f>(Histoorical_Data!O1138)</f>
        <v>-0.00277906617</v>
      </c>
      <c r="I129" s="27">
        <f t="shared" ref="I129:N129" si="131">C129-$B129</f>
        <v>-0.01294004129</v>
      </c>
      <c r="J129" s="27">
        <f t="shared" si="131"/>
        <v>-0.001748830735</v>
      </c>
      <c r="K129" s="27">
        <f t="shared" si="131"/>
        <v>-0.01650980535</v>
      </c>
      <c r="L129" s="27">
        <f t="shared" si="131"/>
        <v>-0.009588379339</v>
      </c>
      <c r="M129" s="27">
        <f t="shared" si="131"/>
        <v>-0.0009236736638</v>
      </c>
      <c r="N129" s="27">
        <f t="shared" si="131"/>
        <v>-0.00129106617</v>
      </c>
    </row>
    <row r="130">
      <c r="A130" s="11">
        <v>45084.0</v>
      </c>
      <c r="B130" s="26">
        <v>-0.007861</v>
      </c>
      <c r="C130" s="27">
        <f>(Histoorical_Data!J1139)</f>
        <v>-0.004170943801</v>
      </c>
      <c r="D130" s="27">
        <f>(Histoorical_Data!K1139)</f>
        <v>-0.01050163553</v>
      </c>
      <c r="E130" s="27">
        <f>(Histoorical_Data!L1139)</f>
        <v>-0.0226660739</v>
      </c>
      <c r="F130" s="27">
        <f>(Histoorical_Data!M1139)</f>
        <v>-0.02458861907</v>
      </c>
      <c r="G130" s="27">
        <f>(Histoorical_Data!N1139)</f>
        <v>0.004577218302</v>
      </c>
      <c r="H130" s="27">
        <f>(Histoorical_Data!O1139)</f>
        <v>-0.01401237313</v>
      </c>
      <c r="I130" s="27">
        <f t="shared" ref="I130:N130" si="132">C130-$B130</f>
        <v>0.003690056199</v>
      </c>
      <c r="J130" s="27">
        <f t="shared" si="132"/>
        <v>-0.002640635531</v>
      </c>
      <c r="K130" s="27">
        <f t="shared" si="132"/>
        <v>-0.0148050739</v>
      </c>
      <c r="L130" s="27">
        <f t="shared" si="132"/>
        <v>-0.01672761907</v>
      </c>
      <c r="M130" s="27">
        <f t="shared" si="132"/>
        <v>0.0124382183</v>
      </c>
      <c r="N130" s="27">
        <f t="shared" si="132"/>
        <v>-0.006151373127</v>
      </c>
    </row>
    <row r="131">
      <c r="A131" s="11">
        <v>45114.0</v>
      </c>
      <c r="B131" s="26">
        <v>-0.002528</v>
      </c>
      <c r="C131" s="27">
        <f>(Histoorical_Data!J1140)</f>
        <v>0.008324563064</v>
      </c>
      <c r="D131" s="27">
        <f>(Histoorical_Data!K1140)</f>
        <v>-0.01855477132</v>
      </c>
      <c r="E131" s="27">
        <f>(Histoorical_Data!L1140)</f>
        <v>0.01295914464</v>
      </c>
      <c r="F131" s="27">
        <f>(Histoorical_Data!M1140)</f>
        <v>-0.01273373607</v>
      </c>
      <c r="G131" s="27">
        <f>(Histoorical_Data!N1140)</f>
        <v>0.02562721811</v>
      </c>
      <c r="H131" s="27">
        <f>(Histoorical_Data!O1140)</f>
        <v>0.006563549114</v>
      </c>
      <c r="I131" s="27">
        <f t="shared" ref="I131:N131" si="133">C131-$B131</f>
        <v>0.01085256306</v>
      </c>
      <c r="J131" s="27">
        <f t="shared" si="133"/>
        <v>-0.01602677132</v>
      </c>
      <c r="K131" s="27">
        <f t="shared" si="133"/>
        <v>0.01548714464</v>
      </c>
      <c r="L131" s="27">
        <f t="shared" si="133"/>
        <v>-0.01020573607</v>
      </c>
      <c r="M131" s="27">
        <f t="shared" si="133"/>
        <v>0.02815521811</v>
      </c>
      <c r="N131" s="27">
        <f t="shared" si="133"/>
        <v>0.009091549114</v>
      </c>
    </row>
    <row r="132">
      <c r="A132" s="11">
        <v>45206.0</v>
      </c>
      <c r="B132" s="26">
        <v>0.002528</v>
      </c>
      <c r="C132" s="27">
        <f>(Histoorical_Data!J1141)</f>
        <v>0.01920459802</v>
      </c>
      <c r="D132" s="27">
        <f>(Histoorical_Data!K1141)</f>
        <v>-0.002785258508</v>
      </c>
      <c r="E132" s="27">
        <f>(Histoorical_Data!L1141)</f>
        <v>0.009706929257</v>
      </c>
      <c r="F132" s="27">
        <f>(Histoorical_Data!M1141)</f>
        <v>0.02612191419</v>
      </c>
      <c r="G132" s="27">
        <f>(Histoorical_Data!N1141)</f>
        <v>0.009559410637</v>
      </c>
      <c r="H132" s="27">
        <f>(Histoorical_Data!O1141)</f>
        <v>0.0009341429918</v>
      </c>
      <c r="I132" s="27">
        <f t="shared" ref="I132:N132" si="134">C132-$B132</f>
        <v>0.01667659802</v>
      </c>
      <c r="J132" s="27">
        <f t="shared" si="134"/>
        <v>-0.005313258508</v>
      </c>
      <c r="K132" s="27">
        <f t="shared" si="134"/>
        <v>0.007178929257</v>
      </c>
      <c r="L132" s="27">
        <f t="shared" si="134"/>
        <v>0.02359391419</v>
      </c>
      <c r="M132" s="27">
        <f t="shared" si="134"/>
        <v>0.007031410637</v>
      </c>
      <c r="N132" s="27">
        <f t="shared" si="134"/>
        <v>-0.001593857008</v>
      </c>
    </row>
    <row r="133">
      <c r="A133" s="11">
        <v>45237.0</v>
      </c>
      <c r="B133" s="26">
        <v>0.006348</v>
      </c>
      <c r="C133" s="27">
        <f>(Histoorical_Data!J1142)</f>
        <v>0.008851133293</v>
      </c>
      <c r="D133" s="27">
        <f>(Histoorical_Data!K1142)</f>
        <v>0.01476586444</v>
      </c>
      <c r="E133" s="27">
        <f>(Histoorical_Data!L1142)</f>
        <v>0.02140754535</v>
      </c>
      <c r="F133" s="27">
        <f>(Histoorical_Data!M1142)</f>
        <v>-0.001086218708</v>
      </c>
      <c r="G133" s="27">
        <f>(Histoorical_Data!N1142)</f>
        <v>0.02032800403</v>
      </c>
      <c r="H133" s="27">
        <f>(Histoorical_Data!O1142)</f>
        <v>0.01758490478</v>
      </c>
      <c r="I133" s="27">
        <f t="shared" ref="I133:N133" si="135">C133-$B133</f>
        <v>0.002503133293</v>
      </c>
      <c r="J133" s="27">
        <f t="shared" si="135"/>
        <v>0.008417864439</v>
      </c>
      <c r="K133" s="27">
        <f t="shared" si="135"/>
        <v>0.01505954535</v>
      </c>
      <c r="L133" s="27">
        <f t="shared" si="135"/>
        <v>-0.007434218708</v>
      </c>
      <c r="M133" s="27">
        <f t="shared" si="135"/>
        <v>0.01398000403</v>
      </c>
      <c r="N133" s="27">
        <f t="shared" si="135"/>
        <v>0.01123690478</v>
      </c>
    </row>
    <row r="134">
      <c r="A134" s="11">
        <v>45267.0</v>
      </c>
      <c r="B134" s="26">
        <v>0.008014</v>
      </c>
      <c r="C134" s="27">
        <f>(Histoorical_Data!J1143)</f>
        <v>-0.007680213299</v>
      </c>
      <c r="D134" s="27">
        <f>(Histoorical_Data!K1143)</f>
        <v>0.0001832005135</v>
      </c>
      <c r="E134" s="27">
        <f>(Histoorical_Data!L1143)</f>
        <v>0.02095885102</v>
      </c>
      <c r="F134" s="27">
        <f>(Histoorical_Data!M1143)</f>
        <v>0.01723948419</v>
      </c>
      <c r="G134" s="27">
        <f>(Histoorical_Data!N1143)</f>
        <v>0.02592301362</v>
      </c>
      <c r="H134" s="27">
        <f>(Histoorical_Data!O1143)</f>
        <v>0.01276225161</v>
      </c>
      <c r="I134" s="27">
        <f t="shared" ref="I134:N134" si="136">C134-$B134</f>
        <v>-0.0156942133</v>
      </c>
      <c r="J134" s="27">
        <f t="shared" si="136"/>
        <v>-0.007830799487</v>
      </c>
      <c r="K134" s="27">
        <f t="shared" si="136"/>
        <v>0.01294485102</v>
      </c>
      <c r="L134" s="27">
        <f t="shared" si="136"/>
        <v>0.009225484191</v>
      </c>
      <c r="M134" s="27">
        <f t="shared" si="136"/>
        <v>0.01790901362</v>
      </c>
      <c r="N134" s="27">
        <f t="shared" si="136"/>
        <v>0.004748251614</v>
      </c>
    </row>
    <row r="135">
      <c r="A135" s="15" t="s">
        <v>694</v>
      </c>
      <c r="B135" s="26">
        <v>0.007905</v>
      </c>
      <c r="C135" s="27">
        <f>(Histoorical_Data!J1144)</f>
        <v>-0.01539986039</v>
      </c>
      <c r="D135" s="27">
        <f>(Histoorical_Data!K1144)</f>
        <v>0.0177927715</v>
      </c>
      <c r="E135" s="27">
        <f>(Histoorical_Data!L1144)</f>
        <v>0.01214813394</v>
      </c>
      <c r="F135" s="27">
        <f>(Histoorical_Data!M1144)</f>
        <v>0.007317268064</v>
      </c>
      <c r="G135" s="27">
        <f>(Histoorical_Data!N1144)</f>
        <v>0.008493791068</v>
      </c>
      <c r="H135" s="27">
        <f>(Histoorical_Data!O1144)</f>
        <v>0.0170637279</v>
      </c>
      <c r="I135" s="27">
        <f t="shared" ref="I135:N135" si="137">C135-$B135</f>
        <v>-0.02330486039</v>
      </c>
      <c r="J135" s="27">
        <f t="shared" si="137"/>
        <v>0.009887771498</v>
      </c>
      <c r="K135" s="27">
        <f t="shared" si="137"/>
        <v>0.004243133936</v>
      </c>
      <c r="L135" s="27">
        <f t="shared" si="137"/>
        <v>-0.0005877319361</v>
      </c>
      <c r="M135" s="27">
        <f t="shared" si="137"/>
        <v>0.000588791068</v>
      </c>
      <c r="N135" s="27">
        <f t="shared" si="137"/>
        <v>0.009158727901</v>
      </c>
    </row>
    <row r="136">
      <c r="A136" s="15" t="s">
        <v>695</v>
      </c>
      <c r="B136" s="26">
        <v>-6.23E-4</v>
      </c>
      <c r="C136" s="27">
        <f>(Histoorical_Data!J1145)</f>
        <v>0.0005590887</v>
      </c>
      <c r="D136" s="27">
        <f>(Histoorical_Data!K1145)</f>
        <v>-0.006680534009</v>
      </c>
      <c r="E136" s="27">
        <f>(Histoorical_Data!L1145)</f>
        <v>-0.03272884164</v>
      </c>
      <c r="F136" s="27">
        <f>(Histoorical_Data!M1145)</f>
        <v>-0.00624960481</v>
      </c>
      <c r="G136" s="27">
        <f>(Histoorical_Data!N1145)</f>
        <v>-0.007497278778</v>
      </c>
      <c r="H136" s="27">
        <f>(Histoorical_Data!O1145)</f>
        <v>-0.02707746656</v>
      </c>
      <c r="I136" s="27">
        <f t="shared" ref="I136:N136" si="138">C136-$B136</f>
        <v>0.0011820887</v>
      </c>
      <c r="J136" s="27">
        <f t="shared" si="138"/>
        <v>-0.006057534009</v>
      </c>
      <c r="K136" s="27">
        <f t="shared" si="138"/>
        <v>-0.03210584164</v>
      </c>
      <c r="L136" s="27">
        <f t="shared" si="138"/>
        <v>-0.00562660481</v>
      </c>
      <c r="M136" s="27">
        <f t="shared" si="138"/>
        <v>-0.006874278778</v>
      </c>
      <c r="N136" s="27">
        <f t="shared" si="138"/>
        <v>-0.02645446656</v>
      </c>
    </row>
    <row r="137">
      <c r="A137" s="15" t="s">
        <v>696</v>
      </c>
      <c r="B137" s="26">
        <v>0.003466</v>
      </c>
      <c r="C137" s="27">
        <f>(Histoorical_Data!J1146)</f>
        <v>0.003974484889</v>
      </c>
      <c r="D137" s="27">
        <f>(Histoorical_Data!K1146)</f>
        <v>0</v>
      </c>
      <c r="E137" s="27">
        <f>(Histoorical_Data!L1146)</f>
        <v>0.004150166304</v>
      </c>
      <c r="F137" s="27">
        <f>(Histoorical_Data!M1146)</f>
        <v>0.003063197441</v>
      </c>
      <c r="G137" s="27">
        <f>(Histoorical_Data!N1146)</f>
        <v>-0.00699653029</v>
      </c>
      <c r="H137" s="27">
        <f>(Histoorical_Data!O1146)</f>
        <v>-0.007346222202</v>
      </c>
      <c r="I137" s="27">
        <f t="shared" ref="I137:N137" si="139">C137-$B137</f>
        <v>0.0005084848889</v>
      </c>
      <c r="J137" s="27">
        <f t="shared" si="139"/>
        <v>-0.003466</v>
      </c>
      <c r="K137" s="27">
        <f t="shared" si="139"/>
        <v>0.0006841663039</v>
      </c>
      <c r="L137" s="27">
        <f t="shared" si="139"/>
        <v>-0.0004028025592</v>
      </c>
      <c r="M137" s="27">
        <f t="shared" si="139"/>
        <v>-0.01046253029</v>
      </c>
      <c r="N137" s="27">
        <f t="shared" si="139"/>
        <v>-0.0108122222</v>
      </c>
    </row>
    <row r="138">
      <c r="A138" s="15" t="s">
        <v>697</v>
      </c>
      <c r="B138" s="26">
        <v>0.007403</v>
      </c>
      <c r="C138" s="27">
        <f>(Histoorical_Data!J1147)</f>
        <v>0.01052204087</v>
      </c>
      <c r="D138" s="27">
        <f>(Histoorical_Data!K1147)</f>
        <v>-0.005449604768</v>
      </c>
      <c r="E138" s="27">
        <f>(Histoorical_Data!L1147)</f>
        <v>0.01938912344</v>
      </c>
      <c r="F138" s="27">
        <f>(Histoorical_Data!M1147)</f>
        <v>-0.003863837996</v>
      </c>
      <c r="G138" s="27">
        <f>(Histoorical_Data!N1147)</f>
        <v>0.01614008064</v>
      </c>
      <c r="H138" s="27">
        <f>(Histoorical_Data!O1147)</f>
        <v>0.01373019281</v>
      </c>
      <c r="I138" s="27">
        <f t="shared" ref="I138:N138" si="140">C138-$B138</f>
        <v>0.003119040867</v>
      </c>
      <c r="J138" s="27">
        <f t="shared" si="140"/>
        <v>-0.01285260477</v>
      </c>
      <c r="K138" s="27">
        <f t="shared" si="140"/>
        <v>0.01198612344</v>
      </c>
      <c r="L138" s="27">
        <f t="shared" si="140"/>
        <v>-0.011266838</v>
      </c>
      <c r="M138" s="27">
        <f t="shared" si="140"/>
        <v>0.008737080636</v>
      </c>
      <c r="N138" s="27">
        <f t="shared" si="140"/>
        <v>0.006327192812</v>
      </c>
    </row>
    <row r="139">
      <c r="A139" s="15" t="s">
        <v>698</v>
      </c>
      <c r="B139" s="26">
        <v>0.002221</v>
      </c>
      <c r="C139" s="27">
        <f>(Histoorical_Data!J1148)</f>
        <v>-0.002136973894</v>
      </c>
      <c r="D139" s="27">
        <f>(Histoorical_Data!K1148)</f>
        <v>0.00436205708</v>
      </c>
      <c r="E139" s="27">
        <f>(Histoorical_Data!L1148)</f>
        <v>0.052511164</v>
      </c>
      <c r="F139" s="27">
        <f>(Histoorical_Data!M1148)</f>
        <v>-0.009253737327</v>
      </c>
      <c r="G139" s="27">
        <f>(Histoorical_Data!N1148)</f>
        <v>-0.002085735429</v>
      </c>
      <c r="H139" s="27">
        <f>(Histoorical_Data!O1148)</f>
        <v>0.003629768051</v>
      </c>
      <c r="I139" s="27">
        <f t="shared" ref="I139:N139" si="141">C139-$B139</f>
        <v>-0.004357973894</v>
      </c>
      <c r="J139" s="27">
        <f t="shared" si="141"/>
        <v>0.00214105708</v>
      </c>
      <c r="K139" s="27">
        <f t="shared" si="141"/>
        <v>0.050290164</v>
      </c>
      <c r="L139" s="27">
        <f t="shared" si="141"/>
        <v>-0.01147473733</v>
      </c>
      <c r="M139" s="27">
        <f t="shared" si="141"/>
        <v>-0.004306735429</v>
      </c>
      <c r="N139" s="27">
        <f t="shared" si="141"/>
        <v>0.001408768051</v>
      </c>
    </row>
    <row r="140">
      <c r="A140" s="15" t="s">
        <v>699</v>
      </c>
      <c r="B140" s="26">
        <v>-0.006657</v>
      </c>
      <c r="C140" s="27">
        <f>(Histoorical_Data!J1149)</f>
        <v>-0.01054466933</v>
      </c>
      <c r="D140" s="27">
        <f>(Histoorical_Data!K1149)</f>
        <v>0.01957501671</v>
      </c>
      <c r="E140" s="27">
        <f>(Histoorical_Data!L1149)</f>
        <v>-0.02339702616</v>
      </c>
      <c r="F140" s="27">
        <f>(Histoorical_Data!M1149)</f>
        <v>-0.02593293955</v>
      </c>
      <c r="G140" s="27">
        <f>(Histoorical_Data!N1149)</f>
        <v>0</v>
      </c>
      <c r="H140" s="27">
        <f>(Histoorical_Data!O1149)</f>
        <v>0</v>
      </c>
      <c r="I140" s="27">
        <f t="shared" ref="I140:N140" si="142">C140-$B140</f>
        <v>-0.003887669331</v>
      </c>
      <c r="J140" s="27">
        <f t="shared" si="142"/>
        <v>0.02623201671</v>
      </c>
      <c r="K140" s="27">
        <f t="shared" si="142"/>
        <v>-0.01674002616</v>
      </c>
      <c r="L140" s="27">
        <f t="shared" si="142"/>
        <v>-0.01927593955</v>
      </c>
      <c r="M140" s="27">
        <f t="shared" si="142"/>
        <v>0.006657</v>
      </c>
      <c r="N140" s="27">
        <f t="shared" si="142"/>
        <v>0.006657</v>
      </c>
    </row>
    <row r="141">
      <c r="A141" s="15" t="s">
        <v>700</v>
      </c>
      <c r="B141" s="26">
        <v>0.0</v>
      </c>
      <c r="C141" s="27">
        <f>(Histoorical_Data!J1150)</f>
        <v>-0.008755703328</v>
      </c>
      <c r="D141" s="27">
        <f>(Histoorical_Data!K1150)</f>
        <v>-0.01018866621</v>
      </c>
      <c r="E141" s="27">
        <f>(Histoorical_Data!L1150)</f>
        <v>-0.009369437911</v>
      </c>
      <c r="F141" s="27">
        <f>(Histoorical_Data!M1150)</f>
        <v>0.01577644355</v>
      </c>
      <c r="G141" s="27">
        <f>(Histoorical_Data!N1150)</f>
        <v>0.09710676677</v>
      </c>
      <c r="H141" s="27">
        <f>(Histoorical_Data!O1150)</f>
        <v>-0.0009062075835</v>
      </c>
      <c r="I141" s="27">
        <f t="shared" ref="I141:N141" si="143">C141-$B141</f>
        <v>-0.008755703328</v>
      </c>
      <c r="J141" s="27">
        <f t="shared" si="143"/>
        <v>-0.01018866621</v>
      </c>
      <c r="K141" s="27">
        <f t="shared" si="143"/>
        <v>-0.009369437911</v>
      </c>
      <c r="L141" s="27">
        <f t="shared" si="143"/>
        <v>0.01577644355</v>
      </c>
      <c r="M141" s="27">
        <f t="shared" si="143"/>
        <v>0.09710676677</v>
      </c>
      <c r="N141" s="27">
        <f t="shared" si="143"/>
        <v>-0.0009062075835</v>
      </c>
    </row>
    <row r="142">
      <c r="A142" s="15" t="s">
        <v>701</v>
      </c>
      <c r="B142" s="26">
        <v>0.004457</v>
      </c>
      <c r="C142" s="27">
        <f>(Histoorical_Data!J1151)</f>
        <v>0.001335817684</v>
      </c>
      <c r="D142" s="27">
        <f>(Histoorical_Data!K1151)</f>
        <v>0.002153626102</v>
      </c>
      <c r="E142" s="27">
        <f>(Histoorical_Data!L1151)</f>
        <v>0.03101300053</v>
      </c>
      <c r="F142" s="27">
        <f>(Histoorical_Data!M1151)</f>
        <v>-0.0119122378</v>
      </c>
      <c r="G142" s="27">
        <f>(Histoorical_Data!N1151)</f>
        <v>-0.00961931265</v>
      </c>
      <c r="H142" s="27">
        <f>(Histoorical_Data!O1151)</f>
        <v>0.01529494504</v>
      </c>
      <c r="I142" s="27">
        <f t="shared" ref="I142:N142" si="144">C142-$B142</f>
        <v>-0.003121182316</v>
      </c>
      <c r="J142" s="27">
        <f t="shared" si="144"/>
        <v>-0.002303373898</v>
      </c>
      <c r="K142" s="27">
        <f t="shared" si="144"/>
        <v>0.02655600053</v>
      </c>
      <c r="L142" s="27">
        <f t="shared" si="144"/>
        <v>-0.0163692378</v>
      </c>
      <c r="M142" s="27">
        <f t="shared" si="144"/>
        <v>-0.01407631265</v>
      </c>
      <c r="N142" s="27">
        <f t="shared" si="144"/>
        <v>0.01083794504</v>
      </c>
    </row>
    <row r="143">
      <c r="A143" s="15" t="s">
        <v>702</v>
      </c>
      <c r="B143" s="26">
        <v>0.002726</v>
      </c>
      <c r="C143" s="27">
        <f>(Histoorical_Data!J1152)</f>
        <v>0.01034467882</v>
      </c>
      <c r="D143" s="27">
        <f>(Histoorical_Data!K1152)</f>
        <v>-0.008642473671</v>
      </c>
      <c r="E143" s="27">
        <f>(Histoorical_Data!L1152)</f>
        <v>-0.02451712781</v>
      </c>
      <c r="F143" s="27">
        <f>(Histoorical_Data!M1152)</f>
        <v>0.01327241211</v>
      </c>
      <c r="G143" s="27">
        <f>(Histoorical_Data!N1152)</f>
        <v>-0.01419614188</v>
      </c>
      <c r="H143" s="27">
        <f>(Histoorical_Data!O1152)</f>
        <v>-0.006269613014</v>
      </c>
      <c r="I143" s="27">
        <f t="shared" ref="I143:N143" si="145">C143-$B143</f>
        <v>0.007618678816</v>
      </c>
      <c r="J143" s="27">
        <f t="shared" si="145"/>
        <v>-0.01136847367</v>
      </c>
      <c r="K143" s="27">
        <f t="shared" si="145"/>
        <v>-0.02724312781</v>
      </c>
      <c r="L143" s="27">
        <f t="shared" si="145"/>
        <v>0.01054641211</v>
      </c>
      <c r="M143" s="27">
        <f t="shared" si="145"/>
        <v>-0.01692214188</v>
      </c>
      <c r="N143" s="27">
        <f t="shared" si="145"/>
        <v>-0.008995613014</v>
      </c>
    </row>
    <row r="144">
      <c r="A144" s="15" t="s">
        <v>703</v>
      </c>
      <c r="B144" s="26">
        <v>1.54E-4</v>
      </c>
      <c r="C144" s="27">
        <f>(Histoorical_Data!J1153)</f>
        <v>-0.007047933993</v>
      </c>
      <c r="D144" s="27">
        <f>(Histoorical_Data!K1153)</f>
        <v>0.006668493667</v>
      </c>
      <c r="E144" s="27">
        <f>(Histoorical_Data!L1153)</f>
        <v>0.01144504625</v>
      </c>
      <c r="F144" s="27">
        <f>(Histoorical_Data!M1153)</f>
        <v>-0.005451833048</v>
      </c>
      <c r="G144" s="27">
        <f>(Histoorical_Data!N1153)</f>
        <v>0.01238217383</v>
      </c>
      <c r="H144" s="27">
        <f>(Histoorical_Data!O1153)</f>
        <v>0.001795332619</v>
      </c>
      <c r="I144" s="27">
        <f t="shared" ref="I144:N144" si="146">C144-$B144</f>
        <v>-0.007201933993</v>
      </c>
      <c r="J144" s="27">
        <f t="shared" si="146"/>
        <v>0.006514493667</v>
      </c>
      <c r="K144" s="27">
        <f t="shared" si="146"/>
        <v>0.01129104625</v>
      </c>
      <c r="L144" s="27">
        <f t="shared" si="146"/>
        <v>-0.005605833048</v>
      </c>
      <c r="M144" s="27">
        <f t="shared" si="146"/>
        <v>0.01222817383</v>
      </c>
      <c r="N144" s="27">
        <f t="shared" si="146"/>
        <v>0.001641332619</v>
      </c>
    </row>
    <row r="145">
      <c r="A145" s="15" t="s">
        <v>704</v>
      </c>
      <c r="B145" s="26">
        <v>-0.006652</v>
      </c>
      <c r="C145" s="27">
        <f>(Histoorical_Data!J1154)</f>
        <v>-0.009710863729</v>
      </c>
      <c r="D145" s="27">
        <f>(Histoorical_Data!K1154)</f>
        <v>-0.0195906864</v>
      </c>
      <c r="E145" s="27">
        <f>(Histoorical_Data!L1154)</f>
        <v>0.003549879482</v>
      </c>
      <c r="F145" s="27">
        <f>(Histoorical_Data!M1154)</f>
        <v>0.0002732987172</v>
      </c>
      <c r="G145" s="27">
        <f>(Histoorical_Data!N1154)</f>
        <v>-0.02916852134</v>
      </c>
      <c r="H145" s="27">
        <f>(Histoorical_Data!O1154)</f>
        <v>-0.01082066464</v>
      </c>
      <c r="I145" s="27">
        <f t="shared" ref="I145:N145" si="147">C145-$B145</f>
        <v>-0.003058863729</v>
      </c>
      <c r="J145" s="27">
        <f t="shared" si="147"/>
        <v>-0.0129386864</v>
      </c>
      <c r="K145" s="27">
        <f t="shared" si="147"/>
        <v>0.01020187948</v>
      </c>
      <c r="L145" s="27">
        <f t="shared" si="147"/>
        <v>0.006925298717</v>
      </c>
      <c r="M145" s="27">
        <f t="shared" si="147"/>
        <v>-0.02251652134</v>
      </c>
      <c r="N145" s="27">
        <f t="shared" si="147"/>
        <v>-0.004168664641</v>
      </c>
    </row>
    <row r="146">
      <c r="A146" s="15" t="s">
        <v>705</v>
      </c>
      <c r="B146" s="26">
        <v>0.009743</v>
      </c>
      <c r="C146" s="27">
        <f>(Histoorical_Data!J1155)</f>
        <v>0.005078301223</v>
      </c>
      <c r="D146" s="27">
        <f>(Histoorical_Data!K1155)</f>
        <v>-0.001283108965</v>
      </c>
      <c r="E146" s="27">
        <f>(Histoorical_Data!L1155)</f>
        <v>0.02103864415</v>
      </c>
      <c r="F146" s="27">
        <f>(Histoorical_Data!M1155)</f>
        <v>0.01181677587</v>
      </c>
      <c r="G146" s="27">
        <f>(Histoorical_Data!N1155)</f>
        <v>0.01739890496</v>
      </c>
      <c r="H146" s="27">
        <f>(Histoorical_Data!O1155)</f>
        <v>0.0188600112</v>
      </c>
      <c r="I146" s="27">
        <f t="shared" ref="I146:N146" si="148">C146-$B146</f>
        <v>-0.004664698777</v>
      </c>
      <c r="J146" s="27">
        <f t="shared" si="148"/>
        <v>-0.01102610897</v>
      </c>
      <c r="K146" s="27">
        <f t="shared" si="148"/>
        <v>0.01129564415</v>
      </c>
      <c r="L146" s="27">
        <f t="shared" si="148"/>
        <v>0.002073775872</v>
      </c>
      <c r="M146" s="27">
        <f t="shared" si="148"/>
        <v>0.007655904958</v>
      </c>
      <c r="N146" s="27">
        <f t="shared" si="148"/>
        <v>0.0091170112</v>
      </c>
    </row>
    <row r="147">
      <c r="A147" s="15" t="s">
        <v>706</v>
      </c>
      <c r="B147" s="26">
        <v>0.001902</v>
      </c>
      <c r="C147" s="27">
        <f>(Histoorical_Data!J1156)</f>
        <v>0.01147186616</v>
      </c>
      <c r="D147" s="27">
        <f>(Histoorical_Data!K1156)</f>
        <v>0.003844398327</v>
      </c>
      <c r="E147" s="27">
        <f>(Histoorical_Data!L1156)</f>
        <v>0.0297406982</v>
      </c>
      <c r="F147" s="27">
        <f>(Histoorical_Data!M1156)</f>
        <v>0.01181221788</v>
      </c>
      <c r="G147" s="27">
        <f>(Histoorical_Data!N1156)</f>
        <v>0.005090105666</v>
      </c>
      <c r="H147" s="27">
        <f>(Histoorical_Data!O1156)</f>
        <v>0.007975230574</v>
      </c>
      <c r="I147" s="27">
        <f t="shared" ref="I147:N147" si="149">C147-$B147</f>
        <v>0.009569866157</v>
      </c>
      <c r="J147" s="27">
        <f t="shared" si="149"/>
        <v>0.001942398327</v>
      </c>
      <c r="K147" s="27">
        <f t="shared" si="149"/>
        <v>0.0278386982</v>
      </c>
      <c r="L147" s="27">
        <f t="shared" si="149"/>
        <v>0.00991021788</v>
      </c>
      <c r="M147" s="27">
        <f t="shared" si="149"/>
        <v>0.003188105666</v>
      </c>
      <c r="N147" s="27">
        <f t="shared" si="149"/>
        <v>0.006073230574</v>
      </c>
    </row>
    <row r="148">
      <c r="A148" s="11">
        <v>44934.0</v>
      </c>
      <c r="B148" s="26">
        <v>-0.002866</v>
      </c>
      <c r="C148" s="27">
        <f>(Histoorical_Data!J1157)</f>
        <v>0.01202918065</v>
      </c>
      <c r="D148" s="27">
        <f>(Histoorical_Data!K1157)</f>
        <v>-0.008071957238</v>
      </c>
      <c r="E148" s="27">
        <f>(Histoorical_Data!L1157)</f>
        <v>-0.004049954911</v>
      </c>
      <c r="F148" s="27">
        <f>(Histoorical_Data!M1157)</f>
        <v>-0.007097451956</v>
      </c>
      <c r="G148" s="27">
        <f>(Histoorical_Data!N1157)</f>
        <v>0.004356863876</v>
      </c>
      <c r="H148" s="27">
        <f>(Histoorical_Data!O1157)</f>
        <v>-0.007975230574</v>
      </c>
      <c r="I148" s="27">
        <f t="shared" ref="I148:N148" si="150">C148-$B148</f>
        <v>0.01489518065</v>
      </c>
      <c r="J148" s="27">
        <f t="shared" si="150"/>
        <v>-0.005205957238</v>
      </c>
      <c r="K148" s="27">
        <f t="shared" si="150"/>
        <v>-0.001183954911</v>
      </c>
      <c r="L148" s="27">
        <f t="shared" si="150"/>
        <v>-0.004231451956</v>
      </c>
      <c r="M148" s="27">
        <f t="shared" si="150"/>
        <v>0.007222863876</v>
      </c>
      <c r="N148" s="27">
        <f t="shared" si="150"/>
        <v>-0.005109230574</v>
      </c>
    </row>
    <row r="149">
      <c r="A149" s="11">
        <v>44965.0</v>
      </c>
      <c r="B149" s="26">
        <v>-0.014008</v>
      </c>
      <c r="C149" s="27">
        <f>(Histoorical_Data!J1158)</f>
        <v>-0.01376946163</v>
      </c>
      <c r="D149" s="27">
        <f>(Histoorical_Data!K1158)</f>
        <v>0.01099113464</v>
      </c>
      <c r="E149" s="27">
        <f>(Histoorical_Data!L1158)</f>
        <v>-0.0424860996</v>
      </c>
      <c r="F149" s="27">
        <f>(Histoorical_Data!M1158)</f>
        <v>-0.03001180095</v>
      </c>
      <c r="G149" s="27">
        <f>(Histoorical_Data!N1158)</f>
        <v>-0.006288053173</v>
      </c>
      <c r="H149" s="27">
        <f>(Histoorical_Data!O1158)</f>
        <v>-0.01163324081</v>
      </c>
      <c r="I149" s="27">
        <f t="shared" ref="I149:N149" si="151">C149-$B149</f>
        <v>0.0002385383734</v>
      </c>
      <c r="J149" s="27">
        <f t="shared" si="151"/>
        <v>0.02499913464</v>
      </c>
      <c r="K149" s="27">
        <f t="shared" si="151"/>
        <v>-0.0284780996</v>
      </c>
      <c r="L149" s="27">
        <f t="shared" si="151"/>
        <v>-0.01600380095</v>
      </c>
      <c r="M149" s="27">
        <f t="shared" si="151"/>
        <v>0.007719946827</v>
      </c>
      <c r="N149" s="27">
        <f t="shared" si="151"/>
        <v>0.002374759186</v>
      </c>
    </row>
    <row r="150">
      <c r="A150" s="11">
        <v>44993.0</v>
      </c>
      <c r="B150" s="26">
        <v>-0.00287</v>
      </c>
      <c r="C150" s="27">
        <f>(Histoorical_Data!J1159)</f>
        <v>-0.01064659493</v>
      </c>
      <c r="D150" s="27">
        <f>(Histoorical_Data!K1159)</f>
        <v>-0.01820070465</v>
      </c>
      <c r="E150" s="27">
        <f>(Histoorical_Data!L1159)</f>
        <v>-0.01815965872</v>
      </c>
      <c r="F150" s="27">
        <f>(Histoorical_Data!M1159)</f>
        <v>-0.02297341545</v>
      </c>
      <c r="G150" s="27">
        <f>(Histoorical_Data!N1159)</f>
        <v>0.00314896903</v>
      </c>
      <c r="H150" s="27">
        <f>(Histoorical_Data!O1159)</f>
        <v>0.00806817465</v>
      </c>
      <c r="I150" s="27">
        <f t="shared" ref="I150:N150" si="152">C150-$B150</f>
        <v>-0.007776594926</v>
      </c>
      <c r="J150" s="27">
        <f t="shared" si="152"/>
        <v>-0.01533070465</v>
      </c>
      <c r="K150" s="27">
        <f t="shared" si="152"/>
        <v>-0.01528965872</v>
      </c>
      <c r="L150" s="27">
        <f t="shared" si="152"/>
        <v>-0.02010341545</v>
      </c>
      <c r="M150" s="27">
        <f t="shared" si="152"/>
        <v>0.00601896903</v>
      </c>
      <c r="N150" s="27">
        <f t="shared" si="152"/>
        <v>0.01093817465</v>
      </c>
    </row>
    <row r="151">
      <c r="A151" s="11">
        <v>45024.0</v>
      </c>
      <c r="B151" s="26">
        <v>-0.004533</v>
      </c>
      <c r="C151" s="27">
        <f>(Histoorical_Data!J1160)</f>
        <v>-0.01339827933</v>
      </c>
      <c r="D151" s="27">
        <f>(Histoorical_Data!K1160)</f>
        <v>-0.01420053758</v>
      </c>
      <c r="E151" s="27">
        <f>(Histoorical_Data!L1160)</f>
        <v>0.0216820294</v>
      </c>
      <c r="F151" s="27">
        <f>(Histoorical_Data!M1160)</f>
        <v>-0.1008519347</v>
      </c>
      <c r="G151" s="27">
        <f>(Histoorical_Data!N1160)</f>
        <v>-0.009681604286</v>
      </c>
      <c r="H151" s="27">
        <f>(Histoorical_Data!O1160)</f>
        <v>-0.006269613014</v>
      </c>
      <c r="I151" s="27">
        <f t="shared" ref="I151:N151" si="153">C151-$B151</f>
        <v>-0.008865279328</v>
      </c>
      <c r="J151" s="27">
        <f t="shared" si="153"/>
        <v>-0.009667537583</v>
      </c>
      <c r="K151" s="27">
        <f t="shared" si="153"/>
        <v>0.0262150294</v>
      </c>
      <c r="L151" s="27">
        <f t="shared" si="153"/>
        <v>-0.09631893466</v>
      </c>
      <c r="M151" s="27">
        <f t="shared" si="153"/>
        <v>-0.005148604286</v>
      </c>
      <c r="N151" s="27">
        <f t="shared" si="153"/>
        <v>-0.001736613014</v>
      </c>
    </row>
    <row r="152">
      <c r="A152" s="11">
        <v>45115.0</v>
      </c>
      <c r="B152" s="26">
        <v>0.008691</v>
      </c>
      <c r="C152" s="27">
        <f>(Histoorical_Data!J1161)</f>
        <v>0.00873988581</v>
      </c>
      <c r="D152" s="27">
        <f>(Histoorical_Data!K1161)</f>
        <v>0.002255640054</v>
      </c>
      <c r="E152" s="27">
        <f>(Histoorical_Data!L1161)</f>
        <v>0.001405481609</v>
      </c>
      <c r="F152" s="27">
        <f>(Histoorical_Data!M1161)</f>
        <v>-0.01787032611</v>
      </c>
      <c r="G152" s="27">
        <f>(Histoorical_Data!N1161)</f>
        <v>0.01362917761</v>
      </c>
      <c r="H152" s="27">
        <f>(Histoorical_Data!O1161)</f>
        <v>0.01957357864</v>
      </c>
      <c r="I152" s="27">
        <f t="shared" ref="I152:N152" si="154">C152-$B152</f>
        <v>0.00004888581031</v>
      </c>
      <c r="J152" s="27">
        <f t="shared" si="154"/>
        <v>-0.006435359946</v>
      </c>
      <c r="K152" s="27">
        <f t="shared" si="154"/>
        <v>-0.007285518391</v>
      </c>
      <c r="L152" s="27">
        <f t="shared" si="154"/>
        <v>-0.02656132611</v>
      </c>
      <c r="M152" s="27">
        <f t="shared" si="154"/>
        <v>0.004938177609</v>
      </c>
      <c r="N152" s="27">
        <f t="shared" si="154"/>
        <v>0.01088257864</v>
      </c>
    </row>
    <row r="153">
      <c r="A153" s="11">
        <v>45146.0</v>
      </c>
      <c r="B153" s="26">
        <v>-0.004358</v>
      </c>
      <c r="C153" s="27">
        <f>(Histoorical_Data!J1162)</f>
        <v>0.002614195858</v>
      </c>
      <c r="D153" s="27">
        <f>(Histoorical_Data!K1162)</f>
        <v>0.02832211516</v>
      </c>
      <c r="E153" s="27">
        <f>(Histoorical_Data!L1162)</f>
        <v>0.007695036222</v>
      </c>
      <c r="F153" s="27">
        <f>(Histoorical_Data!M1162)</f>
        <v>-0.009620083811</v>
      </c>
      <c r="G153" s="27">
        <f>(Histoorical_Data!N1162)</f>
        <v>-0.01670610311</v>
      </c>
      <c r="H153" s="27">
        <f>(Histoorical_Data!O1162)</f>
        <v>-0.0008814456278</v>
      </c>
      <c r="I153" s="27">
        <f t="shared" ref="I153:N153" si="155">C153-$B153</f>
        <v>0.006972195858</v>
      </c>
      <c r="J153" s="27">
        <f t="shared" si="155"/>
        <v>0.03268011516</v>
      </c>
      <c r="K153" s="27">
        <f t="shared" si="155"/>
        <v>0.01205303622</v>
      </c>
      <c r="L153" s="27">
        <f t="shared" si="155"/>
        <v>-0.005262083811</v>
      </c>
      <c r="M153" s="27">
        <f t="shared" si="155"/>
        <v>-0.01234810311</v>
      </c>
      <c r="N153" s="27">
        <f t="shared" si="155"/>
        <v>0.003476554372</v>
      </c>
    </row>
    <row r="154">
      <c r="A154" s="11">
        <v>45177.0</v>
      </c>
      <c r="B154" s="26">
        <v>-0.006708</v>
      </c>
      <c r="C154" s="27">
        <f>(Histoorical_Data!J1163)</f>
        <v>-0.006725927157</v>
      </c>
      <c r="D154" s="27">
        <f>(Histoorical_Data!K1163)</f>
        <v>-0.005490496955</v>
      </c>
      <c r="E154" s="27">
        <f>(Histoorical_Data!L1163)</f>
        <v>-0.02148348165</v>
      </c>
      <c r="F154" s="27">
        <f>(Histoorical_Data!M1163)</f>
        <v>-0.01346220964</v>
      </c>
      <c r="G154" s="27">
        <f>(Histoorical_Data!N1163)</f>
        <v>-0.01657210376</v>
      </c>
      <c r="H154" s="27">
        <f>(Histoorical_Data!O1163)</f>
        <v>0.001762114993</v>
      </c>
      <c r="I154" s="27">
        <f t="shared" ref="I154:N154" si="156">C154-$B154</f>
        <v>-0.0000179271574</v>
      </c>
      <c r="J154" s="27">
        <f t="shared" si="156"/>
        <v>0.001217503045</v>
      </c>
      <c r="K154" s="27">
        <f t="shared" si="156"/>
        <v>-0.01477548165</v>
      </c>
      <c r="L154" s="27">
        <f t="shared" si="156"/>
        <v>-0.006754209636</v>
      </c>
      <c r="M154" s="27">
        <f t="shared" si="156"/>
        <v>-0.009864103757</v>
      </c>
      <c r="N154" s="27">
        <f t="shared" si="156"/>
        <v>0.008470114993</v>
      </c>
    </row>
    <row r="155">
      <c r="A155" s="11">
        <v>45207.0</v>
      </c>
      <c r="B155" s="26">
        <v>3.59E-4</v>
      </c>
      <c r="C155" s="27">
        <f>(Histoorical_Data!J1164)</f>
        <v>0.06517322058</v>
      </c>
      <c r="D155" s="27">
        <f>(Histoorical_Data!K1164)</f>
        <v>-0.001101726149</v>
      </c>
      <c r="E155" s="27">
        <f>(Histoorical_Data!L1164)</f>
        <v>-0.005712261159</v>
      </c>
      <c r="F155" s="27">
        <f>(Histoorical_Data!M1164)</f>
        <v>0.00586129975</v>
      </c>
      <c r="G155" s="27">
        <f>(Histoorical_Data!N1164)</f>
        <v>-0.01451740203</v>
      </c>
      <c r="H155" s="27">
        <f>(Histoorical_Data!O1164)</f>
        <v>-0.004411123165</v>
      </c>
      <c r="I155" s="27">
        <f t="shared" ref="I155:N155" si="157">C155-$B155</f>
        <v>0.06481422058</v>
      </c>
      <c r="J155" s="27">
        <f t="shared" si="157"/>
        <v>-0.001460726149</v>
      </c>
      <c r="K155" s="27">
        <f t="shared" si="157"/>
        <v>-0.006071261159</v>
      </c>
      <c r="L155" s="27">
        <f t="shared" si="157"/>
        <v>0.00550229975</v>
      </c>
      <c r="M155" s="27">
        <f t="shared" si="157"/>
        <v>-0.01487640203</v>
      </c>
      <c r="N155" s="27">
        <f t="shared" si="157"/>
        <v>-0.004770123165</v>
      </c>
    </row>
    <row r="156">
      <c r="A156" s="11">
        <v>45238.0</v>
      </c>
      <c r="B156" s="26">
        <v>-5.83E-4</v>
      </c>
      <c r="C156" s="27">
        <f>(Histoorical_Data!J1165)</f>
        <v>0.00709622635</v>
      </c>
      <c r="D156" s="27">
        <f>(Histoorical_Data!K1165)</f>
        <v>0.008415710116</v>
      </c>
      <c r="E156" s="27">
        <f>(Histoorical_Data!L1165)</f>
        <v>0.002860209315</v>
      </c>
      <c r="F156" s="27">
        <f>(Histoorical_Data!M1165)</f>
        <v>0.016582526</v>
      </c>
      <c r="G156" s="27">
        <f>(Histoorical_Data!N1165)</f>
        <v>-0.03768327106</v>
      </c>
      <c r="H156" s="27">
        <f>(Histoorical_Data!O1165)</f>
        <v>0.00617013857</v>
      </c>
      <c r="I156" s="27">
        <f t="shared" ref="I156:N156" si="158">C156-$B156</f>
        <v>0.00767922635</v>
      </c>
      <c r="J156" s="27">
        <f t="shared" si="158"/>
        <v>0.008998710116</v>
      </c>
      <c r="K156" s="27">
        <f t="shared" si="158"/>
        <v>0.003443209315</v>
      </c>
      <c r="L156" s="27">
        <f t="shared" si="158"/>
        <v>0.017165526</v>
      </c>
      <c r="M156" s="27">
        <f t="shared" si="158"/>
        <v>-0.03710027106</v>
      </c>
      <c r="N156" s="27">
        <f t="shared" si="158"/>
        <v>0.00675313857</v>
      </c>
    </row>
    <row r="157">
      <c r="A157" s="15" t="s">
        <v>707</v>
      </c>
      <c r="B157" s="26">
        <v>0.005505</v>
      </c>
      <c r="C157" s="27">
        <f>(Histoorical_Data!J1166)</f>
        <v>0.01664629827</v>
      </c>
      <c r="D157" s="27">
        <f>(Histoorical_Data!K1166)</f>
        <v>-0.02135967782</v>
      </c>
      <c r="E157" s="27">
        <f>(Histoorical_Data!L1166)</f>
        <v>-0.01801201434</v>
      </c>
      <c r="F157" s="27">
        <f>(Histoorical_Data!M1166)</f>
        <v>0.00684225758</v>
      </c>
      <c r="G157" s="27">
        <f>(Histoorical_Data!N1166)</f>
        <v>0.01452862958</v>
      </c>
      <c r="H157" s="27">
        <f>(Histoorical_Data!O1166)</f>
        <v>-0.00705470298</v>
      </c>
      <c r="I157" s="27">
        <f t="shared" ref="I157:N157" si="159">C157-$B157</f>
        <v>0.01114129827</v>
      </c>
      <c r="J157" s="27">
        <f t="shared" si="159"/>
        <v>-0.02686467782</v>
      </c>
      <c r="K157" s="27">
        <f t="shared" si="159"/>
        <v>-0.02351701434</v>
      </c>
      <c r="L157" s="27">
        <f t="shared" si="159"/>
        <v>0.00133725758</v>
      </c>
      <c r="M157" s="27">
        <f t="shared" si="159"/>
        <v>0.009023629578</v>
      </c>
      <c r="N157" s="27">
        <f t="shared" si="159"/>
        <v>-0.01255970298</v>
      </c>
    </row>
    <row r="158">
      <c r="A158" s="15" t="s">
        <v>708</v>
      </c>
      <c r="B158" s="26">
        <v>-0.011717</v>
      </c>
      <c r="C158" s="27">
        <f>(Histoorical_Data!J1167)</f>
        <v>-0.01512749453</v>
      </c>
      <c r="D158" s="27">
        <f>(Histoorical_Data!K1167)</f>
        <v>-0.01386828824</v>
      </c>
      <c r="E158" s="27">
        <f>(Histoorical_Data!L1167)</f>
        <v>-0.03326248995</v>
      </c>
      <c r="F158" s="27">
        <f>(Histoorical_Data!M1167)</f>
        <v>-0.007321376011</v>
      </c>
      <c r="G158" s="27">
        <f>(Histoorical_Data!N1167)</f>
        <v>-0.01419857842</v>
      </c>
      <c r="H158" s="27">
        <f>(Histoorical_Data!O1167)</f>
        <v>-0.007104825624</v>
      </c>
      <c r="I158" s="27">
        <f t="shared" ref="I158:N158" si="160">C158-$B158</f>
        <v>-0.003410494527</v>
      </c>
      <c r="J158" s="27">
        <f t="shared" si="160"/>
        <v>-0.002151288236</v>
      </c>
      <c r="K158" s="27">
        <f t="shared" si="160"/>
        <v>-0.02154548995</v>
      </c>
      <c r="L158" s="27">
        <f t="shared" si="160"/>
        <v>0.004395623989</v>
      </c>
      <c r="M158" s="27">
        <f t="shared" si="160"/>
        <v>-0.002481578417</v>
      </c>
      <c r="N158" s="27">
        <f t="shared" si="160"/>
        <v>0.004612174376</v>
      </c>
    </row>
    <row r="159">
      <c r="A159" s="15" t="s">
        <v>709</v>
      </c>
      <c r="B159" s="26">
        <v>-0.007365</v>
      </c>
      <c r="C159" s="27">
        <f>(Histoorical_Data!J1168)</f>
        <v>-0.028037031</v>
      </c>
      <c r="D159" s="27">
        <f>(Histoorical_Data!K1168)</f>
        <v>0.006208278806</v>
      </c>
      <c r="E159" s="27">
        <f>(Histoorical_Data!L1168)</f>
        <v>-0.01629132451</v>
      </c>
      <c r="F159" s="27">
        <f>(Histoorical_Data!M1168)</f>
        <v>-0.008663619086</v>
      </c>
      <c r="G159" s="27">
        <f>(Histoorical_Data!N1168)</f>
        <v>-0.01619019618</v>
      </c>
      <c r="H159" s="27">
        <f>(Histoorical_Data!O1168)</f>
        <v>-0.01255621878</v>
      </c>
      <c r="I159" s="27">
        <f t="shared" ref="I159:N159" si="161">C159-$B159</f>
        <v>-0.020672031</v>
      </c>
      <c r="J159" s="27">
        <f t="shared" si="161"/>
        <v>0.01357327881</v>
      </c>
      <c r="K159" s="27">
        <f t="shared" si="161"/>
        <v>-0.008926324508</v>
      </c>
      <c r="L159" s="27">
        <f t="shared" si="161"/>
        <v>-0.001298619086</v>
      </c>
      <c r="M159" s="27">
        <f t="shared" si="161"/>
        <v>-0.008825196179</v>
      </c>
      <c r="N159" s="27">
        <f t="shared" si="161"/>
        <v>-0.005191218775</v>
      </c>
    </row>
    <row r="160">
      <c r="A160" s="15" t="s">
        <v>710</v>
      </c>
      <c r="B160" s="26">
        <v>-0.007649</v>
      </c>
      <c r="C160" s="27">
        <f>(Histoorical_Data!J1169)</f>
        <v>-0.03017381217</v>
      </c>
      <c r="D160" s="27">
        <f>(Histoorical_Data!K1169)</f>
        <v>0.008218200904</v>
      </c>
      <c r="E160" s="27">
        <f>(Histoorical_Data!L1169)</f>
        <v>-0.0007642338928</v>
      </c>
      <c r="F160" s="27">
        <f>(Histoorical_Data!M1169)</f>
        <v>-0.01985419163</v>
      </c>
      <c r="G160" s="27">
        <f>(Histoorical_Data!N1169)</f>
        <v>0.003125351355</v>
      </c>
      <c r="H160" s="27">
        <f>(Histoorical_Data!O1169)</f>
        <v>0.01077209698</v>
      </c>
      <c r="I160" s="27">
        <f t="shared" ref="I160:N160" si="162">C160-$B160</f>
        <v>-0.02252481217</v>
      </c>
      <c r="J160" s="27">
        <f t="shared" si="162"/>
        <v>0.0158672009</v>
      </c>
      <c r="K160" s="27">
        <f t="shared" si="162"/>
        <v>0.006884766107</v>
      </c>
      <c r="L160" s="27">
        <f t="shared" si="162"/>
        <v>-0.01220519163</v>
      </c>
      <c r="M160" s="27">
        <f t="shared" si="162"/>
        <v>0.01077435136</v>
      </c>
      <c r="N160" s="27">
        <f t="shared" si="162"/>
        <v>0.01842109698</v>
      </c>
    </row>
    <row r="161">
      <c r="A161" s="15" t="s">
        <v>711</v>
      </c>
      <c r="B161" s="26">
        <v>4.81E-4</v>
      </c>
      <c r="C161" s="27">
        <f>(Histoorical_Data!J1170)</f>
        <v>0.02432066812</v>
      </c>
      <c r="D161" s="27">
        <f>(Histoorical_Data!K1170)</f>
        <v>0.008151212231</v>
      </c>
      <c r="E161" s="27">
        <f>(Histoorical_Data!L1170)</f>
        <v>0.01178048965</v>
      </c>
      <c r="F161" s="27">
        <f>(Histoorical_Data!M1170)</f>
        <v>0.003118079165</v>
      </c>
      <c r="G161" s="27">
        <f>(Histoorical_Data!N1170)</f>
        <v>0.01086244332</v>
      </c>
      <c r="H161" s="27">
        <f>(Histoorical_Data!O1170)</f>
        <v>0.004454350349</v>
      </c>
      <c r="I161" s="27">
        <f t="shared" ref="I161:N161" si="163">C161-$B161</f>
        <v>0.02383966812</v>
      </c>
      <c r="J161" s="27">
        <f t="shared" si="163"/>
        <v>0.007670212231</v>
      </c>
      <c r="K161" s="27">
        <f t="shared" si="163"/>
        <v>0.01129948965</v>
      </c>
      <c r="L161" s="27">
        <f t="shared" si="163"/>
        <v>0.002637079165</v>
      </c>
      <c r="M161" s="27">
        <f t="shared" si="163"/>
        <v>0.01038144332</v>
      </c>
      <c r="N161" s="27">
        <f t="shared" si="163"/>
        <v>0.003973350349</v>
      </c>
    </row>
    <row r="162">
      <c r="A162" s="15" t="s">
        <v>712</v>
      </c>
      <c r="B162" s="26">
        <v>0.006485</v>
      </c>
      <c r="C162" s="27">
        <f>(Histoorical_Data!J1171)</f>
        <v>-0.005544351791</v>
      </c>
      <c r="D162" s="27">
        <f>(Histoorical_Data!K1171)</f>
        <v>-0.01094529061</v>
      </c>
      <c r="E162" s="27">
        <f>(Histoorical_Data!L1171)</f>
        <v>-0.003026865724</v>
      </c>
      <c r="F162" s="27">
        <f>(Histoorical_Data!M1171)</f>
        <v>0.004414296386</v>
      </c>
      <c r="G162" s="27">
        <f>(Histoorical_Data!N1171)</f>
        <v>0.01096381994</v>
      </c>
      <c r="H162" s="27">
        <f>(Histoorical_Data!O1171)</f>
        <v>0.006202944125</v>
      </c>
      <c r="I162" s="27">
        <f t="shared" ref="I162:N162" si="164">C162-$B162</f>
        <v>-0.01202935179</v>
      </c>
      <c r="J162" s="27">
        <f t="shared" si="164"/>
        <v>-0.01743029061</v>
      </c>
      <c r="K162" s="27">
        <f t="shared" si="164"/>
        <v>-0.009511865724</v>
      </c>
      <c r="L162" s="27">
        <f t="shared" si="164"/>
        <v>-0.002070703614</v>
      </c>
      <c r="M162" s="27">
        <f t="shared" si="164"/>
        <v>0.004478819944</v>
      </c>
      <c r="N162" s="27">
        <f t="shared" si="164"/>
        <v>-0.0002820558754</v>
      </c>
    </row>
    <row r="163">
      <c r="A163" s="15" t="s">
        <v>713</v>
      </c>
      <c r="B163" s="26">
        <v>-0.002712</v>
      </c>
      <c r="C163" s="27">
        <f>(Histoorical_Data!J1172)</f>
        <v>0.01579876238</v>
      </c>
      <c r="D163" s="27">
        <f>(Histoorical_Data!K1172)</f>
        <v>0.007618730525</v>
      </c>
      <c r="E163" s="27">
        <f>(Histoorical_Data!L1172)</f>
        <v>-0.04297158124</v>
      </c>
      <c r="F163" s="27">
        <f>(Histoorical_Data!M1172)</f>
        <v>0.00374501781</v>
      </c>
      <c r="G163" s="27">
        <f>(Histoorical_Data!N1172)</f>
        <v>-0.0001090453084</v>
      </c>
      <c r="H163" s="27">
        <f>(Histoorical_Data!O1172)</f>
        <v>-0.01065729447</v>
      </c>
      <c r="I163" s="27">
        <f t="shared" ref="I163:N163" si="165">C163-$B163</f>
        <v>0.01851076238</v>
      </c>
      <c r="J163" s="27">
        <f t="shared" si="165"/>
        <v>0.01033073053</v>
      </c>
      <c r="K163" s="27">
        <f t="shared" si="165"/>
        <v>-0.04025958124</v>
      </c>
      <c r="L163" s="27">
        <f t="shared" si="165"/>
        <v>0.00645701781</v>
      </c>
      <c r="M163" s="27">
        <f t="shared" si="165"/>
        <v>0.002602954692</v>
      </c>
      <c r="N163" s="27">
        <f t="shared" si="165"/>
        <v>-0.007945294474</v>
      </c>
    </row>
    <row r="164">
      <c r="A164" s="15" t="s">
        <v>714</v>
      </c>
      <c r="B164" s="26">
        <v>0.011076</v>
      </c>
      <c r="C164" s="27">
        <f>(Histoorical_Data!J1173)</f>
        <v>0.0205296588</v>
      </c>
      <c r="D164" s="27">
        <f>(Histoorical_Data!K1173)</f>
        <v>0.0005551957207</v>
      </c>
      <c r="E164" s="27">
        <f>(Histoorical_Data!L1173)</f>
        <v>0.01062374737</v>
      </c>
      <c r="F164" s="27">
        <f>(Histoorical_Data!M1173)</f>
        <v>0.03779450063</v>
      </c>
      <c r="G164" s="27">
        <f>(Histoorical_Data!N1173)</f>
        <v>0.008037406144</v>
      </c>
      <c r="H164" s="27">
        <f>(Histoorical_Data!O1173)</f>
        <v>0.01065729447</v>
      </c>
      <c r="I164" s="27">
        <f t="shared" ref="I164:N164" si="166">C164-$B164</f>
        <v>0.009453658795</v>
      </c>
      <c r="J164" s="27">
        <f t="shared" si="166"/>
        <v>-0.01052080428</v>
      </c>
      <c r="K164" s="27">
        <f t="shared" si="166"/>
        <v>-0.0004522526289</v>
      </c>
      <c r="L164" s="27">
        <f t="shared" si="166"/>
        <v>0.02671850063</v>
      </c>
      <c r="M164" s="27">
        <f t="shared" si="166"/>
        <v>-0.003038593856</v>
      </c>
      <c r="N164" s="27">
        <f t="shared" si="166"/>
        <v>-0.000418705526</v>
      </c>
    </row>
    <row r="165">
      <c r="A165" s="15" t="s">
        <v>715</v>
      </c>
      <c r="B165" s="26">
        <v>-0.013956</v>
      </c>
      <c r="C165" s="27">
        <f>(Histoorical_Data!J1174)</f>
        <v>0.00666295304</v>
      </c>
      <c r="D165" s="27">
        <f>(Histoorical_Data!K1174)</f>
        <v>-0.01247340011</v>
      </c>
      <c r="E165" s="27">
        <f>(Histoorical_Data!L1174)</f>
        <v>0.00663158272</v>
      </c>
      <c r="F165" s="27">
        <f>(Histoorical_Data!M1174)</f>
        <v>-0.0156142278</v>
      </c>
      <c r="G165" s="27">
        <f>(Histoorical_Data!N1174)</f>
        <v>-0.01646980567</v>
      </c>
      <c r="H165" s="27">
        <f>(Histoorical_Data!O1174)</f>
        <v>-0.01155055045</v>
      </c>
      <c r="I165" s="27">
        <f t="shared" ref="I165:N165" si="167">C165-$B165</f>
        <v>0.02061895304</v>
      </c>
      <c r="J165" s="27">
        <f t="shared" si="167"/>
        <v>0.001482599891</v>
      </c>
      <c r="K165" s="27">
        <f t="shared" si="167"/>
        <v>0.02058758272</v>
      </c>
      <c r="L165" s="27">
        <f t="shared" si="167"/>
        <v>-0.001658227802</v>
      </c>
      <c r="M165" s="27">
        <f t="shared" si="167"/>
        <v>-0.002513805668</v>
      </c>
      <c r="N165" s="27">
        <f t="shared" si="167"/>
        <v>0.002405449549</v>
      </c>
    </row>
    <row r="166">
      <c r="A166" s="15" t="s">
        <v>716</v>
      </c>
      <c r="B166" s="26">
        <v>0.007025</v>
      </c>
      <c r="C166" s="27">
        <f>(Histoorical_Data!J1175)</f>
        <v>0.006226874248</v>
      </c>
      <c r="D166" s="27">
        <f>(Histoorical_Data!K1175)</f>
        <v>0.007465506864</v>
      </c>
      <c r="E166" s="27">
        <f>(Histoorical_Data!L1175)</f>
        <v>-0.02042490485</v>
      </c>
      <c r="F166" s="27">
        <f>(Histoorical_Data!M1175)</f>
        <v>0.0199865021</v>
      </c>
      <c r="G166" s="27">
        <f>(Histoorical_Data!N1175)</f>
        <v>0.008323342324</v>
      </c>
      <c r="H166" s="27">
        <f>(Histoorical_Data!O1175)</f>
        <v>0.01243355272</v>
      </c>
      <c r="I166" s="27">
        <f t="shared" ref="I166:N166" si="168">C166-$B166</f>
        <v>-0.0007981257523</v>
      </c>
      <c r="J166" s="27">
        <f t="shared" si="168"/>
        <v>0.0004405068643</v>
      </c>
      <c r="K166" s="27">
        <f t="shared" si="168"/>
        <v>-0.02744990485</v>
      </c>
      <c r="L166" s="27">
        <f t="shared" si="168"/>
        <v>0.0129615021</v>
      </c>
      <c r="M166" s="27">
        <f t="shared" si="168"/>
        <v>0.001298342324</v>
      </c>
      <c r="N166" s="27">
        <f t="shared" si="168"/>
        <v>0.005408552716</v>
      </c>
    </row>
    <row r="167">
      <c r="A167" s="15" t="s">
        <v>717</v>
      </c>
      <c r="B167" s="26">
        <v>0.006321</v>
      </c>
      <c r="C167" s="27">
        <f>(Histoorical_Data!J1176)</f>
        <v>-0.0002614037396</v>
      </c>
      <c r="D167" s="27">
        <f>(Histoorical_Data!K1176)</f>
        <v>0.001672085852</v>
      </c>
      <c r="E167" s="27">
        <f>(Histoorical_Data!L1176)</f>
        <v>0.002773926883</v>
      </c>
      <c r="F167" s="27">
        <f>(Histoorical_Data!M1176)</f>
        <v>0.0004673261242</v>
      </c>
      <c r="G167" s="27">
        <f>(Histoorical_Data!N1176)</f>
        <v>0.0117099896</v>
      </c>
      <c r="H167" s="27">
        <f>(Histoorical_Data!O1176)</f>
        <v>0.01053565496</v>
      </c>
      <c r="I167" s="27">
        <f t="shared" ref="I167:N167" si="169">C167-$B167</f>
        <v>-0.00658240374</v>
      </c>
      <c r="J167" s="27">
        <f t="shared" si="169"/>
        <v>-0.004648914148</v>
      </c>
      <c r="K167" s="27">
        <f t="shared" si="169"/>
        <v>-0.003547073117</v>
      </c>
      <c r="L167" s="27">
        <f t="shared" si="169"/>
        <v>-0.005853673876</v>
      </c>
      <c r="M167" s="27">
        <f t="shared" si="169"/>
        <v>0.005388989603</v>
      </c>
      <c r="N167" s="27">
        <f t="shared" si="169"/>
        <v>0.00421465496</v>
      </c>
    </row>
    <row r="168">
      <c r="A168" s="15" t="s">
        <v>718</v>
      </c>
      <c r="B168" s="26">
        <v>0.014351</v>
      </c>
      <c r="C168" s="27">
        <f>(Histoorical_Data!J1177)</f>
        <v>0.002871689743</v>
      </c>
      <c r="D168" s="27">
        <f>(Histoorical_Data!K1177)</f>
        <v>-0.001486160407</v>
      </c>
      <c r="E168" s="27">
        <f>(Histoorical_Data!L1177)</f>
        <v>0.0106279292</v>
      </c>
      <c r="F168" s="27">
        <f>(Histoorical_Data!M1177)</f>
        <v>0.02019647774</v>
      </c>
      <c r="G168" s="27">
        <f>(Histoorical_Data!N1177)</f>
        <v>0.02206794953</v>
      </c>
      <c r="H168" s="27">
        <f>(Histoorical_Data!O1177)</f>
        <v>0.01731645001</v>
      </c>
      <c r="I168" s="27">
        <f t="shared" ref="I168:N168" si="170">C168-$B168</f>
        <v>-0.01147931026</v>
      </c>
      <c r="J168" s="27">
        <f t="shared" si="170"/>
        <v>-0.01583716041</v>
      </c>
      <c r="K168" s="27">
        <f t="shared" si="170"/>
        <v>-0.003723070796</v>
      </c>
      <c r="L168" s="27">
        <f t="shared" si="170"/>
        <v>0.005845477739</v>
      </c>
      <c r="M168" s="27">
        <f t="shared" si="170"/>
        <v>0.007716949532</v>
      </c>
      <c r="N168" s="27">
        <f t="shared" si="170"/>
        <v>0.002965450011</v>
      </c>
    </row>
    <row r="169">
      <c r="A169" s="15" t="s">
        <v>719</v>
      </c>
      <c r="B169" s="26">
        <v>0.00411</v>
      </c>
      <c r="C169" s="27">
        <f>(Histoorical_Data!J1178)</f>
        <v>0.001302592343</v>
      </c>
      <c r="D169" s="27">
        <f>(Histoorical_Data!K1178)</f>
        <v>-0.005592855742</v>
      </c>
      <c r="E169" s="27">
        <f>(Histoorical_Data!L1178)</f>
        <v>0.02551356016</v>
      </c>
      <c r="F169" s="27">
        <f>(Histoorical_Data!M1178)</f>
        <v>0.01679948703</v>
      </c>
      <c r="G169" s="27">
        <f>(Histoorical_Data!N1178)</f>
        <v>0.003683633066</v>
      </c>
      <c r="H169" s="27">
        <f>(Histoorical_Data!O1178)</f>
        <v>-0.008620743044</v>
      </c>
      <c r="I169" s="27">
        <f t="shared" ref="I169:N169" si="171">C169-$B169</f>
        <v>-0.002807407657</v>
      </c>
      <c r="J169" s="27">
        <f t="shared" si="171"/>
        <v>-0.009702855742</v>
      </c>
      <c r="K169" s="27">
        <f t="shared" si="171"/>
        <v>0.02140356016</v>
      </c>
      <c r="L169" s="27">
        <f t="shared" si="171"/>
        <v>0.01268948703</v>
      </c>
      <c r="M169" s="27">
        <f t="shared" si="171"/>
        <v>-0.000426366934</v>
      </c>
      <c r="N169" s="27">
        <f t="shared" si="171"/>
        <v>-0.01273074304</v>
      </c>
    </row>
    <row r="170">
      <c r="A170" s="15" t="s">
        <v>720</v>
      </c>
      <c r="B170" s="26">
        <v>-0.001464</v>
      </c>
      <c r="C170" s="27">
        <f>(Histoorical_Data!J1179)</f>
        <v>-0.001367766521</v>
      </c>
      <c r="D170" s="27">
        <f>(Histoorical_Data!K1179)</f>
        <v>-0.01033552374</v>
      </c>
      <c r="E170" s="27">
        <f>(Histoorical_Data!L1179)</f>
        <v>0.02711009401</v>
      </c>
      <c r="F170" s="27">
        <f>(Histoorical_Data!M1179)</f>
        <v>-0.002253776027</v>
      </c>
      <c r="G170" s="27">
        <f>(Histoorical_Data!N1179)</f>
        <v>0.0004201239427</v>
      </c>
      <c r="H170" s="27">
        <f>(Histoorical_Data!O1179)</f>
        <v>-0.004338401599</v>
      </c>
      <c r="I170" s="27">
        <f t="shared" ref="I170:N170" si="172">C170-$B170</f>
        <v>0.00009623347941</v>
      </c>
      <c r="J170" s="27">
        <f t="shared" si="172"/>
        <v>-0.008871523744</v>
      </c>
      <c r="K170" s="27">
        <f t="shared" si="172"/>
        <v>0.02857409401</v>
      </c>
      <c r="L170" s="27">
        <f t="shared" si="172"/>
        <v>-0.0007897760273</v>
      </c>
      <c r="M170" s="27">
        <f t="shared" si="172"/>
        <v>0.001884123943</v>
      </c>
      <c r="N170" s="27">
        <f t="shared" si="172"/>
        <v>-0.002874401599</v>
      </c>
    </row>
    <row r="171">
      <c r="A171" s="11">
        <v>44935.0</v>
      </c>
      <c r="B171" s="26">
        <v>0.001864</v>
      </c>
      <c r="C171" s="27">
        <f>(Histoorical_Data!J1180)</f>
        <v>0.01738050536</v>
      </c>
      <c r="D171" s="27">
        <f>(Histoorical_Data!K1180)</f>
        <v>0.005275068751</v>
      </c>
      <c r="E171" s="27">
        <f>(Histoorical_Data!L1180)</f>
        <v>0.04396711773</v>
      </c>
      <c r="F171" s="27">
        <f>(Histoorical_Data!M1180)</f>
        <v>0.008835699564</v>
      </c>
      <c r="G171" s="27">
        <f>(Histoorical_Data!N1180)</f>
        <v>0.0111733006</v>
      </c>
      <c r="H171" s="27">
        <f>(Histoorical_Data!O1180)</f>
        <v>0.006068505836</v>
      </c>
      <c r="I171" s="27">
        <f t="shared" ref="I171:N171" si="173">C171-$B171</f>
        <v>0.01551650536</v>
      </c>
      <c r="J171" s="27">
        <f t="shared" si="173"/>
        <v>0.003411068751</v>
      </c>
      <c r="K171" s="27">
        <f t="shared" si="173"/>
        <v>0.04210311773</v>
      </c>
      <c r="L171" s="27">
        <f t="shared" si="173"/>
        <v>0.006971699564</v>
      </c>
      <c r="M171" s="27">
        <f t="shared" si="173"/>
        <v>0.009309300598</v>
      </c>
      <c r="N171" s="27">
        <f t="shared" si="173"/>
        <v>0.004204505836</v>
      </c>
    </row>
    <row r="172">
      <c r="A172" s="11">
        <v>45055.0</v>
      </c>
      <c r="B172" s="26">
        <v>-0.004331</v>
      </c>
      <c r="C172" s="27">
        <f>(Histoorical_Data!J1181)</f>
        <v>-0.01140219136</v>
      </c>
      <c r="D172" s="27">
        <f>(Histoorical_Data!K1181)</f>
        <v>-0.02588648544</v>
      </c>
      <c r="E172" s="27">
        <f>(Histoorical_Data!L1181)</f>
        <v>-0.01721089453</v>
      </c>
      <c r="F172" s="27">
        <f>(Histoorical_Data!M1181)</f>
        <v>-0.01744667505</v>
      </c>
      <c r="G172" s="27">
        <f>(Histoorical_Data!N1181)</f>
        <v>-0.003536880833</v>
      </c>
      <c r="H172" s="27">
        <f>(Histoorical_Data!O1181)</f>
        <v>-0.01480218581</v>
      </c>
      <c r="I172" s="27">
        <f t="shared" ref="I172:N172" si="174">C172-$B172</f>
        <v>-0.007071191364</v>
      </c>
      <c r="J172" s="27">
        <f t="shared" si="174"/>
        <v>-0.02155548544</v>
      </c>
      <c r="K172" s="27">
        <f t="shared" si="174"/>
        <v>-0.01287989453</v>
      </c>
      <c r="L172" s="27">
        <f t="shared" si="174"/>
        <v>-0.01311567505</v>
      </c>
      <c r="M172" s="27">
        <f t="shared" si="174"/>
        <v>0.0007941191674</v>
      </c>
      <c r="N172" s="27">
        <f t="shared" si="174"/>
        <v>-0.01047118581</v>
      </c>
    </row>
    <row r="173">
      <c r="A173" s="11">
        <v>45086.0</v>
      </c>
      <c r="B173" s="26">
        <v>-0.006745</v>
      </c>
      <c r="C173" s="27">
        <f>(Histoorical_Data!J1182)</f>
        <v>0.01396104639</v>
      </c>
      <c r="D173" s="27">
        <f>(Histoorical_Data!K1182)</f>
        <v>0.01473851926</v>
      </c>
      <c r="E173" s="27">
        <f>(Histoorical_Data!L1182)</f>
        <v>-0.01567373075</v>
      </c>
      <c r="F173" s="27">
        <f>(Histoorical_Data!M1182)</f>
        <v>0.0009099181702</v>
      </c>
      <c r="G173" s="27">
        <f>(Histoorical_Data!N1182)</f>
        <v>0.010882628</v>
      </c>
      <c r="H173" s="27">
        <f>(Histoorical_Data!O1182)</f>
        <v>-0.03027835931</v>
      </c>
      <c r="I173" s="27">
        <f t="shared" ref="I173:N173" si="175">C173-$B173</f>
        <v>0.02070604639</v>
      </c>
      <c r="J173" s="27">
        <f t="shared" si="175"/>
        <v>0.02148351926</v>
      </c>
      <c r="K173" s="27">
        <f t="shared" si="175"/>
        <v>-0.008928730745</v>
      </c>
      <c r="L173" s="27">
        <f t="shared" si="175"/>
        <v>0.00765491817</v>
      </c>
      <c r="M173" s="27">
        <f t="shared" si="175"/>
        <v>0.017627628</v>
      </c>
      <c r="N173" s="27">
        <f t="shared" si="175"/>
        <v>-0.02353335931</v>
      </c>
    </row>
    <row r="174">
      <c r="A174" s="11">
        <v>45116.0</v>
      </c>
      <c r="B174" s="26">
        <v>-0.003075</v>
      </c>
      <c r="C174" s="27">
        <f>(Histoorical_Data!J1183)</f>
        <v>0.01086587339</v>
      </c>
      <c r="D174" s="27">
        <f>(Histoorical_Data!K1183)</f>
        <v>0.002087881559</v>
      </c>
      <c r="E174" s="27">
        <f>(Histoorical_Data!L1183)</f>
        <v>-0.02416923745</v>
      </c>
      <c r="F174" s="27">
        <f>(Histoorical_Data!M1183)</f>
        <v>-0.006234339359</v>
      </c>
      <c r="G174" s="27">
        <f>(Histoorical_Data!N1183)</f>
        <v>-0.001237751576</v>
      </c>
      <c r="H174" s="27">
        <f>(Histoorical_Data!O1183)</f>
        <v>0.01079147163</v>
      </c>
      <c r="I174" s="27">
        <f t="shared" ref="I174:N174" si="176">C174-$B174</f>
        <v>0.01394087339</v>
      </c>
      <c r="J174" s="27">
        <f t="shared" si="176"/>
        <v>0.005162881559</v>
      </c>
      <c r="K174" s="27">
        <f t="shared" si="176"/>
        <v>-0.02109423745</v>
      </c>
      <c r="L174" s="27">
        <f t="shared" si="176"/>
        <v>-0.003159339359</v>
      </c>
      <c r="M174" s="27">
        <f t="shared" si="176"/>
        <v>0.001837248424</v>
      </c>
      <c r="N174" s="27">
        <f t="shared" si="176"/>
        <v>0.01386647163</v>
      </c>
    </row>
    <row r="175">
      <c r="A175" s="11">
        <v>45147.0</v>
      </c>
      <c r="B175" s="26">
        <v>0.001505</v>
      </c>
      <c r="C175" s="27">
        <f>(Histoorical_Data!J1184)</f>
        <v>-0.01124928447</v>
      </c>
      <c r="D175" s="27">
        <f>(Histoorical_Data!K1184)</f>
        <v>0.002083531391</v>
      </c>
      <c r="E175" s="27">
        <f>(Histoorical_Data!L1184)</f>
        <v>0.02343421353</v>
      </c>
      <c r="F175" s="27">
        <f>(Histoorical_Data!M1184)</f>
        <v>-0.0009156112344</v>
      </c>
      <c r="G175" s="27">
        <f>(Histoorical_Data!N1184)</f>
        <v>0.005660489565</v>
      </c>
      <c r="H175" s="27">
        <f>(Histoorical_Data!O1184)</f>
        <v>0.005352376739</v>
      </c>
      <c r="I175" s="27">
        <f t="shared" ref="I175:N175" si="177">C175-$B175</f>
        <v>-0.01275428447</v>
      </c>
      <c r="J175" s="27">
        <f t="shared" si="177"/>
        <v>0.0005785313911</v>
      </c>
      <c r="K175" s="27">
        <f t="shared" si="177"/>
        <v>0.02192921353</v>
      </c>
      <c r="L175" s="27">
        <f t="shared" si="177"/>
        <v>-0.002420611234</v>
      </c>
      <c r="M175" s="27">
        <f t="shared" si="177"/>
        <v>0.004155489565</v>
      </c>
      <c r="N175" s="27">
        <f t="shared" si="177"/>
        <v>0.003847376739</v>
      </c>
    </row>
    <row r="176">
      <c r="A176" s="11">
        <v>45239.0</v>
      </c>
      <c r="B176" s="26">
        <v>0.006555</v>
      </c>
      <c r="C176" s="27">
        <f>(Histoorical_Data!J1185)</f>
        <v>0.02561815914</v>
      </c>
      <c r="D176" s="27">
        <f>(Histoorical_Data!K1185)</f>
        <v>0.0137181518</v>
      </c>
      <c r="E176" s="27">
        <f>(Histoorical_Data!L1185)</f>
        <v>0.01351125173</v>
      </c>
      <c r="F176" s="27">
        <f>(Histoorical_Data!M1185)</f>
        <v>0.01379750491</v>
      </c>
      <c r="G176" s="27">
        <f>(Histoorical_Data!N1185)</f>
        <v>0.001128263108</v>
      </c>
      <c r="H176" s="27">
        <f>(Histoorical_Data!O1185)</f>
        <v>-0.02340340838</v>
      </c>
      <c r="I176" s="27">
        <f t="shared" ref="I176:N176" si="178">C176-$B176</f>
        <v>0.01906315914</v>
      </c>
      <c r="J176" s="27">
        <f t="shared" si="178"/>
        <v>0.0071631518</v>
      </c>
      <c r="K176" s="27">
        <f t="shared" si="178"/>
        <v>0.006956251734</v>
      </c>
      <c r="L176" s="27">
        <f t="shared" si="178"/>
        <v>0.007242504911</v>
      </c>
      <c r="M176" s="27">
        <f t="shared" si="178"/>
        <v>-0.005426736892</v>
      </c>
      <c r="N176" s="27">
        <f t="shared" si="178"/>
        <v>-0.02995840838</v>
      </c>
    </row>
    <row r="177">
      <c r="A177" s="11">
        <v>45269.0</v>
      </c>
      <c r="B177" s="26">
        <v>-0.005501</v>
      </c>
      <c r="C177" s="27">
        <f>(Histoorical_Data!J1186)</f>
        <v>-0.01140291787</v>
      </c>
      <c r="D177" s="27">
        <f>(Histoorical_Data!K1186)</f>
        <v>-0.002429226645</v>
      </c>
      <c r="E177" s="27">
        <f>(Histoorical_Data!L1186)</f>
        <v>0.01225682251</v>
      </c>
      <c r="F177" s="27">
        <f>(Histoorical_Data!M1186)</f>
        <v>-0.03462355649</v>
      </c>
      <c r="G177" s="27">
        <f>(Histoorical_Data!N1186)</f>
        <v>-0.004520710463</v>
      </c>
      <c r="H177" s="27">
        <f>(Histoorical_Data!O1186)</f>
        <v>0.02695580999</v>
      </c>
      <c r="I177" s="27">
        <f t="shared" ref="I177:N177" si="179">C177-$B177</f>
        <v>-0.005901917866</v>
      </c>
      <c r="J177" s="27">
        <f t="shared" si="179"/>
        <v>0.003071773355</v>
      </c>
      <c r="K177" s="27">
        <f t="shared" si="179"/>
        <v>0.01775782251</v>
      </c>
      <c r="L177" s="27">
        <f t="shared" si="179"/>
        <v>-0.02912255649</v>
      </c>
      <c r="M177" s="27">
        <f t="shared" si="179"/>
        <v>0.0009802895371</v>
      </c>
      <c r="N177" s="27">
        <f t="shared" si="179"/>
        <v>0.03245680999</v>
      </c>
    </row>
    <row r="178">
      <c r="A178" s="15" t="s">
        <v>721</v>
      </c>
      <c r="B178" s="26">
        <v>0.001165</v>
      </c>
      <c r="C178" s="27">
        <f>(Histoorical_Data!J1187)</f>
        <v>-0.02133499169</v>
      </c>
      <c r="D178" s="27">
        <f>(Histoorical_Data!K1187)</f>
        <v>0.004666364044</v>
      </c>
      <c r="E178" s="27">
        <f>(Histoorical_Data!L1187)</f>
        <v>-0.0126196014</v>
      </c>
      <c r="F178" s="27">
        <f>(Histoorical_Data!M1187)</f>
        <v>0.003578934809</v>
      </c>
      <c r="G178" s="27">
        <f>(Histoorical_Data!N1187)</f>
        <v>-0.01525321402</v>
      </c>
      <c r="H178" s="27">
        <f>(Histoorical_Data!O1187)</f>
        <v>-0.002663117419</v>
      </c>
      <c r="I178" s="27">
        <f t="shared" ref="I178:N178" si="180">C178-$B178</f>
        <v>-0.02249999169</v>
      </c>
      <c r="J178" s="27">
        <f t="shared" si="180"/>
        <v>0.003501364044</v>
      </c>
      <c r="K178" s="27">
        <f t="shared" si="180"/>
        <v>-0.0137846014</v>
      </c>
      <c r="L178" s="27">
        <f t="shared" si="180"/>
        <v>0.002413934809</v>
      </c>
      <c r="M178" s="27">
        <f t="shared" si="180"/>
        <v>-0.01641821402</v>
      </c>
      <c r="N178" s="27">
        <f t="shared" si="180"/>
        <v>-0.003828117419</v>
      </c>
    </row>
    <row r="179">
      <c r="A179" s="15" t="s">
        <v>722</v>
      </c>
      <c r="B179" s="26">
        <v>0.008585</v>
      </c>
      <c r="C179" s="27">
        <f>(Histoorical_Data!J1188)</f>
        <v>0.007822558484</v>
      </c>
      <c r="D179" s="27">
        <f>(Histoorical_Data!K1188)</f>
        <v>0.01826787584</v>
      </c>
      <c r="E179" s="27">
        <f>(Histoorical_Data!L1188)</f>
        <v>0.005066967048</v>
      </c>
      <c r="F179" s="27">
        <f>(Histoorical_Data!M1188)</f>
        <v>0.01739977687</v>
      </c>
      <c r="G179" s="27">
        <f>(Histoorical_Data!N1188)</f>
        <v>-0.01326195629</v>
      </c>
      <c r="H179" s="27">
        <f>(Histoorical_Data!O1188)</f>
        <v>-0.004454350349</v>
      </c>
      <c r="I179" s="27">
        <f t="shared" ref="I179:N179" si="181">C179-$B179</f>
        <v>-0.0007624415156</v>
      </c>
      <c r="J179" s="27">
        <f t="shared" si="181"/>
        <v>0.009682875844</v>
      </c>
      <c r="K179" s="27">
        <f t="shared" si="181"/>
        <v>-0.003518032952</v>
      </c>
      <c r="L179" s="27">
        <f t="shared" si="181"/>
        <v>0.008814776873</v>
      </c>
      <c r="M179" s="27">
        <f t="shared" si="181"/>
        <v>-0.02184695629</v>
      </c>
      <c r="N179" s="27">
        <f t="shared" si="181"/>
        <v>-0.01303935035</v>
      </c>
    </row>
    <row r="180">
      <c r="A180" s="15" t="s">
        <v>723</v>
      </c>
      <c r="B180" s="26">
        <v>-0.012121</v>
      </c>
      <c r="C180" s="27">
        <f>(Histoorical_Data!J1189)</f>
        <v>-0.003583086564</v>
      </c>
      <c r="D180" s="27">
        <f>(Histoorical_Data!K1189)</f>
        <v>-0.002746499941</v>
      </c>
      <c r="E180" s="27">
        <f>(Histoorical_Data!L1189)</f>
        <v>0.02107597212</v>
      </c>
      <c r="F180" s="27">
        <f>(Histoorical_Data!M1189)</f>
        <v>-0.001374780634</v>
      </c>
      <c r="G180" s="27">
        <f>(Histoorical_Data!N1189)</f>
        <v>0.01012026348</v>
      </c>
      <c r="H180" s="27">
        <f>(Histoorical_Data!O1189)</f>
        <v>-0.005371543802</v>
      </c>
      <c r="I180" s="27">
        <f t="shared" ref="I180:N180" si="182">C180-$B180</f>
        <v>0.008537913436</v>
      </c>
      <c r="J180" s="27">
        <f t="shared" si="182"/>
        <v>0.009374500059</v>
      </c>
      <c r="K180" s="27">
        <f t="shared" si="182"/>
        <v>0.03319697212</v>
      </c>
      <c r="L180" s="27">
        <f t="shared" si="182"/>
        <v>0.01074621937</v>
      </c>
      <c r="M180" s="27">
        <f t="shared" si="182"/>
        <v>0.02224126348</v>
      </c>
      <c r="N180" s="27">
        <f t="shared" si="182"/>
        <v>0.006749456198</v>
      </c>
    </row>
    <row r="181">
      <c r="A181" s="15" t="s">
        <v>724</v>
      </c>
      <c r="B181" s="26">
        <v>5.86E-4</v>
      </c>
      <c r="C181" s="27">
        <f>(Histoorical_Data!J1190)</f>
        <v>-0.007204920199</v>
      </c>
      <c r="D181" s="27">
        <f>(Histoorical_Data!K1190)</f>
        <v>-0.006807127748</v>
      </c>
      <c r="E181" s="27">
        <f>(Histoorical_Data!L1190)</f>
        <v>-0.01855208399</v>
      </c>
      <c r="F181" s="27">
        <f>(Histoorical_Data!M1190)</f>
        <v>0.002442749306</v>
      </c>
      <c r="G181" s="27">
        <f>(Histoorical_Data!N1190)</f>
        <v>-0.02077226023</v>
      </c>
      <c r="H181" s="27">
        <f>(Histoorical_Data!O1190)</f>
        <v>0.006264002585</v>
      </c>
      <c r="I181" s="27">
        <f t="shared" ref="I181:N181" si="183">C181-$B181</f>
        <v>-0.007790920199</v>
      </c>
      <c r="J181" s="27">
        <f t="shared" si="183"/>
        <v>-0.007393127748</v>
      </c>
      <c r="K181" s="27">
        <f t="shared" si="183"/>
        <v>-0.01913808399</v>
      </c>
      <c r="L181" s="27">
        <f t="shared" si="183"/>
        <v>0.001856749306</v>
      </c>
      <c r="M181" s="27">
        <f t="shared" si="183"/>
        <v>-0.02135826023</v>
      </c>
      <c r="N181" s="27">
        <f t="shared" si="183"/>
        <v>0.005678002585</v>
      </c>
    </row>
    <row r="182">
      <c r="A182" s="15" t="s">
        <v>725</v>
      </c>
      <c r="B182" s="26">
        <v>-0.002076</v>
      </c>
      <c r="C182" s="27">
        <f>(Histoorical_Data!J1191)</f>
        <v>-0.008233166989</v>
      </c>
      <c r="D182" s="27">
        <f>(Histoorical_Data!K1191)</f>
        <v>-0.01281949744</v>
      </c>
      <c r="E182" s="27">
        <f>(Histoorical_Data!L1191)</f>
        <v>-0.006140528596</v>
      </c>
      <c r="F182" s="27">
        <f>(Histoorical_Data!M1191)</f>
        <v>-0.02532562778</v>
      </c>
      <c r="G182" s="27">
        <f>(Histoorical_Data!N1191)</f>
        <v>0.0007493443588</v>
      </c>
      <c r="H182" s="27">
        <f>(Histoorical_Data!O1191)</f>
        <v>-0.01256749036</v>
      </c>
      <c r="I182" s="27">
        <f t="shared" ref="I182:N182" si="184">C182-$B182</f>
        <v>-0.006157166989</v>
      </c>
      <c r="J182" s="27">
        <f t="shared" si="184"/>
        <v>-0.01074349744</v>
      </c>
      <c r="K182" s="27">
        <f t="shared" si="184"/>
        <v>-0.004064528596</v>
      </c>
      <c r="L182" s="27">
        <f t="shared" si="184"/>
        <v>-0.02324962778</v>
      </c>
      <c r="M182" s="27">
        <f t="shared" si="184"/>
        <v>0.002825344359</v>
      </c>
      <c r="N182" s="27">
        <f t="shared" si="184"/>
        <v>-0.01049149036</v>
      </c>
    </row>
    <row r="183">
      <c r="A183" s="15" t="s">
        <v>726</v>
      </c>
      <c r="B183" s="26">
        <v>-0.009236</v>
      </c>
      <c r="C183" s="27">
        <f>(Histoorical_Data!J1192)</f>
        <v>-0.006792971908</v>
      </c>
      <c r="D183" s="27">
        <f>(Histoorical_Data!K1192)</f>
        <v>0.002614380574</v>
      </c>
      <c r="E183" s="27">
        <f>(Histoorical_Data!L1192)</f>
        <v>-0.02792246062</v>
      </c>
      <c r="F183" s="27">
        <f>(Histoorical_Data!M1192)</f>
        <v>-0.008481282189</v>
      </c>
      <c r="G183" s="27">
        <f>(Histoorical_Data!N1192)</f>
        <v>0.007462721202</v>
      </c>
      <c r="H183" s="27">
        <f>(Histoorical_Data!O1192)</f>
        <v>0.009887721006</v>
      </c>
      <c r="I183" s="27">
        <f t="shared" ref="I183:N183" si="185">C183-$B183</f>
        <v>0.002443028092</v>
      </c>
      <c r="J183" s="27">
        <f t="shared" si="185"/>
        <v>0.01185038057</v>
      </c>
      <c r="K183" s="27">
        <f t="shared" si="185"/>
        <v>-0.01868646062</v>
      </c>
      <c r="L183" s="27">
        <f t="shared" si="185"/>
        <v>0.0007547178115</v>
      </c>
      <c r="M183" s="27">
        <f t="shared" si="185"/>
        <v>0.0166987212</v>
      </c>
      <c r="N183" s="27">
        <f t="shared" si="185"/>
        <v>0.01912372101</v>
      </c>
    </row>
    <row r="184">
      <c r="A184" s="15" t="s">
        <v>727</v>
      </c>
      <c r="B184" s="26">
        <v>-0.016666</v>
      </c>
      <c r="C184" s="27">
        <f>(Histoorical_Data!J1193)</f>
        <v>0.002487400641</v>
      </c>
      <c r="D184" s="27">
        <f>(Histoorical_Data!K1193)</f>
        <v>-0.003736925126</v>
      </c>
      <c r="E184" s="27">
        <f>(Histoorical_Data!L1193)</f>
        <v>-0.02070467336</v>
      </c>
      <c r="F184" s="27">
        <f>(Histoorical_Data!M1193)</f>
        <v>-0.02815285099</v>
      </c>
      <c r="G184" s="27">
        <f>(Histoorical_Data!N1193)</f>
        <v>-0.004684347967</v>
      </c>
      <c r="H184" s="27">
        <f>(Histoorical_Data!O1193)</f>
        <v>-0.01714069931</v>
      </c>
      <c r="I184" s="27">
        <f t="shared" ref="I184:N184" si="186">C184-$B184</f>
        <v>0.01915340064</v>
      </c>
      <c r="J184" s="27">
        <f t="shared" si="186"/>
        <v>0.01292907487</v>
      </c>
      <c r="K184" s="27">
        <f t="shared" si="186"/>
        <v>-0.004038673362</v>
      </c>
      <c r="L184" s="27">
        <f t="shared" si="186"/>
        <v>-0.01148685099</v>
      </c>
      <c r="M184" s="27">
        <f t="shared" si="186"/>
        <v>0.01198165203</v>
      </c>
      <c r="N184" s="27">
        <f t="shared" si="186"/>
        <v>-0.0004746993114</v>
      </c>
    </row>
    <row r="185">
      <c r="A185" s="15" t="s">
        <v>728</v>
      </c>
      <c r="B185" s="26">
        <v>-0.002251</v>
      </c>
      <c r="C185" s="27">
        <f>(Histoorical_Data!J1194)</f>
        <v>0.006451425067</v>
      </c>
      <c r="D185" s="27">
        <f>(Histoorical_Data!K1194)</f>
        <v>0.003177275825</v>
      </c>
      <c r="E185" s="27">
        <f>(Histoorical_Data!L1194)</f>
        <v>-0.006870256031</v>
      </c>
      <c r="F185" s="27">
        <f>(Histoorical_Data!M1194)</f>
        <v>0.01016875843</v>
      </c>
      <c r="G185" s="27">
        <f>(Histoorical_Data!N1194)</f>
        <v>0.002664252655</v>
      </c>
      <c r="H185" s="27">
        <f>(Histoorical_Data!O1194)</f>
        <v>0.02693160975</v>
      </c>
      <c r="I185" s="27">
        <f t="shared" ref="I185:N185" si="187">C185-$B185</f>
        <v>0.008702425067</v>
      </c>
      <c r="J185" s="27">
        <f t="shared" si="187"/>
        <v>0.005428275825</v>
      </c>
      <c r="K185" s="27">
        <f t="shared" si="187"/>
        <v>-0.004619256031</v>
      </c>
      <c r="L185" s="27">
        <f t="shared" si="187"/>
        <v>0.01241975843</v>
      </c>
      <c r="M185" s="27">
        <f t="shared" si="187"/>
        <v>0.004915252655</v>
      </c>
      <c r="N185" s="27">
        <f t="shared" si="187"/>
        <v>0.02918260975</v>
      </c>
    </row>
    <row r="186">
      <c r="A186" s="15" t="s">
        <v>729</v>
      </c>
      <c r="B186" s="26">
        <v>0.004196</v>
      </c>
      <c r="C186" s="27">
        <f>(Histoorical_Data!J1195)</f>
        <v>0.005118414751</v>
      </c>
      <c r="D186" s="27">
        <f>(Histoorical_Data!K1195)</f>
        <v>0.001491702682</v>
      </c>
      <c r="E186" s="27">
        <f>(Histoorical_Data!L1195)</f>
        <v>-0.005761490875</v>
      </c>
      <c r="F186" s="27">
        <f>(Histoorical_Data!M1195)</f>
        <v>-0.02224659417</v>
      </c>
      <c r="G186" s="27">
        <f>(Histoorical_Data!N1195)</f>
        <v>0.01897590146</v>
      </c>
      <c r="H186" s="27">
        <f>(Histoorical_Data!O1195)</f>
        <v>-0.0008861320917</v>
      </c>
      <c r="I186" s="27">
        <f t="shared" ref="I186:N186" si="188">C186-$B186</f>
        <v>0.0009224147508</v>
      </c>
      <c r="J186" s="27">
        <f t="shared" si="188"/>
        <v>-0.002704297318</v>
      </c>
      <c r="K186" s="27">
        <f t="shared" si="188"/>
        <v>-0.009957490875</v>
      </c>
      <c r="L186" s="27">
        <f t="shared" si="188"/>
        <v>-0.02644259417</v>
      </c>
      <c r="M186" s="27">
        <f t="shared" si="188"/>
        <v>0.01477990146</v>
      </c>
      <c r="N186" s="27">
        <f t="shared" si="188"/>
        <v>-0.005082132092</v>
      </c>
    </row>
    <row r="187">
      <c r="A187" s="15" t="s">
        <v>730</v>
      </c>
      <c r="B187" s="26">
        <v>-0.0148</v>
      </c>
      <c r="C187" s="27">
        <f>(Histoorical_Data!J1196)</f>
        <v>-0.003755265015</v>
      </c>
      <c r="D187" s="27">
        <f>(Histoorical_Data!K1196)</f>
        <v>-0.03257246864</v>
      </c>
      <c r="E187" s="27">
        <f>(Histoorical_Data!L1196)</f>
        <v>-0.01748635968</v>
      </c>
      <c r="F187" s="27">
        <f>(Histoorical_Data!M1196)</f>
        <v>-0.002960041628</v>
      </c>
      <c r="G187" s="27">
        <f>(Histoorical_Data!N1196)</f>
        <v>-0.02420453206</v>
      </c>
      <c r="H187" s="27">
        <f>(Histoorical_Data!O1196)</f>
        <v>-0.006225008986</v>
      </c>
      <c r="I187" s="27">
        <f t="shared" ref="I187:N187" si="189">C187-$B187</f>
        <v>0.01104473498</v>
      </c>
      <c r="J187" s="27">
        <f t="shared" si="189"/>
        <v>-0.01777246864</v>
      </c>
      <c r="K187" s="27">
        <f t="shared" si="189"/>
        <v>-0.002686359682</v>
      </c>
      <c r="L187" s="27">
        <f t="shared" si="189"/>
        <v>0.01183995837</v>
      </c>
      <c r="M187" s="27">
        <f t="shared" si="189"/>
        <v>-0.009404532055</v>
      </c>
      <c r="N187" s="27">
        <f t="shared" si="189"/>
        <v>0.008574991014</v>
      </c>
    </row>
    <row r="188">
      <c r="A188" s="15" t="s">
        <v>731</v>
      </c>
      <c r="B188" s="26">
        <v>3.99E-4</v>
      </c>
      <c r="C188" s="27">
        <f>(Histoorical_Data!J1197)</f>
        <v>0.006401366788</v>
      </c>
      <c r="D188" s="27">
        <f>(Histoorical_Data!K1197)</f>
        <v>-0.001541129182</v>
      </c>
      <c r="E188" s="27">
        <f>(Histoorical_Data!L1197)</f>
        <v>0.007420459747</v>
      </c>
      <c r="F188" s="27">
        <f>(Histoorical_Data!M1197)</f>
        <v>0.004436783221</v>
      </c>
      <c r="G188" s="27">
        <f>(Histoorical_Data!N1197)</f>
        <v>0.005973351094</v>
      </c>
      <c r="H188" s="27">
        <f>(Histoorical_Data!O1197)</f>
        <v>0.01592954038</v>
      </c>
      <c r="I188" s="27">
        <f t="shared" ref="I188:N188" si="190">C188-$B188</f>
        <v>0.006002366788</v>
      </c>
      <c r="J188" s="27">
        <f t="shared" si="190"/>
        <v>-0.001940129182</v>
      </c>
      <c r="K188" s="27">
        <f t="shared" si="190"/>
        <v>0.007021459747</v>
      </c>
      <c r="L188" s="27">
        <f t="shared" si="190"/>
        <v>0.004037783221</v>
      </c>
      <c r="M188" s="27">
        <f t="shared" si="190"/>
        <v>0.005574351094</v>
      </c>
      <c r="N188" s="27">
        <f t="shared" si="190"/>
        <v>0.01553054038</v>
      </c>
    </row>
    <row r="189">
      <c r="A189" s="15" t="s">
        <v>732</v>
      </c>
      <c r="B189" s="26">
        <v>0.005781</v>
      </c>
      <c r="C189" s="27">
        <f>(Histoorical_Data!J1198)</f>
        <v>0.01013218877</v>
      </c>
      <c r="D189" s="27">
        <f>(Histoorical_Data!K1198)</f>
        <v>-0.02301193588</v>
      </c>
      <c r="E189" s="27">
        <f>(Histoorical_Data!L1198)</f>
        <v>0.007365801862</v>
      </c>
      <c r="F189" s="27">
        <f>(Histoorical_Data!M1198)</f>
        <v>0.01319344816</v>
      </c>
      <c r="G189" s="27">
        <f>(Histoorical_Data!N1198)</f>
        <v>0.01655893977</v>
      </c>
      <c r="H189" s="27">
        <f>(Histoorical_Data!O1198)</f>
        <v>0.01740687989</v>
      </c>
      <c r="I189" s="27">
        <f t="shared" ref="I189:N189" si="191">C189-$B189</f>
        <v>0.004351188772</v>
      </c>
      <c r="J189" s="27">
        <f t="shared" si="191"/>
        <v>-0.02879293588</v>
      </c>
      <c r="K189" s="27">
        <f t="shared" si="191"/>
        <v>0.001584801862</v>
      </c>
      <c r="L189" s="27">
        <f t="shared" si="191"/>
        <v>0.007412448155</v>
      </c>
      <c r="M189" s="27">
        <f t="shared" si="191"/>
        <v>0.01077793977</v>
      </c>
      <c r="N189" s="27">
        <f t="shared" si="191"/>
        <v>0.01162587989</v>
      </c>
    </row>
    <row r="190">
      <c r="A190" s="15" t="s">
        <v>733</v>
      </c>
      <c r="B190" s="26">
        <v>-0.00243</v>
      </c>
      <c r="C190" s="27">
        <f>(Histoorical_Data!J1199)</f>
        <v>-0.0197171336</v>
      </c>
      <c r="D190" s="27">
        <f>(Histoorical_Data!K1199)</f>
        <v>0.004527121205</v>
      </c>
      <c r="E190" s="27">
        <f>(Histoorical_Data!L1199)</f>
        <v>0.001543805787</v>
      </c>
      <c r="F190" s="27">
        <f>(Histoorical_Data!M1199)</f>
        <v>0.01222273177</v>
      </c>
      <c r="G190" s="27">
        <f>(Histoorical_Data!N1199)</f>
        <v>-0.008719916575</v>
      </c>
      <c r="H190" s="27">
        <f>(Histoorical_Data!O1199)</f>
        <v>-0.02004424406</v>
      </c>
      <c r="I190" s="27">
        <f t="shared" ref="I190:N190" si="192">C190-$B190</f>
        <v>-0.0172871336</v>
      </c>
      <c r="J190" s="27">
        <f t="shared" si="192"/>
        <v>0.006957121205</v>
      </c>
      <c r="K190" s="27">
        <f t="shared" si="192"/>
        <v>0.003973805787</v>
      </c>
      <c r="L190" s="27">
        <f t="shared" si="192"/>
        <v>0.01465273177</v>
      </c>
      <c r="M190" s="27">
        <f t="shared" si="192"/>
        <v>-0.006289916575</v>
      </c>
      <c r="N190" s="27">
        <f t="shared" si="192"/>
        <v>-0.01761424406</v>
      </c>
    </row>
    <row r="191">
      <c r="A191" s="11">
        <v>44967.0</v>
      </c>
      <c r="B191" s="26">
        <v>-3.98E-4</v>
      </c>
      <c r="C191" s="27">
        <f>(Histoorical_Data!J1200)</f>
        <v>-0.0001952425895</v>
      </c>
      <c r="D191" s="27">
        <f>(Histoorical_Data!K1200)</f>
        <v>-0.04663224278</v>
      </c>
      <c r="E191" s="27">
        <f>(Histoorical_Data!L1200)</f>
        <v>-0.0389276593</v>
      </c>
      <c r="F191" s="27">
        <f>(Histoorical_Data!M1200)</f>
        <v>0.003828977237</v>
      </c>
      <c r="G191" s="27">
        <f>(Histoorical_Data!N1200)</f>
        <v>-0.01220886761</v>
      </c>
      <c r="H191" s="27">
        <f>(Histoorical_Data!O1200)</f>
        <v>-0.02405461193</v>
      </c>
      <c r="I191" s="27">
        <f t="shared" ref="I191:N191" si="193">C191-$B191</f>
        <v>0.0002027574105</v>
      </c>
      <c r="J191" s="27">
        <f t="shared" si="193"/>
        <v>-0.04623424278</v>
      </c>
      <c r="K191" s="27">
        <f t="shared" si="193"/>
        <v>-0.0385296593</v>
      </c>
      <c r="L191" s="27">
        <f t="shared" si="193"/>
        <v>0.004226977237</v>
      </c>
      <c r="M191" s="27">
        <f t="shared" si="193"/>
        <v>-0.01181086761</v>
      </c>
      <c r="N191" s="27">
        <f t="shared" si="193"/>
        <v>-0.02365661193</v>
      </c>
    </row>
    <row r="192">
      <c r="A192" s="11">
        <v>44995.0</v>
      </c>
      <c r="B192" s="26">
        <v>-0.013477</v>
      </c>
      <c r="C192" s="27">
        <f>(Histoorical_Data!J1201)</f>
        <v>-0.0022806513</v>
      </c>
      <c r="D192" s="27">
        <f>(Histoorical_Data!K1201)</f>
        <v>0.001644737213</v>
      </c>
      <c r="E192" s="27">
        <f>(Histoorical_Data!L1201)</f>
        <v>-0.03218856015</v>
      </c>
      <c r="F192" s="27">
        <f>(Histoorical_Data!M1201)</f>
        <v>0.002385687016</v>
      </c>
      <c r="G192" s="27">
        <f>(Histoorical_Data!N1201)</f>
        <v>-0.02695697736</v>
      </c>
      <c r="H192" s="27">
        <f>(Histoorical_Data!O1201)</f>
        <v>-0.001805054642</v>
      </c>
      <c r="I192" s="27">
        <f t="shared" ref="I192:N192" si="194">C192-$B192</f>
        <v>0.0111963487</v>
      </c>
      <c r="J192" s="27">
        <f t="shared" si="194"/>
        <v>0.01512173721</v>
      </c>
      <c r="K192" s="27">
        <f t="shared" si="194"/>
        <v>-0.01871156015</v>
      </c>
      <c r="L192" s="27">
        <f t="shared" si="194"/>
        <v>0.01586268702</v>
      </c>
      <c r="M192" s="27">
        <f t="shared" si="194"/>
        <v>-0.01347997736</v>
      </c>
      <c r="N192" s="27">
        <f t="shared" si="194"/>
        <v>0.01167194536</v>
      </c>
    </row>
    <row r="193">
      <c r="A193" s="11">
        <v>45026.0</v>
      </c>
      <c r="B193" s="26">
        <v>0.007256</v>
      </c>
      <c r="C193" s="27">
        <f>(Histoorical_Data!J1202)</f>
        <v>0.002475893889</v>
      </c>
      <c r="D193" s="27">
        <f>(Histoorical_Data!K1202)</f>
        <v>0.02555401673</v>
      </c>
      <c r="E193" s="27">
        <f>(Histoorical_Data!L1202)</f>
        <v>0.0008278146168</v>
      </c>
      <c r="F193" s="27">
        <f>(Histoorical_Data!M1202)</f>
        <v>0.0250993568</v>
      </c>
      <c r="G193" s="27">
        <f>(Histoorical_Data!N1202)</f>
        <v>0.01080501644</v>
      </c>
      <c r="H193" s="27">
        <f>(Histoorical_Data!O1202)</f>
        <v>0</v>
      </c>
      <c r="I193" s="27">
        <f t="shared" ref="I193:N193" si="195">C193-$B193</f>
        <v>-0.004780106111</v>
      </c>
      <c r="J193" s="27">
        <f t="shared" si="195"/>
        <v>0.01829801673</v>
      </c>
      <c r="K193" s="27">
        <f t="shared" si="195"/>
        <v>-0.006428185383</v>
      </c>
      <c r="L193" s="27">
        <f t="shared" si="195"/>
        <v>0.0178433568</v>
      </c>
      <c r="M193" s="27">
        <f t="shared" si="195"/>
        <v>0.003549016444</v>
      </c>
      <c r="N193" s="27">
        <f t="shared" si="195"/>
        <v>-0.007256</v>
      </c>
    </row>
    <row r="194">
      <c r="A194" s="11">
        <v>45056.0</v>
      </c>
      <c r="B194" s="26">
        <v>-3.77E-4</v>
      </c>
      <c r="C194" s="27">
        <f>(Histoorical_Data!J1203)</f>
        <v>-0.0005207316397</v>
      </c>
      <c r="D194" s="27">
        <f>(Histoorical_Data!K1203)</f>
        <v>0.009962226245</v>
      </c>
      <c r="E194" s="27">
        <f>(Histoorical_Data!L1203)</f>
        <v>0.01069969055</v>
      </c>
      <c r="F194" s="27">
        <f>(Histoorical_Data!M1203)</f>
        <v>0.0220630981</v>
      </c>
      <c r="G194" s="27">
        <f>(Histoorical_Data!N1203)</f>
        <v>-0.01025650017</v>
      </c>
      <c r="H194" s="27">
        <f>(Histoorical_Data!O1203)</f>
        <v>0.01435002203</v>
      </c>
      <c r="I194" s="27">
        <f t="shared" ref="I194:N194" si="196">C194-$B194</f>
        <v>-0.0001437316397</v>
      </c>
      <c r="J194" s="27">
        <f t="shared" si="196"/>
        <v>0.01033922625</v>
      </c>
      <c r="K194" s="27">
        <f t="shared" si="196"/>
        <v>0.01107669055</v>
      </c>
      <c r="L194" s="27">
        <f t="shared" si="196"/>
        <v>0.0224400981</v>
      </c>
      <c r="M194" s="27">
        <f t="shared" si="196"/>
        <v>-0.009879500167</v>
      </c>
      <c r="N194" s="27">
        <f t="shared" si="196"/>
        <v>0.01472702203</v>
      </c>
    </row>
    <row r="195">
      <c r="A195" s="11">
        <v>45087.0</v>
      </c>
      <c r="B195" s="26">
        <v>0.011803</v>
      </c>
      <c r="C195" s="27">
        <f>(Histoorical_Data!J1204)</f>
        <v>0.01158701509</v>
      </c>
      <c r="D195" s="27">
        <f>(Histoorical_Data!K1204)</f>
        <v>0.01846448059</v>
      </c>
      <c r="E195" s="27">
        <f>(Histoorical_Data!L1204)</f>
        <v>0.004084973001</v>
      </c>
      <c r="F195" s="27">
        <f>(Histoorical_Data!M1204)</f>
        <v>-0.0151159455</v>
      </c>
      <c r="G195" s="27">
        <f>(Histoorical_Data!N1204)</f>
        <v>0.03162873609</v>
      </c>
      <c r="H195" s="27">
        <f>(Histoorical_Data!O1204)</f>
        <v>0.003555559301</v>
      </c>
      <c r="I195" s="27">
        <f t="shared" ref="I195:N195" si="197">C195-$B195</f>
        <v>-0.0002159849053</v>
      </c>
      <c r="J195" s="27">
        <f t="shared" si="197"/>
        <v>0.006661480585</v>
      </c>
      <c r="K195" s="27">
        <f t="shared" si="197"/>
        <v>-0.007718026999</v>
      </c>
      <c r="L195" s="27">
        <f t="shared" si="197"/>
        <v>-0.0269189455</v>
      </c>
      <c r="M195" s="27">
        <f t="shared" si="197"/>
        <v>0.01982573609</v>
      </c>
      <c r="N195" s="27">
        <f t="shared" si="197"/>
        <v>-0.008247440699</v>
      </c>
    </row>
    <row r="196">
      <c r="A196" s="11">
        <v>45179.0</v>
      </c>
      <c r="B196" s="26">
        <v>0.006382</v>
      </c>
      <c r="C196" s="27">
        <f>(Histoorical_Data!J1205)</f>
        <v>0.01202675704</v>
      </c>
      <c r="D196" s="27">
        <f>(Histoorical_Data!K1205)</f>
        <v>-0.002728514653</v>
      </c>
      <c r="E196" s="27">
        <f>(Histoorical_Data!L1205)</f>
        <v>0.008928630744</v>
      </c>
      <c r="F196" s="27">
        <f>(Histoorical_Data!M1205)</f>
        <v>0.01420630323</v>
      </c>
      <c r="G196" s="27">
        <f>(Histoorical_Data!N1205)</f>
        <v>-0.01143480266</v>
      </c>
      <c r="H196" s="27">
        <f>(Histoorical_Data!O1205)</f>
        <v>0.02194032722</v>
      </c>
      <c r="I196" s="27">
        <f t="shared" ref="I196:N196" si="198">C196-$B196</f>
        <v>0.005644757041</v>
      </c>
      <c r="J196" s="27">
        <f t="shared" si="198"/>
        <v>-0.009110514653</v>
      </c>
      <c r="K196" s="27">
        <f t="shared" si="198"/>
        <v>0.002546630744</v>
      </c>
      <c r="L196" s="27">
        <f t="shared" si="198"/>
        <v>0.00782430323</v>
      </c>
      <c r="M196" s="27">
        <f t="shared" si="198"/>
        <v>-0.01781680266</v>
      </c>
      <c r="N196" s="27">
        <f t="shared" si="198"/>
        <v>0.01555832722</v>
      </c>
    </row>
    <row r="197">
      <c r="A197" s="16">
        <v>45209.0</v>
      </c>
      <c r="B197" s="26">
        <v>0.005191</v>
      </c>
      <c r="C197" s="27">
        <f>(Histoorical_Data!J1206)</f>
        <v>-0.001208920708</v>
      </c>
      <c r="D197" s="27">
        <f>(Histoorical_Data!K1206)</f>
        <v>-0.001171646297</v>
      </c>
      <c r="E197" s="27">
        <f>(Histoorical_Data!L1206)</f>
        <v>0.01920827364</v>
      </c>
      <c r="F197" s="27">
        <f>(Histoorical_Data!M1206)</f>
        <v>0.01609904627</v>
      </c>
      <c r="G197" s="27">
        <f>(Histoorical_Data!N1206)</f>
        <v>0.02137356072</v>
      </c>
      <c r="H197" s="27">
        <f>(Histoorical_Data!O1206)</f>
        <v>0.006058002084</v>
      </c>
      <c r="I197" s="27">
        <f t="shared" ref="I197:N197" si="199">C197-$B197</f>
        <v>-0.006399920708</v>
      </c>
      <c r="J197" s="27">
        <f t="shared" si="199"/>
        <v>-0.006362646297</v>
      </c>
      <c r="K197" s="27">
        <f t="shared" si="199"/>
        <v>0.01401727364</v>
      </c>
      <c r="L197" s="27">
        <f t="shared" si="199"/>
        <v>0.01090804627</v>
      </c>
      <c r="M197" s="27">
        <f t="shared" si="199"/>
        <v>0.01618256072</v>
      </c>
      <c r="N197" s="27">
        <f t="shared" si="199"/>
        <v>0.0008670020839</v>
      </c>
    </row>
    <row r="198">
      <c r="A198" s="16">
        <v>45240.0</v>
      </c>
      <c r="B198" s="26">
        <v>0.004088</v>
      </c>
      <c r="C198" s="27">
        <f>(Histoorical_Data!J1207)</f>
        <v>0.01904459124</v>
      </c>
      <c r="D198" s="27">
        <f>(Histoorical_Data!K1207)</f>
        <v>0.02222098965</v>
      </c>
      <c r="E198" s="27">
        <f>(Histoorical_Data!L1207)</f>
        <v>-0.02123051902</v>
      </c>
      <c r="F198" s="27">
        <f>(Histoorical_Data!M1207)</f>
        <v>0.01290149132</v>
      </c>
      <c r="G198" s="27">
        <f>(Histoorical_Data!N1207)</f>
        <v>0.004827885112</v>
      </c>
      <c r="H198" s="27">
        <f>(Histoorical_Data!O1207)</f>
        <v>0.006878788947</v>
      </c>
      <c r="I198" s="27">
        <f t="shared" ref="I198:N198" si="200">C198-$B198</f>
        <v>0.01495659124</v>
      </c>
      <c r="J198" s="27">
        <f t="shared" si="200"/>
        <v>0.01813298965</v>
      </c>
      <c r="K198" s="27">
        <f t="shared" si="200"/>
        <v>-0.02531851902</v>
      </c>
      <c r="L198" s="27">
        <f t="shared" si="200"/>
        <v>0.008813491325</v>
      </c>
      <c r="M198" s="27">
        <f t="shared" si="200"/>
        <v>0.0007398851122</v>
      </c>
      <c r="N198" s="27">
        <f t="shared" si="200"/>
        <v>0.002790788947</v>
      </c>
    </row>
    <row r="199">
      <c r="A199" s="16">
        <v>45270.0</v>
      </c>
      <c r="B199" s="26">
        <v>-0.006115</v>
      </c>
      <c r="C199" s="27">
        <f>(Histoorical_Data!J1208)</f>
        <v>0.003616414965</v>
      </c>
      <c r="D199" s="27">
        <f>(Histoorical_Data!K1208)</f>
        <v>-0.01346692149</v>
      </c>
      <c r="E199" s="27">
        <f>(Histoorical_Data!L1208)</f>
        <v>-0.02916616678</v>
      </c>
      <c r="F199" s="27">
        <f>(Histoorical_Data!M1208)</f>
        <v>-0.01334935279</v>
      </c>
      <c r="G199" s="27">
        <f>(Histoorical_Data!N1208)</f>
        <v>-0.0150854699</v>
      </c>
      <c r="H199" s="27">
        <f>(Histoorical_Data!O1208)</f>
        <v>-0.0008572653761</v>
      </c>
      <c r="I199" s="27">
        <f t="shared" ref="I199:N199" si="201">C199-$B199</f>
        <v>0.009731414965</v>
      </c>
      <c r="J199" s="27">
        <f t="shared" si="201"/>
        <v>-0.007351921493</v>
      </c>
      <c r="K199" s="27">
        <f t="shared" si="201"/>
        <v>-0.02305116678</v>
      </c>
      <c r="L199" s="27">
        <f t="shared" si="201"/>
        <v>-0.007234352794</v>
      </c>
      <c r="M199" s="27">
        <f t="shared" si="201"/>
        <v>-0.008970469896</v>
      </c>
      <c r="N199" s="27">
        <f t="shared" si="201"/>
        <v>0.005257734624</v>
      </c>
    </row>
    <row r="200">
      <c r="A200" s="15" t="s">
        <v>734</v>
      </c>
      <c r="B200" s="26">
        <v>-0.004993</v>
      </c>
      <c r="C200" s="27">
        <f>(Histoorical_Data!J1209)</f>
        <v>-0.01385037652</v>
      </c>
      <c r="D200" s="27">
        <f>(Histoorical_Data!K1209)</f>
        <v>0.005023194488</v>
      </c>
      <c r="E200" s="27">
        <f>(Histoorical_Data!L1209)</f>
        <v>-0.004177115514</v>
      </c>
      <c r="F200" s="27">
        <f>(Histoorical_Data!M1209)</f>
        <v>-0.02112648365</v>
      </c>
      <c r="G200" s="27">
        <f>(Histoorical_Data!N1209)</f>
        <v>-0.01520860416</v>
      </c>
      <c r="H200" s="27">
        <f>(Histoorical_Data!O1209)</f>
        <v>0.01447449707</v>
      </c>
      <c r="I200" s="27">
        <f t="shared" ref="I200:N200" si="202">C200-$B200</f>
        <v>-0.008857376518</v>
      </c>
      <c r="J200" s="27">
        <f t="shared" si="202"/>
        <v>0.01001619449</v>
      </c>
      <c r="K200" s="27">
        <f t="shared" si="202"/>
        <v>0.0008158844861</v>
      </c>
      <c r="L200" s="27">
        <f t="shared" si="202"/>
        <v>-0.01613348365</v>
      </c>
      <c r="M200" s="27">
        <f t="shared" si="202"/>
        <v>-0.01021560416</v>
      </c>
      <c r="N200" s="27">
        <f t="shared" si="202"/>
        <v>0.01946749707</v>
      </c>
    </row>
    <row r="201">
      <c r="A201" s="15" t="s">
        <v>735</v>
      </c>
      <c r="B201" s="26">
        <v>0.010467</v>
      </c>
      <c r="C201" s="27">
        <f>(Histoorical_Data!J1210)</f>
        <v>0.009921588452</v>
      </c>
      <c r="D201" s="27">
        <f>(Histoorical_Data!K1210)</f>
        <v>0.006722391589</v>
      </c>
      <c r="E201" s="27">
        <f>(Histoorical_Data!L1210)</f>
        <v>0.02235192393</v>
      </c>
      <c r="F201" s="27">
        <f>(Histoorical_Data!M1210)</f>
        <v>-0.003054836651</v>
      </c>
      <c r="G201" s="27">
        <f>(Histoorical_Data!N1210)</f>
        <v>0.007633214507</v>
      </c>
      <c r="H201" s="27">
        <f>(Histoorical_Data!O1210)</f>
        <v>0.005899722127</v>
      </c>
      <c r="I201" s="27">
        <f t="shared" ref="I201:N201" si="203">C201-$B201</f>
        <v>-0.0005454115481</v>
      </c>
      <c r="J201" s="27">
        <f t="shared" si="203"/>
        <v>-0.003744608411</v>
      </c>
      <c r="K201" s="27">
        <f t="shared" si="203"/>
        <v>0.01188492393</v>
      </c>
      <c r="L201" s="27">
        <f t="shared" si="203"/>
        <v>-0.01352183665</v>
      </c>
      <c r="M201" s="27">
        <f t="shared" si="203"/>
        <v>-0.002833785493</v>
      </c>
      <c r="N201" s="27">
        <f t="shared" si="203"/>
        <v>-0.004567277873</v>
      </c>
    </row>
    <row r="202">
      <c r="A202" s="15" t="s">
        <v>736</v>
      </c>
      <c r="B202" s="26">
        <v>-4.6E-5</v>
      </c>
      <c r="C202" s="27">
        <f>(Histoorical_Data!J1211)</f>
        <v>0.01513113328</v>
      </c>
      <c r="D202" s="27">
        <f>(Histoorical_Data!K1211)</f>
        <v>0.001147886103</v>
      </c>
      <c r="E202" s="27">
        <f>(Histoorical_Data!L1211)</f>
        <v>0.01058641809</v>
      </c>
      <c r="F202" s="27">
        <f>(Histoorical_Data!M1211)</f>
        <v>-0.01619281275</v>
      </c>
      <c r="G202" s="27">
        <f>(Histoorical_Data!N1211)</f>
        <v>-0.000857173523</v>
      </c>
      <c r="H202" s="27">
        <f>(Histoorical_Data!O1211)</f>
        <v>0.01003352899</v>
      </c>
      <c r="I202" s="27">
        <f t="shared" ref="I202:N202" si="204">C202-$B202</f>
        <v>0.01517713328</v>
      </c>
      <c r="J202" s="27">
        <f t="shared" si="204"/>
        <v>0.001193886103</v>
      </c>
      <c r="K202" s="27">
        <f t="shared" si="204"/>
        <v>0.01063241809</v>
      </c>
      <c r="L202" s="27">
        <f t="shared" si="204"/>
        <v>-0.01614681275</v>
      </c>
      <c r="M202" s="27">
        <f t="shared" si="204"/>
        <v>-0.000811173523</v>
      </c>
      <c r="N202" s="27">
        <f t="shared" si="204"/>
        <v>0.01007952899</v>
      </c>
    </row>
    <row r="203">
      <c r="A203" s="15" t="s">
        <v>737</v>
      </c>
      <c r="B203" s="26">
        <v>-0.013415</v>
      </c>
      <c r="C203" s="27">
        <f>(Histoorical_Data!J1212)</f>
        <v>-0.02309830318</v>
      </c>
      <c r="D203" s="27">
        <f>(Histoorical_Data!K1212)</f>
        <v>-0.005752652489</v>
      </c>
      <c r="E203" s="27">
        <f>(Histoorical_Data!L1212)</f>
        <v>0.008469500114</v>
      </c>
      <c r="F203" s="27">
        <f>(Histoorical_Data!M1212)</f>
        <v>-0.01078556763</v>
      </c>
      <c r="G203" s="27">
        <f>(Histoorical_Data!N1212)</f>
        <v>-0.01992054614</v>
      </c>
      <c r="H203" s="27">
        <f>(Histoorical_Data!O1212)</f>
        <v>-0.00333333642</v>
      </c>
      <c r="I203" s="27">
        <f t="shared" ref="I203:N203" si="205">C203-$B203</f>
        <v>-0.009683303183</v>
      </c>
      <c r="J203" s="27">
        <f t="shared" si="205"/>
        <v>0.007662347511</v>
      </c>
      <c r="K203" s="27">
        <f t="shared" si="205"/>
        <v>0.02188450011</v>
      </c>
      <c r="L203" s="27">
        <f t="shared" si="205"/>
        <v>0.002629432374</v>
      </c>
      <c r="M203" s="27">
        <f t="shared" si="205"/>
        <v>-0.006505546136</v>
      </c>
      <c r="N203" s="27">
        <f t="shared" si="205"/>
        <v>0.01008166358</v>
      </c>
    </row>
    <row r="204">
      <c r="A204" s="15" t="s">
        <v>738</v>
      </c>
      <c r="B204" s="26">
        <v>-0.008825</v>
      </c>
      <c r="C204" s="27">
        <f>(Histoorical_Data!J1213)</f>
        <v>-0.02267757543</v>
      </c>
      <c r="D204" s="27">
        <f>(Histoorical_Data!K1213)</f>
        <v>-0.01102205879</v>
      </c>
      <c r="E204" s="27">
        <f>(Histoorical_Data!L1213)</f>
        <v>-0.03973490155</v>
      </c>
      <c r="F204" s="27">
        <f>(Histoorical_Data!M1213)</f>
        <v>-0.01727870522</v>
      </c>
      <c r="G204" s="27">
        <f>(Histoorical_Data!N1213)</f>
        <v>-0.03199917502</v>
      </c>
      <c r="H204" s="27">
        <f>(Histoorical_Data!O1213)</f>
        <v>-0.009224384066</v>
      </c>
      <c r="I204" s="27">
        <f t="shared" ref="I204:N204" si="206">C204-$B204</f>
        <v>-0.01385257543</v>
      </c>
      <c r="J204" s="27">
        <f t="shared" si="206"/>
        <v>-0.002197058795</v>
      </c>
      <c r="K204" s="27">
        <f t="shared" si="206"/>
        <v>-0.03090990155</v>
      </c>
      <c r="L204" s="27">
        <f t="shared" si="206"/>
        <v>-0.008453705215</v>
      </c>
      <c r="M204" s="27">
        <f t="shared" si="206"/>
        <v>-0.02317417502</v>
      </c>
      <c r="N204" s="27">
        <f t="shared" si="206"/>
        <v>-0.0003993840657</v>
      </c>
    </row>
    <row r="205">
      <c r="A205" s="15" t="s">
        <v>739</v>
      </c>
      <c r="B205" s="26">
        <v>-0.012364</v>
      </c>
      <c r="C205" s="27">
        <f>(Histoorical_Data!J1214)</f>
        <v>-0.01486412983</v>
      </c>
      <c r="D205" s="27">
        <f>(Histoorical_Data!K1214)</f>
        <v>-0.00976951889</v>
      </c>
      <c r="E205" s="27">
        <f>(Histoorical_Data!L1214)</f>
        <v>-0.02325194588</v>
      </c>
      <c r="F205" s="27">
        <f>(Histoorical_Data!M1214)</f>
        <v>-0.02264003557</v>
      </c>
      <c r="G205" s="27">
        <f>(Histoorical_Data!N1214)</f>
        <v>0.06776521672</v>
      </c>
      <c r="H205" s="27">
        <f>(Histoorical_Data!O1214)</f>
        <v>-0.00168634104</v>
      </c>
      <c r="I205" s="27">
        <f t="shared" ref="I205:N205" si="207">C205-$B205</f>
        <v>-0.002500129835</v>
      </c>
      <c r="J205" s="27">
        <f t="shared" si="207"/>
        <v>0.00259448111</v>
      </c>
      <c r="K205" s="27">
        <f t="shared" si="207"/>
        <v>-0.01088794588</v>
      </c>
      <c r="L205" s="27">
        <f t="shared" si="207"/>
        <v>-0.01027603557</v>
      </c>
      <c r="M205" s="27">
        <f t="shared" si="207"/>
        <v>0.08012921672</v>
      </c>
      <c r="N205" s="27">
        <f t="shared" si="207"/>
        <v>0.01067765896</v>
      </c>
    </row>
    <row r="206">
      <c r="A206" s="15" t="s">
        <v>740</v>
      </c>
      <c r="B206" s="26">
        <v>-0.001735</v>
      </c>
      <c r="C206" s="27">
        <f>(Histoorical_Data!J1215)</f>
        <v>-0.001505186633</v>
      </c>
      <c r="D206" s="27">
        <f>(Histoorical_Data!K1215)</f>
        <v>-0.007884921593</v>
      </c>
      <c r="E206" s="27">
        <f>(Histoorical_Data!L1215)</f>
        <v>-0.03172110411</v>
      </c>
      <c r="F206" s="27">
        <f>(Histoorical_Data!M1215)</f>
        <v>-0.01019242754</v>
      </c>
      <c r="G206" s="27">
        <f>(Histoorical_Data!N1215)</f>
        <v>-0.004759143878</v>
      </c>
      <c r="H206" s="27">
        <f>(Histoorical_Data!O1215)</f>
        <v>-0.005076153032</v>
      </c>
      <c r="I206" s="27">
        <f t="shared" ref="I206:N206" si="208">C206-$B206</f>
        <v>0.0002298133672</v>
      </c>
      <c r="J206" s="27">
        <f t="shared" si="208"/>
        <v>-0.006149921593</v>
      </c>
      <c r="K206" s="27">
        <f t="shared" si="208"/>
        <v>-0.02998610411</v>
      </c>
      <c r="L206" s="27">
        <f t="shared" si="208"/>
        <v>-0.008457427543</v>
      </c>
      <c r="M206" s="27">
        <f t="shared" si="208"/>
        <v>-0.003024143878</v>
      </c>
      <c r="N206" s="27">
        <f t="shared" si="208"/>
        <v>-0.003341153032</v>
      </c>
    </row>
    <row r="207">
      <c r="A207" s="15" t="s">
        <v>741</v>
      </c>
      <c r="B207" s="26">
        <v>0.007511</v>
      </c>
      <c r="C207" s="27">
        <f>(Histoorical_Data!J1216)</f>
        <v>0.0003274072648</v>
      </c>
      <c r="D207" s="27">
        <f>(Histoorical_Data!K1216)</f>
        <v>0.01609771707</v>
      </c>
      <c r="E207" s="27">
        <f>(Histoorical_Data!L1216)</f>
        <v>-0.02367767527</v>
      </c>
      <c r="F207" s="27">
        <f>(Histoorical_Data!M1216)</f>
        <v>0.007899975253</v>
      </c>
      <c r="G207" s="27">
        <f>(Histoorical_Data!N1216)</f>
        <v>-0.0003180830224</v>
      </c>
      <c r="H207" s="27">
        <f>(Histoorical_Data!O1216)</f>
        <v>-0.004249900149</v>
      </c>
      <c r="I207" s="27">
        <f t="shared" ref="I207:N207" si="209">C207-$B207</f>
        <v>-0.007183592735</v>
      </c>
      <c r="J207" s="27">
        <f t="shared" si="209"/>
        <v>0.008586717071</v>
      </c>
      <c r="K207" s="27">
        <f t="shared" si="209"/>
        <v>-0.03118867527</v>
      </c>
      <c r="L207" s="27">
        <f t="shared" si="209"/>
        <v>0.0003889752532</v>
      </c>
      <c r="M207" s="27">
        <f t="shared" si="209"/>
        <v>-0.007829083022</v>
      </c>
      <c r="N207" s="27">
        <f t="shared" si="209"/>
        <v>-0.01176090015</v>
      </c>
    </row>
    <row r="208">
      <c r="A208" s="15" t="s">
        <v>742</v>
      </c>
      <c r="B208" s="26">
        <v>-0.014456</v>
      </c>
      <c r="C208" s="27">
        <f>(Histoorical_Data!J1217)</f>
        <v>-0.009406416997</v>
      </c>
      <c r="D208" s="27">
        <f>(Histoorical_Data!K1217)</f>
        <v>0.003887274088</v>
      </c>
      <c r="E208" s="27">
        <f>(Histoorical_Data!L1217)</f>
        <v>0.02940078136</v>
      </c>
      <c r="F208" s="27">
        <f>(Histoorical_Data!M1217)</f>
        <v>-0.02154184377</v>
      </c>
      <c r="G208" s="27">
        <f>(Histoorical_Data!N1217)</f>
        <v>0.01128287395</v>
      </c>
      <c r="H208" s="27">
        <f>(Histoorical_Data!O1217)</f>
        <v>0.0008514261902</v>
      </c>
      <c r="I208" s="27">
        <f t="shared" ref="I208:N208" si="210">C208-$B208</f>
        <v>0.005049583003</v>
      </c>
      <c r="J208" s="27">
        <f t="shared" si="210"/>
        <v>0.01834327409</v>
      </c>
      <c r="K208" s="27">
        <f t="shared" si="210"/>
        <v>0.04385678136</v>
      </c>
      <c r="L208" s="27">
        <f t="shared" si="210"/>
        <v>-0.007085843775</v>
      </c>
      <c r="M208" s="27">
        <f t="shared" si="210"/>
        <v>0.02573887395</v>
      </c>
      <c r="N208" s="27">
        <f t="shared" si="210"/>
        <v>0.01530742619</v>
      </c>
    </row>
    <row r="209">
      <c r="A209" s="15" t="s">
        <v>743</v>
      </c>
      <c r="B209" s="26">
        <v>-0.012047</v>
      </c>
      <c r="C209" s="27">
        <f>(Histoorical_Data!J1218)</f>
        <v>0.01781667617</v>
      </c>
      <c r="D209" s="27">
        <f>(Histoorical_Data!K1218)</f>
        <v>0.005995569648</v>
      </c>
      <c r="E209" s="27">
        <f>(Histoorical_Data!L1218)</f>
        <v>0.004817175945</v>
      </c>
      <c r="F209" s="27">
        <f>(Histoorical_Data!M1218)</f>
        <v>-0.001005530502</v>
      </c>
      <c r="G209" s="27">
        <f>(Histoorical_Data!N1218)</f>
        <v>-0.01884052342</v>
      </c>
      <c r="H209" s="27">
        <f>(Histoorical_Data!O1218)</f>
        <v>0.01604086737</v>
      </c>
      <c r="I209" s="27">
        <f t="shared" ref="I209:N209" si="211">C209-$B209</f>
        <v>0.02986367617</v>
      </c>
      <c r="J209" s="27">
        <f t="shared" si="211"/>
        <v>0.01804256965</v>
      </c>
      <c r="K209" s="27">
        <f t="shared" si="211"/>
        <v>0.01686417595</v>
      </c>
      <c r="L209" s="27">
        <f t="shared" si="211"/>
        <v>0.0110414695</v>
      </c>
      <c r="M209" s="27">
        <f t="shared" si="211"/>
        <v>-0.006793523422</v>
      </c>
      <c r="N209" s="27">
        <f t="shared" si="211"/>
        <v>0.02808786737</v>
      </c>
    </row>
    <row r="210">
      <c r="A210" s="15" t="s">
        <v>744</v>
      </c>
      <c r="B210" s="26">
        <v>-0.004543</v>
      </c>
      <c r="C210" s="27">
        <f>(Histoorical_Data!J1219)</f>
        <v>-0.02764607058</v>
      </c>
      <c r="D210" s="27">
        <f>(Histoorical_Data!K1219)</f>
        <v>-0.0224246503</v>
      </c>
      <c r="E210" s="27">
        <f>(Histoorical_Data!L1219)</f>
        <v>-0.0008741259298</v>
      </c>
      <c r="F210" s="27">
        <f>(Histoorical_Data!M1219)</f>
        <v>-0.002518258697</v>
      </c>
      <c r="G210" s="27">
        <f>(Histoorical_Data!N1219)</f>
        <v>-0.03059470563</v>
      </c>
      <c r="H210" s="27">
        <f>(Histoorical_Data!O1219)</f>
        <v>-0.0177444453</v>
      </c>
      <c r="I210" s="27">
        <f t="shared" ref="I210:N210" si="212">C210-$B210</f>
        <v>-0.02310307058</v>
      </c>
      <c r="J210" s="27">
        <f t="shared" si="212"/>
        <v>-0.0178816503</v>
      </c>
      <c r="K210" s="27">
        <f t="shared" si="212"/>
        <v>0.00366887407</v>
      </c>
      <c r="L210" s="27">
        <f t="shared" si="212"/>
        <v>0.002024741303</v>
      </c>
      <c r="M210" s="27">
        <f t="shared" si="212"/>
        <v>-0.02605170563</v>
      </c>
      <c r="N210" s="27">
        <f t="shared" si="212"/>
        <v>-0.0132014453</v>
      </c>
    </row>
    <row r="211">
      <c r="A211" s="15" t="s">
        <v>745</v>
      </c>
      <c r="B211" s="26">
        <v>0.011885</v>
      </c>
      <c r="C211" s="27">
        <f>(Histoorical_Data!J1220)</f>
        <v>0.004727511551</v>
      </c>
      <c r="D211" s="27">
        <f>(Histoorical_Data!K1220)</f>
        <v>0.009225700925</v>
      </c>
      <c r="E211" s="27">
        <f>(Histoorical_Data!L1220)</f>
        <v>0.01518796824</v>
      </c>
      <c r="F211" s="27">
        <f>(Histoorical_Data!M1220)</f>
        <v>0.007535830689</v>
      </c>
      <c r="G211" s="27">
        <f>(Histoorical_Data!N1220)</f>
        <v>-0.01286191364</v>
      </c>
      <c r="H211" s="27">
        <f>(Histoorical_Data!O1220)</f>
        <v>0.005102051884</v>
      </c>
      <c r="I211" s="27">
        <f t="shared" ref="I211:N211" si="213">C211-$B211</f>
        <v>-0.007157488449</v>
      </c>
      <c r="J211" s="27">
        <f t="shared" si="213"/>
        <v>-0.002659299075</v>
      </c>
      <c r="K211" s="27">
        <f t="shared" si="213"/>
        <v>0.003302968235</v>
      </c>
      <c r="L211" s="27">
        <f t="shared" si="213"/>
        <v>-0.004349169311</v>
      </c>
      <c r="M211" s="27">
        <f t="shared" si="213"/>
        <v>-0.02474691364</v>
      </c>
      <c r="N211" s="27">
        <f t="shared" si="213"/>
        <v>-0.006782948116</v>
      </c>
    </row>
    <row r="212">
      <c r="A212" s="15" t="s">
        <v>746</v>
      </c>
      <c r="B212" s="26">
        <v>0.006261</v>
      </c>
      <c r="C212" s="27">
        <f>(Histoorical_Data!J1221)</f>
        <v>0.01346021906</v>
      </c>
      <c r="D212" s="27">
        <f>(Histoorical_Data!K1221)</f>
        <v>0.00875406816</v>
      </c>
      <c r="E212" s="27">
        <f>(Histoorical_Data!L1221)</f>
        <v>0.02509168423</v>
      </c>
      <c r="F212" s="27">
        <f>(Histoorical_Data!M1221)</f>
        <v>0.03572393639</v>
      </c>
      <c r="G212" s="27">
        <f>(Histoorical_Data!N1221)</f>
        <v>0.004676027224</v>
      </c>
      <c r="H212" s="27">
        <f>(Histoorical_Data!O1221)</f>
        <v>0.01096594709</v>
      </c>
      <c r="I212" s="27">
        <f t="shared" ref="I212:N212" si="214">C212-$B212</f>
        <v>0.007199219056</v>
      </c>
      <c r="J212" s="27">
        <f t="shared" si="214"/>
        <v>0.00249306816</v>
      </c>
      <c r="K212" s="27">
        <f t="shared" si="214"/>
        <v>0.01883068423</v>
      </c>
      <c r="L212" s="27">
        <f t="shared" si="214"/>
        <v>0.02946293639</v>
      </c>
      <c r="M212" s="27">
        <f t="shared" si="214"/>
        <v>-0.001584972776</v>
      </c>
      <c r="N212" s="27">
        <f t="shared" si="214"/>
        <v>0.004704947088</v>
      </c>
    </row>
    <row r="213">
      <c r="A213" s="11">
        <v>44937.0</v>
      </c>
      <c r="B213" s="26">
        <v>0.010608</v>
      </c>
      <c r="C213" s="27">
        <f>(Histoorical_Data!J1222)</f>
        <v>0.01140411825</v>
      </c>
      <c r="D213" s="27">
        <f>(Histoorical_Data!K1222)</f>
        <v>0.006948493504</v>
      </c>
      <c r="E213" s="27">
        <f>(Histoorical_Data!L1222)</f>
        <v>0.004609268584</v>
      </c>
      <c r="F213" s="27">
        <f>(Histoorical_Data!M1222)</f>
        <v>-0.0003220093411</v>
      </c>
      <c r="G213" s="27">
        <f>(Histoorical_Data!N1222)</f>
        <v>0.01367919841</v>
      </c>
      <c r="H213" s="27">
        <f>(Histoorical_Data!O1222)</f>
        <v>0.02403762649</v>
      </c>
      <c r="I213" s="27">
        <f t="shared" ref="I213:N213" si="215">C213-$B213</f>
        <v>0.0007961182507</v>
      </c>
      <c r="J213" s="27">
        <f t="shared" si="215"/>
        <v>-0.003659506496</v>
      </c>
      <c r="K213" s="27">
        <f t="shared" si="215"/>
        <v>-0.005998731416</v>
      </c>
      <c r="L213" s="27">
        <f t="shared" si="215"/>
        <v>-0.01093000934</v>
      </c>
      <c r="M213" s="27">
        <f t="shared" si="215"/>
        <v>0.003071198408</v>
      </c>
      <c r="N213" s="27">
        <f t="shared" si="215"/>
        <v>0.01342962649</v>
      </c>
    </row>
    <row r="214">
      <c r="A214" s="11">
        <v>44968.0</v>
      </c>
      <c r="B214" s="26">
        <v>0.018983</v>
      </c>
      <c r="C214" s="27">
        <f>(Histoorical_Data!J1223)</f>
        <v>-0.002595213291</v>
      </c>
      <c r="D214" s="27">
        <f>(Histoorical_Data!K1223)</f>
        <v>0.04586408005</v>
      </c>
      <c r="E214" s="27">
        <f>(Histoorical_Data!L1223)</f>
        <v>0.06631370043</v>
      </c>
      <c r="F214" s="27">
        <f>(Histoorical_Data!M1223)</f>
        <v>-0.0493458741</v>
      </c>
      <c r="G214" s="27">
        <f>(Histoorical_Data!N1223)</f>
        <v>0.002298222626</v>
      </c>
      <c r="H214" s="27">
        <f>(Histoorical_Data!O1223)</f>
        <v>0.02427303636</v>
      </c>
      <c r="I214" s="27">
        <f t="shared" ref="I214:N214" si="216">C214-$B214</f>
        <v>-0.02157821329</v>
      </c>
      <c r="J214" s="27">
        <f t="shared" si="216"/>
        <v>0.02688108005</v>
      </c>
      <c r="K214" s="27">
        <f t="shared" si="216"/>
        <v>0.04733070043</v>
      </c>
      <c r="L214" s="27">
        <f t="shared" si="216"/>
        <v>-0.0683288741</v>
      </c>
      <c r="M214" s="27">
        <f t="shared" si="216"/>
        <v>-0.01668477737</v>
      </c>
      <c r="N214" s="27">
        <f t="shared" si="216"/>
        <v>0.005290036356</v>
      </c>
    </row>
    <row r="215">
      <c r="A215" s="11">
        <v>44996.0</v>
      </c>
      <c r="B215" s="26">
        <v>0.009082</v>
      </c>
      <c r="C215" s="27">
        <f>(Histoorical_Data!J1224)</f>
        <v>0.01425508707</v>
      </c>
      <c r="D215" s="27">
        <f>(Histoorical_Data!K1224)</f>
        <v>-0.008301864856</v>
      </c>
      <c r="E215" s="27">
        <f>(Histoorical_Data!L1224)</f>
        <v>0.04438371916</v>
      </c>
      <c r="F215" s="27">
        <f>(Histoorical_Data!M1224)</f>
        <v>0.1063074534</v>
      </c>
      <c r="G215" s="27">
        <f>(Histoorical_Data!N1224)</f>
        <v>0.03554354931</v>
      </c>
      <c r="H215" s="27">
        <f>(Histoorical_Data!O1224)</f>
        <v>-0.002400961538</v>
      </c>
      <c r="I215" s="27">
        <f t="shared" ref="I215:N215" si="217">C215-$B215</f>
        <v>0.00517308707</v>
      </c>
      <c r="J215" s="27">
        <f t="shared" si="217"/>
        <v>-0.01738386486</v>
      </c>
      <c r="K215" s="27">
        <f t="shared" si="217"/>
        <v>0.03530171916</v>
      </c>
      <c r="L215" s="27">
        <f t="shared" si="217"/>
        <v>0.0972254534</v>
      </c>
      <c r="M215" s="27">
        <f t="shared" si="217"/>
        <v>0.02646154931</v>
      </c>
      <c r="N215" s="27">
        <f t="shared" si="217"/>
        <v>-0.01148296154</v>
      </c>
    </row>
    <row r="216">
      <c r="A216" s="11">
        <v>45088.0</v>
      </c>
      <c r="B216" s="26">
        <v>0.002298</v>
      </c>
      <c r="C216" s="27">
        <f>(Histoorical_Data!J1225)</f>
        <v>0.003452468105</v>
      </c>
      <c r="D216" s="27">
        <f>(Histoorical_Data!K1225)</f>
        <v>0.007934352908</v>
      </c>
      <c r="E216" s="27">
        <f>(Histoorical_Data!L1225)</f>
        <v>-0.02271104426</v>
      </c>
      <c r="F216" s="27">
        <f>(Histoorical_Data!M1225)</f>
        <v>0.0174913989</v>
      </c>
      <c r="G216" s="27">
        <f>(Histoorical_Data!N1225)</f>
        <v>0.006204994405</v>
      </c>
      <c r="H216" s="27">
        <f>(Histoorical_Data!O1225)</f>
        <v>-0.004014457419</v>
      </c>
      <c r="I216" s="27">
        <f t="shared" ref="I216:N216" si="218">C216-$B216</f>
        <v>0.001154468105</v>
      </c>
      <c r="J216" s="27">
        <f t="shared" si="218"/>
        <v>0.005636352908</v>
      </c>
      <c r="K216" s="27">
        <f t="shared" si="218"/>
        <v>-0.02500904426</v>
      </c>
      <c r="L216" s="27">
        <f t="shared" si="218"/>
        <v>0.0151933989</v>
      </c>
      <c r="M216" s="27">
        <f t="shared" si="218"/>
        <v>0.003906994405</v>
      </c>
      <c r="N216" s="27">
        <f t="shared" si="218"/>
        <v>-0.006312457419</v>
      </c>
    </row>
    <row r="217">
      <c r="A217" s="11">
        <v>45118.0</v>
      </c>
      <c r="B217" s="26">
        <v>0.002842</v>
      </c>
      <c r="C217" s="27">
        <f>(Histoorical_Data!J1226)</f>
        <v>0.002231361099</v>
      </c>
      <c r="D217" s="27">
        <f>(Histoorical_Data!K1226)</f>
        <v>-0.01667940817</v>
      </c>
      <c r="E217" s="27">
        <f>(Histoorical_Data!L1226)</f>
        <v>-0.007300704858</v>
      </c>
      <c r="F217" s="27">
        <f>(Histoorical_Data!M1226)</f>
        <v>0.0229045846</v>
      </c>
      <c r="G217" s="27">
        <f>(Histoorical_Data!N1226)</f>
        <v>0.002199299206</v>
      </c>
      <c r="H217" s="27">
        <f>(Histoorical_Data!O1226)</f>
        <v>-0.004838719118</v>
      </c>
      <c r="I217" s="27">
        <f t="shared" ref="I217:N217" si="219">C217-$B217</f>
        <v>-0.0006106389008</v>
      </c>
      <c r="J217" s="27">
        <f t="shared" si="219"/>
        <v>-0.01952140817</v>
      </c>
      <c r="K217" s="27">
        <f t="shared" si="219"/>
        <v>-0.01014270486</v>
      </c>
      <c r="L217" s="27">
        <f t="shared" si="219"/>
        <v>0.0200625846</v>
      </c>
      <c r="M217" s="27">
        <f t="shared" si="219"/>
        <v>-0.0006427007944</v>
      </c>
      <c r="N217" s="27">
        <f t="shared" si="219"/>
        <v>-0.007680719118</v>
      </c>
    </row>
    <row r="218">
      <c r="A218" s="11">
        <v>45149.0</v>
      </c>
      <c r="B218" s="26">
        <v>7.32E-4</v>
      </c>
      <c r="C218" s="27">
        <f>(Histoorical_Data!J1227)</f>
        <v>0.006601102992</v>
      </c>
      <c r="D218" s="27">
        <f>(Histoorical_Data!K1227)</f>
        <v>-0.01905538273</v>
      </c>
      <c r="E218" s="27">
        <f>(Histoorical_Data!L1227)</f>
        <v>-0.006965972441</v>
      </c>
      <c r="F218" s="27">
        <f>(Histoorical_Data!M1227)</f>
        <v>0.01306259503</v>
      </c>
      <c r="G218" s="27">
        <f>(Histoorical_Data!N1227)</f>
        <v>-0.004088270278</v>
      </c>
      <c r="H218" s="27">
        <f>(Histoorical_Data!O1227)</f>
        <v>-0.02787065642</v>
      </c>
      <c r="I218" s="27">
        <f t="shared" ref="I218:N218" si="220">C218-$B218</f>
        <v>0.005869102992</v>
      </c>
      <c r="J218" s="27">
        <f t="shared" si="220"/>
        <v>-0.01978738273</v>
      </c>
      <c r="K218" s="27">
        <f t="shared" si="220"/>
        <v>-0.007697972441</v>
      </c>
      <c r="L218" s="27">
        <f t="shared" si="220"/>
        <v>0.01233059503</v>
      </c>
      <c r="M218" s="27">
        <f t="shared" si="220"/>
        <v>-0.004820270278</v>
      </c>
      <c r="N218" s="27">
        <f t="shared" si="220"/>
        <v>-0.02860265642</v>
      </c>
    </row>
    <row r="219">
      <c r="A219" s="11">
        <v>45180.0</v>
      </c>
      <c r="B219" s="26">
        <v>-0.007829</v>
      </c>
      <c r="C219" s="27">
        <f>(Histoorical_Data!J1228)</f>
        <v>-0.009918067187</v>
      </c>
      <c r="D219" s="27">
        <f>(Histoorical_Data!K1228)</f>
        <v>-0.008032171697</v>
      </c>
      <c r="E219" s="27">
        <f>(Histoorical_Data!L1228)</f>
        <v>-0.01881670571</v>
      </c>
      <c r="F219" s="27">
        <f>(Histoorical_Data!M1228)</f>
        <v>0.001152904004</v>
      </c>
      <c r="G219" s="27">
        <f>(Histoorical_Data!N1228)</f>
        <v>-0.02381064869</v>
      </c>
      <c r="H219" s="27">
        <f>(Histoorical_Data!O1228)</f>
        <v>0.00166112995</v>
      </c>
      <c r="I219" s="27">
        <f t="shared" ref="I219:N219" si="221">C219-$B219</f>
        <v>-0.002089067187</v>
      </c>
      <c r="J219" s="27">
        <f t="shared" si="221"/>
        <v>-0.0002031716973</v>
      </c>
      <c r="K219" s="27">
        <f t="shared" si="221"/>
        <v>-0.01098770571</v>
      </c>
      <c r="L219" s="27">
        <f t="shared" si="221"/>
        <v>0.008981904004</v>
      </c>
      <c r="M219" s="27">
        <f t="shared" si="221"/>
        <v>-0.01598164869</v>
      </c>
      <c r="N219" s="27">
        <f t="shared" si="221"/>
        <v>0.00949012995</v>
      </c>
    </row>
    <row r="220">
      <c r="A220" s="16">
        <v>45210.0</v>
      </c>
      <c r="B220" s="26">
        <v>0.015484</v>
      </c>
      <c r="C220" s="27">
        <f>(Histoorical_Data!J1229)</f>
        <v>0.02952592437</v>
      </c>
      <c r="D220" s="27">
        <f>(Histoorical_Data!K1229)</f>
        <v>-0.002306806098</v>
      </c>
      <c r="E220" s="27">
        <f>(Histoorical_Data!L1229)</f>
        <v>-0.005555569845</v>
      </c>
      <c r="F220" s="27">
        <f>(Histoorical_Data!M1229)</f>
        <v>0.008604670902</v>
      </c>
      <c r="G220" s="27">
        <f>(Histoorical_Data!N1229)</f>
        <v>0.02118114415</v>
      </c>
      <c r="H220" s="27">
        <f>(Histoorical_Data!O1229)</f>
        <v>0.00248653257</v>
      </c>
      <c r="I220" s="27">
        <f t="shared" ref="I220:N220" si="222">C220-$B220</f>
        <v>0.01404192437</v>
      </c>
      <c r="J220" s="27">
        <f t="shared" si="222"/>
        <v>-0.0177908061</v>
      </c>
      <c r="K220" s="27">
        <f t="shared" si="222"/>
        <v>-0.02103956984</v>
      </c>
      <c r="L220" s="27">
        <f t="shared" si="222"/>
        <v>-0.006879329098</v>
      </c>
      <c r="M220" s="27">
        <f t="shared" si="222"/>
        <v>0.005697144155</v>
      </c>
      <c r="N220" s="27">
        <f t="shared" si="222"/>
        <v>-0.01299746743</v>
      </c>
    </row>
    <row r="221">
      <c r="A221" s="15" t="s">
        <v>747</v>
      </c>
      <c r="B221" s="26">
        <v>-9.54E-4</v>
      </c>
      <c r="C221" s="27">
        <f>(Histoorical_Data!J1230)</f>
        <v>-0.005099830694</v>
      </c>
      <c r="D221" s="27">
        <f>(Histoorical_Data!K1230)</f>
        <v>-0.007728013731</v>
      </c>
      <c r="E221" s="27">
        <f>(Histoorical_Data!L1230)</f>
        <v>-0.002789402088</v>
      </c>
      <c r="F221" s="27">
        <f>(Histoorical_Data!M1230)</f>
        <v>0.004559061893</v>
      </c>
      <c r="G221" s="27">
        <f>(Histoorical_Data!N1230)</f>
        <v>0.004518475612</v>
      </c>
      <c r="H221" s="27">
        <f>(Histoorical_Data!O1230)</f>
        <v>0.007422714493</v>
      </c>
      <c r="I221" s="27">
        <f t="shared" ref="I221:N221" si="223">C221-$B221</f>
        <v>-0.004145830694</v>
      </c>
      <c r="J221" s="27">
        <f t="shared" si="223"/>
        <v>-0.006774013731</v>
      </c>
      <c r="K221" s="27">
        <f t="shared" si="223"/>
        <v>-0.001835402088</v>
      </c>
      <c r="L221" s="27">
        <f t="shared" si="223"/>
        <v>0.005513061893</v>
      </c>
      <c r="M221" s="27">
        <f t="shared" si="223"/>
        <v>0.005472475612</v>
      </c>
      <c r="N221" s="27">
        <f t="shared" si="223"/>
        <v>0.008376714493</v>
      </c>
    </row>
    <row r="222">
      <c r="A222" s="15" t="s">
        <v>748</v>
      </c>
      <c r="B222" s="26">
        <v>0.019215</v>
      </c>
      <c r="C222" s="27">
        <f>(Histoorical_Data!J1231)</f>
        <v>0.03696871409</v>
      </c>
      <c r="D222" s="27">
        <f>(Histoorical_Data!K1231)</f>
        <v>0.05177804887</v>
      </c>
      <c r="E222" s="27">
        <f>(Histoorical_Data!L1231)</f>
        <v>0.0603898635</v>
      </c>
      <c r="F222" s="27">
        <f>(Histoorical_Data!M1231)</f>
        <v>0.05543537929</v>
      </c>
      <c r="G222" s="27">
        <f>(Histoorical_Data!N1231)</f>
        <v>0.03573463675</v>
      </c>
      <c r="H222" s="27">
        <f>(Histoorical_Data!O1231)</f>
        <v>0.0163002794</v>
      </c>
      <c r="I222" s="27">
        <f t="shared" ref="I222:N222" si="224">C222-$B222</f>
        <v>0.01775371409</v>
      </c>
      <c r="J222" s="27">
        <f t="shared" si="224"/>
        <v>0.03256304887</v>
      </c>
      <c r="K222" s="27">
        <f t="shared" si="224"/>
        <v>0.0411748635</v>
      </c>
      <c r="L222" s="27">
        <f t="shared" si="224"/>
        <v>0.03622037929</v>
      </c>
      <c r="M222" s="27">
        <f t="shared" si="224"/>
        <v>0.01651963675</v>
      </c>
      <c r="N222" s="27">
        <f t="shared" si="224"/>
        <v>-0.002914720595</v>
      </c>
    </row>
    <row r="223">
      <c r="A223" s="15" t="s">
        <v>749</v>
      </c>
      <c r="B223" s="26">
        <v>0.002115</v>
      </c>
      <c r="C223" s="27">
        <f>(Histoorical_Data!J1232)</f>
        <v>-0.02426757374</v>
      </c>
      <c r="D223" s="27">
        <f>(Histoorical_Data!K1232)</f>
        <v>0</v>
      </c>
      <c r="E223" s="27">
        <f>(Histoorical_Data!L1232)</f>
        <v>0.0237576133</v>
      </c>
      <c r="F223" s="27">
        <f>(Histoorical_Data!M1232)</f>
        <v>-0.005393756334</v>
      </c>
      <c r="G223" s="27">
        <f>(Histoorical_Data!N1232)</f>
        <v>0.01486120332</v>
      </c>
      <c r="H223" s="27">
        <f>(Histoorical_Data!O1232)</f>
        <v>0.006446436506</v>
      </c>
      <c r="I223" s="27">
        <f t="shared" ref="I223:N223" si="225">C223-$B223</f>
        <v>-0.02638257374</v>
      </c>
      <c r="J223" s="27">
        <f t="shared" si="225"/>
        <v>-0.002115</v>
      </c>
      <c r="K223" s="27">
        <f t="shared" si="225"/>
        <v>0.0216426133</v>
      </c>
      <c r="L223" s="27">
        <f t="shared" si="225"/>
        <v>-0.007508756334</v>
      </c>
      <c r="M223" s="27">
        <f t="shared" si="225"/>
        <v>0.01274620332</v>
      </c>
      <c r="N223" s="27">
        <f t="shared" si="225"/>
        <v>0.004331436506</v>
      </c>
    </row>
    <row r="224">
      <c r="A224" s="15" t="s">
        <v>750</v>
      </c>
      <c r="B224" s="26">
        <v>0.001222</v>
      </c>
      <c r="C224" s="27">
        <f>(Histoorical_Data!J1233)</f>
        <v>-0.009650554329</v>
      </c>
      <c r="D224" s="27">
        <f>(Histoorical_Data!K1233)</f>
        <v>0.004043379888</v>
      </c>
      <c r="E224" s="27">
        <f>(Histoorical_Data!L1233)</f>
        <v>-0.01925985459</v>
      </c>
      <c r="F224" s="27">
        <f>(Histoorical_Data!M1233)</f>
        <v>-0.02145623821</v>
      </c>
      <c r="G224" s="27">
        <f>(Histoorical_Data!N1233)</f>
        <v>-0.02268128075</v>
      </c>
      <c r="H224" s="27">
        <f>(Histoorical_Data!O1233)</f>
        <v>-0.008064559837</v>
      </c>
      <c r="I224" s="27">
        <f t="shared" ref="I224:N224" si="226">C224-$B224</f>
        <v>-0.01087255433</v>
      </c>
      <c r="J224" s="27">
        <f t="shared" si="226"/>
        <v>0.002821379888</v>
      </c>
      <c r="K224" s="27">
        <f t="shared" si="226"/>
        <v>-0.02048185459</v>
      </c>
      <c r="L224" s="27">
        <f t="shared" si="226"/>
        <v>-0.02267823821</v>
      </c>
      <c r="M224" s="27">
        <f t="shared" si="226"/>
        <v>-0.02390328075</v>
      </c>
      <c r="N224" s="27">
        <f t="shared" si="226"/>
        <v>-0.009286559837</v>
      </c>
    </row>
    <row r="225">
      <c r="A225" s="15" t="s">
        <v>751</v>
      </c>
      <c r="B225" s="26">
        <v>0.001243</v>
      </c>
      <c r="C225" s="27">
        <f>(Histoorical_Data!J1234)</f>
        <v>0.00995833187</v>
      </c>
      <c r="D225" s="27">
        <f>(Histoorical_Data!K1234)</f>
        <v>-0.001468429045</v>
      </c>
      <c r="E225" s="27">
        <f>(Histoorical_Data!L1234)</f>
        <v>0.01263487637</v>
      </c>
      <c r="F225" s="27">
        <f>(Histoorical_Data!M1234)</f>
        <v>0.0219969249</v>
      </c>
      <c r="G225" s="27">
        <f>(Histoorical_Data!N1234)</f>
        <v>0.02536878548</v>
      </c>
      <c r="H225" s="27">
        <f>(Histoorical_Data!O1234)</f>
        <v>0.01765695953</v>
      </c>
      <c r="I225" s="27">
        <f t="shared" ref="I225:N225" si="227">C225-$B225</f>
        <v>0.00871533187</v>
      </c>
      <c r="J225" s="27">
        <f t="shared" si="227"/>
        <v>-0.002711429045</v>
      </c>
      <c r="K225" s="27">
        <f t="shared" si="227"/>
        <v>0.01139187637</v>
      </c>
      <c r="L225" s="27">
        <f t="shared" si="227"/>
        <v>0.0207539249</v>
      </c>
      <c r="M225" s="27">
        <f t="shared" si="227"/>
        <v>0.02412578548</v>
      </c>
      <c r="N225" s="27">
        <f t="shared" si="227"/>
        <v>0.01641395953</v>
      </c>
    </row>
    <row r="226">
      <c r="A226" s="15" t="s">
        <v>752</v>
      </c>
      <c r="B226" s="26">
        <v>0.007668</v>
      </c>
      <c r="C226" s="27">
        <f>(Histoorical_Data!J1235)</f>
        <v>-0.002711698938</v>
      </c>
      <c r="D226" s="27">
        <f>(Histoorical_Data!K1235)</f>
        <v>-0.0005512172854</v>
      </c>
      <c r="E226" s="27">
        <f>(Histoorical_Data!L1235)</f>
        <v>0.0040538106</v>
      </c>
      <c r="F226" s="27">
        <f>(Histoorical_Data!M1235)</f>
        <v>0.002159828053</v>
      </c>
      <c r="G226" s="27">
        <f>(Histoorical_Data!N1235)</f>
        <v>0.003572141127</v>
      </c>
      <c r="H226" s="27">
        <f>(Histoorical_Data!O1235)</f>
        <v>-0.002389487397</v>
      </c>
      <c r="I226" s="27">
        <f t="shared" ref="I226:N226" si="228">C226-$B226</f>
        <v>-0.01037969894</v>
      </c>
      <c r="J226" s="27">
        <f t="shared" si="228"/>
        <v>-0.008219217285</v>
      </c>
      <c r="K226" s="27">
        <f t="shared" si="228"/>
        <v>-0.0036141894</v>
      </c>
      <c r="L226" s="27">
        <f t="shared" si="228"/>
        <v>-0.005508171947</v>
      </c>
      <c r="M226" s="27">
        <f t="shared" si="228"/>
        <v>-0.004095858873</v>
      </c>
      <c r="N226" s="27">
        <f t="shared" si="228"/>
        <v>-0.0100574874</v>
      </c>
    </row>
    <row r="227">
      <c r="A227" s="15" t="s">
        <v>753</v>
      </c>
      <c r="B227" s="26">
        <v>-0.002182</v>
      </c>
      <c r="C227" s="27">
        <f>(Histoorical_Data!J1236)</f>
        <v>-0.01223199878</v>
      </c>
      <c r="D227" s="27">
        <f>(Histoorical_Data!K1236)</f>
        <v>-0.01350746783</v>
      </c>
      <c r="E227" s="27">
        <f>(Histoorical_Data!L1236)</f>
        <v>-0.02532723834</v>
      </c>
      <c r="F227" s="27">
        <f>(Histoorical_Data!M1236)</f>
        <v>-0.02360434305</v>
      </c>
      <c r="G227" s="27">
        <f>(Histoorical_Data!N1236)</f>
        <v>-0.01185686187</v>
      </c>
      <c r="H227" s="27">
        <f>(Histoorical_Data!O1236)</f>
        <v>0.005566614772</v>
      </c>
      <c r="I227" s="27">
        <f t="shared" ref="I227:N227" si="229">C227-$B227</f>
        <v>-0.01004999878</v>
      </c>
      <c r="J227" s="27">
        <f t="shared" si="229"/>
        <v>-0.01132546783</v>
      </c>
      <c r="K227" s="27">
        <f t="shared" si="229"/>
        <v>-0.02314523834</v>
      </c>
      <c r="L227" s="27">
        <f t="shared" si="229"/>
        <v>-0.02142234305</v>
      </c>
      <c r="M227" s="27">
        <f t="shared" si="229"/>
        <v>-0.009674861867</v>
      </c>
      <c r="N227" s="27">
        <f t="shared" si="229"/>
        <v>0.007748614772</v>
      </c>
    </row>
    <row r="228">
      <c r="A228" s="15" t="s">
        <v>754</v>
      </c>
      <c r="B228" s="26">
        <v>0.003853</v>
      </c>
      <c r="C228" s="27">
        <f>(Histoorical_Data!J1237)</f>
        <v>0.00728271869</v>
      </c>
      <c r="D228" s="27">
        <f>(Histoorical_Data!K1237)</f>
        <v>0.002604652635</v>
      </c>
      <c r="E228" s="27">
        <f>(Histoorical_Data!L1237)</f>
        <v>0.006392200746</v>
      </c>
      <c r="F228" s="27">
        <f>(Histoorical_Data!M1237)</f>
        <v>-0.009572106103</v>
      </c>
      <c r="G228" s="27">
        <f>(Histoorical_Data!N1237)</f>
        <v>0.00100180333</v>
      </c>
      <c r="H228" s="27">
        <f>(Histoorical_Data!O1237)</f>
        <v>0.003957266739</v>
      </c>
      <c r="I228" s="27">
        <f t="shared" ref="I228:N228" si="230">C228-$B228</f>
        <v>0.00342971869</v>
      </c>
      <c r="J228" s="27">
        <f t="shared" si="230"/>
        <v>-0.001248347365</v>
      </c>
      <c r="K228" s="27">
        <f t="shared" si="230"/>
        <v>0.002539200746</v>
      </c>
      <c r="L228" s="27">
        <f t="shared" si="230"/>
        <v>-0.0134251061</v>
      </c>
      <c r="M228" s="27">
        <f t="shared" si="230"/>
        <v>-0.00285119667</v>
      </c>
      <c r="N228" s="27">
        <f t="shared" si="230"/>
        <v>0.0001042667392</v>
      </c>
    </row>
    <row r="229">
      <c r="A229" s="15" t="s">
        <v>755</v>
      </c>
      <c r="B229" s="26">
        <v>6.15E-4</v>
      </c>
      <c r="C229" s="27">
        <f>(Histoorical_Data!J1238)</f>
        <v>0.01048809663</v>
      </c>
      <c r="D229" s="27">
        <f>(Histoorical_Data!K1238)</f>
        <v>0.003709203066</v>
      </c>
      <c r="E229" s="27">
        <f>(Histoorical_Data!L1238)</f>
        <v>0.004114462509</v>
      </c>
      <c r="F229" s="27">
        <f>(Histoorical_Data!M1238)</f>
        <v>0.007637334908</v>
      </c>
      <c r="G229" s="27">
        <f>(Histoorical_Data!N1238)</f>
        <v>0.007779811831</v>
      </c>
      <c r="H229" s="27">
        <f>(Histoorical_Data!O1238)</f>
        <v>0.01177869919</v>
      </c>
      <c r="I229" s="27">
        <f t="shared" ref="I229:N229" si="231">C229-$B229</f>
        <v>0.009873096634</v>
      </c>
      <c r="J229" s="27">
        <f t="shared" si="231"/>
        <v>0.003094203066</v>
      </c>
      <c r="K229" s="27">
        <f t="shared" si="231"/>
        <v>0.003499462509</v>
      </c>
      <c r="L229" s="27">
        <f t="shared" si="231"/>
        <v>0.007022334908</v>
      </c>
      <c r="M229" s="27">
        <f t="shared" si="231"/>
        <v>0.007164811831</v>
      </c>
      <c r="N229" s="27">
        <f t="shared" si="231"/>
        <v>0.01116369919</v>
      </c>
    </row>
    <row r="230">
      <c r="A230" s="15" t="s">
        <v>756</v>
      </c>
      <c r="B230" s="26">
        <v>-0.001803</v>
      </c>
      <c r="C230" s="27">
        <f>(Histoorical_Data!J1239)</f>
        <v>0.0004295137357</v>
      </c>
      <c r="D230" s="27">
        <f>(Histoorical_Data!K1239)</f>
        <v>0.002218935822</v>
      </c>
      <c r="E230" s="27">
        <f>(Histoorical_Data!L1239)</f>
        <v>-0.01693998724</v>
      </c>
      <c r="F230" s="27">
        <f>(Histoorical_Data!M1239)</f>
        <v>-0.008753095135</v>
      </c>
      <c r="G230" s="27">
        <f>(Histoorical_Data!N1239)</f>
        <v>-0.002188184681</v>
      </c>
      <c r="H230" s="27">
        <f>(Histoorical_Data!O1239)</f>
        <v>-0.009411834182</v>
      </c>
      <c r="I230" s="27">
        <f t="shared" ref="I230:N230" si="232">C230-$B230</f>
        <v>0.002232513736</v>
      </c>
      <c r="J230" s="27">
        <f t="shared" si="232"/>
        <v>0.004021935822</v>
      </c>
      <c r="K230" s="27">
        <f t="shared" si="232"/>
        <v>-0.01513698724</v>
      </c>
      <c r="L230" s="27">
        <f t="shared" si="232"/>
        <v>-0.006950095135</v>
      </c>
      <c r="M230" s="27">
        <f t="shared" si="232"/>
        <v>-0.0003851846806</v>
      </c>
      <c r="N230" s="27">
        <f t="shared" si="232"/>
        <v>-0.007608834182</v>
      </c>
    </row>
    <row r="231">
      <c r="A231" s="15" t="s">
        <v>757</v>
      </c>
      <c r="B231" s="26">
        <v>9.9E-4</v>
      </c>
      <c r="C231" s="27">
        <f>(Histoorical_Data!J1240)</f>
        <v>-0.03635628388</v>
      </c>
      <c r="D231" s="27">
        <f>(Histoorical_Data!K1240)</f>
        <v>0.004423155018</v>
      </c>
      <c r="E231" s="27">
        <f>(Histoorical_Data!L1240)</f>
        <v>0.04200580379</v>
      </c>
      <c r="F231" s="27">
        <f>(Histoorical_Data!M1240)</f>
        <v>-0.001256720126</v>
      </c>
      <c r="G231" s="27">
        <f>(Histoorical_Data!N1240)</f>
        <v>-0.006392989509</v>
      </c>
      <c r="H231" s="27">
        <f>(Histoorical_Data!O1240)</f>
        <v>-0.01268851282</v>
      </c>
      <c r="I231" s="27">
        <f t="shared" ref="I231:N231" si="233">C231-$B231</f>
        <v>-0.03734628388</v>
      </c>
      <c r="J231" s="27">
        <f t="shared" si="233"/>
        <v>0.003433155018</v>
      </c>
      <c r="K231" s="27">
        <f t="shared" si="233"/>
        <v>0.04101580379</v>
      </c>
      <c r="L231" s="27">
        <f t="shared" si="233"/>
        <v>-0.002246720126</v>
      </c>
      <c r="M231" s="27">
        <f t="shared" si="233"/>
        <v>-0.007382989509</v>
      </c>
      <c r="N231" s="27">
        <f t="shared" si="233"/>
        <v>-0.01367851282</v>
      </c>
    </row>
    <row r="232">
      <c r="A232" s="15" t="s">
        <v>758</v>
      </c>
      <c r="B232" s="26">
        <v>-7.04E-4</v>
      </c>
      <c r="C232" s="27">
        <f>(Histoorical_Data!J1241)</f>
        <v>-0.01042375545</v>
      </c>
      <c r="D232" s="27">
        <f>(Histoorical_Data!K1241)</f>
        <v>-0.01016550663</v>
      </c>
      <c r="E232" s="27">
        <f>(Histoorical_Data!L1241)</f>
        <v>0.02587280502</v>
      </c>
      <c r="F232" s="27">
        <f>(Histoorical_Data!M1241)</f>
        <v>0.005573373769</v>
      </c>
      <c r="G232" s="27">
        <f>(Histoorical_Data!N1241)</f>
        <v>0.02337434337</v>
      </c>
      <c r="H232" s="27">
        <f>(Histoorical_Data!O1241)</f>
        <v>0.0119001801</v>
      </c>
      <c r="I232" s="27">
        <f t="shared" ref="I232:N232" si="234">C232-$B232</f>
        <v>-0.009719755453</v>
      </c>
      <c r="J232" s="27">
        <f t="shared" si="234"/>
        <v>-0.009461506631</v>
      </c>
      <c r="K232" s="27">
        <f t="shared" si="234"/>
        <v>0.02657680502</v>
      </c>
      <c r="L232" s="27">
        <f t="shared" si="234"/>
        <v>0.006277373769</v>
      </c>
      <c r="M232" s="27">
        <f t="shared" si="234"/>
        <v>0.02407834337</v>
      </c>
      <c r="N232" s="27">
        <f t="shared" si="234"/>
        <v>0.0126041801</v>
      </c>
    </row>
    <row r="233">
      <c r="A233" s="15" t="s">
        <v>759</v>
      </c>
      <c r="B233" s="26">
        <v>0.00393</v>
      </c>
      <c r="C233" s="27">
        <f>(Histoorical_Data!J1242)</f>
        <v>0.02463616662</v>
      </c>
      <c r="D233" s="27">
        <f>(Histoorical_Data!K1242)</f>
        <v>0.006665457005</v>
      </c>
      <c r="E233" s="27">
        <f>(Histoorical_Data!L1242)</f>
        <v>0.02001822773</v>
      </c>
      <c r="F233" s="27">
        <f>(Histoorical_Data!M1242)</f>
        <v>0.006785319947</v>
      </c>
      <c r="G233" s="27">
        <f>(Histoorical_Data!N1242)</f>
        <v>0.003030157247</v>
      </c>
      <c r="H233" s="27">
        <f>(Histoorical_Data!O1242)</f>
        <v>0.0148730726</v>
      </c>
      <c r="I233" s="27">
        <f t="shared" ref="I233:N233" si="235">C233-$B233</f>
        <v>0.02070616662</v>
      </c>
      <c r="J233" s="27">
        <f t="shared" si="235"/>
        <v>0.002735457005</v>
      </c>
      <c r="K233" s="27">
        <f t="shared" si="235"/>
        <v>0.01608822773</v>
      </c>
      <c r="L233" s="27">
        <f t="shared" si="235"/>
        <v>0.002855319947</v>
      </c>
      <c r="M233" s="27">
        <f t="shared" si="235"/>
        <v>-0.0008998427526</v>
      </c>
      <c r="N233" s="27">
        <f t="shared" si="235"/>
        <v>0.0109430726</v>
      </c>
    </row>
    <row r="234">
      <c r="A234" s="11">
        <v>44938.0</v>
      </c>
      <c r="B234" s="26">
        <v>0.005898</v>
      </c>
      <c r="C234" s="27">
        <f>(Histoorical_Data!J1243)</f>
        <v>0.03470195045</v>
      </c>
      <c r="D234" s="27">
        <f>(Histoorical_Data!K1243)</f>
        <v>0.01009831403</v>
      </c>
      <c r="E234" s="27">
        <f>(Histoorical_Data!L1243)</f>
        <v>0.05479896431</v>
      </c>
      <c r="F234" s="27">
        <f>(Histoorical_Data!M1243)</f>
        <v>-0.002210556302</v>
      </c>
      <c r="G234" s="27">
        <f>(Histoorical_Data!N1243)</f>
        <v>0.01366763873</v>
      </c>
      <c r="H234" s="27">
        <f>(Histoorical_Data!O1243)</f>
        <v>0.004651171176</v>
      </c>
      <c r="I234" s="27">
        <f t="shared" ref="I234:N234" si="236">C234-$B234</f>
        <v>0.02880395045</v>
      </c>
      <c r="J234" s="27">
        <f t="shared" si="236"/>
        <v>0.004200314035</v>
      </c>
      <c r="K234" s="27">
        <f t="shared" si="236"/>
        <v>0.04890096431</v>
      </c>
      <c r="L234" s="27">
        <f t="shared" si="236"/>
        <v>-0.008108556302</v>
      </c>
      <c r="M234" s="27">
        <f t="shared" si="236"/>
        <v>0.007769638729</v>
      </c>
      <c r="N234" s="27">
        <f t="shared" si="236"/>
        <v>-0.001246828824</v>
      </c>
    </row>
    <row r="235">
      <c r="A235" s="11">
        <v>45028.0</v>
      </c>
      <c r="B235" s="26">
        <v>-0.005263</v>
      </c>
      <c r="C235" s="27">
        <f>(Histoorical_Data!J1244)</f>
        <v>0.01592629594</v>
      </c>
      <c r="D235" s="27">
        <f>(Histoorical_Data!K1244)</f>
        <v>0.003646977055</v>
      </c>
      <c r="E235" s="27">
        <f>(Histoorical_Data!L1244)</f>
        <v>-0.002636784652</v>
      </c>
      <c r="F235" s="27">
        <f>(Histoorical_Data!M1244)</f>
        <v>-0.006382705171</v>
      </c>
      <c r="G235" s="27">
        <f>(Histoorical_Data!N1244)</f>
        <v>0.002596030495</v>
      </c>
      <c r="H235" s="27">
        <f>(Histoorical_Data!O1244)</f>
        <v>-0.0007736944293</v>
      </c>
      <c r="I235" s="27">
        <f t="shared" ref="I235:N235" si="237">C235-$B235</f>
        <v>0.02118929594</v>
      </c>
      <c r="J235" s="27">
        <f t="shared" si="237"/>
        <v>0.008909977055</v>
      </c>
      <c r="K235" s="27">
        <f t="shared" si="237"/>
        <v>0.002626215348</v>
      </c>
      <c r="L235" s="27">
        <f t="shared" si="237"/>
        <v>-0.001119705171</v>
      </c>
      <c r="M235" s="27">
        <f t="shared" si="237"/>
        <v>0.007859030495</v>
      </c>
      <c r="N235" s="27">
        <f t="shared" si="237"/>
        <v>0.004489305571</v>
      </c>
    </row>
    <row r="236">
      <c r="A236" s="11">
        <v>45058.0</v>
      </c>
      <c r="B236" s="26">
        <v>-1.97E-4</v>
      </c>
      <c r="C236" s="27">
        <f>(Histoorical_Data!J1245)</f>
        <v>-0.02188086452</v>
      </c>
      <c r="D236" s="27">
        <f>(Histoorical_Data!K1245)</f>
        <v>0.0770419342</v>
      </c>
      <c r="E236" s="27">
        <f>(Histoorical_Data!L1245)</f>
        <v>0.0009896091852</v>
      </c>
      <c r="F236" s="27">
        <f>(Histoorical_Data!M1245)</f>
        <v>-0.01176154695</v>
      </c>
      <c r="G236" s="27">
        <f>(Histoorical_Data!N1245)</f>
        <v>-0.02893387752</v>
      </c>
      <c r="H236" s="27">
        <f>(Histoorical_Data!O1245)</f>
        <v>-0.02032908164</v>
      </c>
      <c r="I236" s="27">
        <f t="shared" ref="I236:N236" si="238">C236-$B236</f>
        <v>-0.02168386452</v>
      </c>
      <c r="J236" s="27">
        <f t="shared" si="238"/>
        <v>0.0772389342</v>
      </c>
      <c r="K236" s="27">
        <f t="shared" si="238"/>
        <v>0.001186609185</v>
      </c>
      <c r="L236" s="27">
        <f t="shared" si="238"/>
        <v>-0.01156454695</v>
      </c>
      <c r="M236" s="27">
        <f t="shared" si="238"/>
        <v>-0.02873687752</v>
      </c>
      <c r="N236" s="27">
        <f t="shared" si="238"/>
        <v>-0.02013208164</v>
      </c>
    </row>
    <row r="237">
      <c r="A237" s="11">
        <v>45089.0</v>
      </c>
      <c r="B237" s="26">
        <v>-0.004038</v>
      </c>
      <c r="C237" s="27">
        <f>(Histoorical_Data!J1246)</f>
        <v>-0.004948539285</v>
      </c>
      <c r="D237" s="27">
        <f>(Histoorical_Data!K1246)</f>
        <v>0.01405645634</v>
      </c>
      <c r="E237" s="27">
        <f>(Histoorical_Data!L1246)</f>
        <v>-0.04174284919</v>
      </c>
      <c r="F237" s="27">
        <f>(Histoorical_Data!M1246)</f>
        <v>-0.00451722959</v>
      </c>
      <c r="G237" s="27">
        <f>(Histoorical_Data!N1246)</f>
        <v>-0.001978827202</v>
      </c>
      <c r="H237" s="27">
        <f>(Histoorical_Data!O1246)</f>
        <v>-0.0175303294</v>
      </c>
      <c r="I237" s="27">
        <f t="shared" ref="I237:N237" si="239">C237-$B237</f>
        <v>-0.0009105392855</v>
      </c>
      <c r="J237" s="27">
        <f t="shared" si="239"/>
        <v>0.01809445634</v>
      </c>
      <c r="K237" s="27">
        <f t="shared" si="239"/>
        <v>-0.03770484919</v>
      </c>
      <c r="L237" s="27">
        <f t="shared" si="239"/>
        <v>-0.0004792295898</v>
      </c>
      <c r="M237" s="27">
        <f t="shared" si="239"/>
        <v>0.002059172798</v>
      </c>
      <c r="N237" s="27">
        <f t="shared" si="239"/>
        <v>-0.0134923294</v>
      </c>
    </row>
    <row r="238">
      <c r="A238" s="11">
        <v>45119.0</v>
      </c>
      <c r="B238" s="26">
        <v>0.007601</v>
      </c>
      <c r="C238" s="27">
        <f>(Histoorical_Data!J1247)</f>
        <v>0.001591090232</v>
      </c>
      <c r="D238" s="27">
        <f>(Histoorical_Data!K1247)</f>
        <v>0.001826181299</v>
      </c>
      <c r="E238" s="27">
        <f>(Histoorical_Data!L1247)</f>
        <v>-0.006206916479</v>
      </c>
      <c r="F238" s="27">
        <f>(Histoorical_Data!M1247)</f>
        <v>0.001978799232</v>
      </c>
      <c r="G238" s="27">
        <f>(Histoorical_Data!N1247)</f>
        <v>-0.005063804694</v>
      </c>
      <c r="H238" s="27">
        <f>(Histoorical_Data!O1247)</f>
        <v>-0.01294516459</v>
      </c>
      <c r="I238" s="27">
        <f t="shared" ref="I238:N238" si="240">C238-$B238</f>
        <v>-0.006009909768</v>
      </c>
      <c r="J238" s="27">
        <f t="shared" si="240"/>
        <v>-0.005774818701</v>
      </c>
      <c r="K238" s="27">
        <f t="shared" si="240"/>
        <v>-0.01380791648</v>
      </c>
      <c r="L238" s="27">
        <f t="shared" si="240"/>
        <v>-0.005622200768</v>
      </c>
      <c r="M238" s="27">
        <f t="shared" si="240"/>
        <v>-0.01266480469</v>
      </c>
      <c r="N238" s="27">
        <f t="shared" si="240"/>
        <v>-0.02054616459</v>
      </c>
    </row>
    <row r="239">
      <c r="A239" s="11">
        <v>45150.0</v>
      </c>
      <c r="B239" s="26">
        <v>0.00429</v>
      </c>
      <c r="C239" s="27">
        <f>(Histoorical_Data!J1248)</f>
        <v>0.006035315665</v>
      </c>
      <c r="D239" s="27">
        <f>(Histoorical_Data!K1248)</f>
        <v>-0.006155913292</v>
      </c>
      <c r="E239" s="27">
        <f>(Histoorical_Data!L1248)</f>
        <v>0.02392458609</v>
      </c>
      <c r="F239" s="27">
        <f>(Histoorical_Data!M1248)</f>
        <v>0.007455897239</v>
      </c>
      <c r="G239" s="27">
        <f>(Histoorical_Data!N1248)</f>
        <v>-0.001793365032</v>
      </c>
      <c r="H239" s="27">
        <f>(Histoorical_Data!O1248)</f>
        <v>0.01775672159</v>
      </c>
      <c r="I239" s="27">
        <f t="shared" ref="I239:N239" si="241">C239-$B239</f>
        <v>0.001745315665</v>
      </c>
      <c r="J239" s="27">
        <f t="shared" si="241"/>
        <v>-0.01044591329</v>
      </c>
      <c r="K239" s="27">
        <f t="shared" si="241"/>
        <v>0.01963458609</v>
      </c>
      <c r="L239" s="27">
        <f t="shared" si="241"/>
        <v>0.003165897239</v>
      </c>
      <c r="M239" s="27">
        <f t="shared" si="241"/>
        <v>-0.006083365032</v>
      </c>
      <c r="N239" s="27">
        <f t="shared" si="241"/>
        <v>0.01346672159</v>
      </c>
    </row>
    <row r="240">
      <c r="A240" s="16">
        <v>45242.0</v>
      </c>
      <c r="B240" s="26">
        <v>0.003882</v>
      </c>
      <c r="C240" s="27">
        <f>(Histoorical_Data!J1249)</f>
        <v>0.00780993829</v>
      </c>
      <c r="D240" s="27">
        <f>(Histoorical_Data!K1249)</f>
        <v>-0.002506476373</v>
      </c>
      <c r="E240" s="27">
        <f>(Histoorical_Data!L1249)</f>
        <v>-0.002028398261</v>
      </c>
      <c r="F240" s="27">
        <f>(Histoorical_Data!M1249)</f>
        <v>0.01860647957</v>
      </c>
      <c r="G240" s="27">
        <f>(Histoorical_Data!N1249)</f>
        <v>0</v>
      </c>
      <c r="H240" s="27">
        <f>(Histoorical_Data!O1249)</f>
        <v>-0.01207258123</v>
      </c>
      <c r="I240" s="27">
        <f t="shared" ref="I240:N240" si="242">C240-$B240</f>
        <v>0.00392793829</v>
      </c>
      <c r="J240" s="27">
        <f t="shared" si="242"/>
        <v>-0.006388476373</v>
      </c>
      <c r="K240" s="27">
        <f t="shared" si="242"/>
        <v>-0.005910398261</v>
      </c>
      <c r="L240" s="27">
        <f t="shared" si="242"/>
        <v>0.01472447957</v>
      </c>
      <c r="M240" s="27">
        <f t="shared" si="242"/>
        <v>-0.003882</v>
      </c>
      <c r="N240" s="27">
        <f t="shared" si="242"/>
        <v>-0.01595458123</v>
      </c>
    </row>
    <row r="241">
      <c r="A241" s="16">
        <v>45272.0</v>
      </c>
      <c r="B241" s="26">
        <v>0.004557</v>
      </c>
      <c r="C241" s="27">
        <f>(Histoorical_Data!J1250)</f>
        <v>0.006372128564</v>
      </c>
      <c r="D241" s="27">
        <f>(Histoorical_Data!K1250)</f>
        <v>-0.006883263977</v>
      </c>
      <c r="E241" s="27">
        <f>(Histoorical_Data!L1250)</f>
        <v>-0.0006770480963</v>
      </c>
      <c r="F241" s="27">
        <f>(Histoorical_Data!M1250)</f>
        <v>0.01988624509</v>
      </c>
      <c r="G241" s="27">
        <f>(Histoorical_Data!N1250)</f>
        <v>-0.001197365938</v>
      </c>
      <c r="H241" s="27">
        <f>(Histoorical_Data!O1250)</f>
        <v>-0.01632689329</v>
      </c>
      <c r="I241" s="27">
        <f t="shared" ref="I241:N241" si="243">C241-$B241</f>
        <v>0.001815128564</v>
      </c>
      <c r="J241" s="27">
        <f t="shared" si="243"/>
        <v>-0.01144026398</v>
      </c>
      <c r="K241" s="27">
        <f t="shared" si="243"/>
        <v>-0.005234048096</v>
      </c>
      <c r="L241" s="27">
        <f t="shared" si="243"/>
        <v>0.01532924509</v>
      </c>
      <c r="M241" s="27">
        <f t="shared" si="243"/>
        <v>-0.005754365938</v>
      </c>
      <c r="N241" s="27">
        <f t="shared" si="243"/>
        <v>-0.02088389329</v>
      </c>
    </row>
    <row r="242">
      <c r="A242" s="15" t="s">
        <v>760</v>
      </c>
      <c r="B242" s="26">
        <v>0.013696</v>
      </c>
      <c r="C242" s="27">
        <f>(Histoorical_Data!J1251)</f>
        <v>0.0129195379</v>
      </c>
      <c r="D242" s="27">
        <f>(Histoorical_Data!K1251)</f>
        <v>0.008554946078</v>
      </c>
      <c r="E242" s="27">
        <f>(Histoorical_Data!L1251)</f>
        <v>0.08001665821</v>
      </c>
      <c r="F242" s="27">
        <f>(Histoorical_Data!M1251)</f>
        <v>-0.009349028192</v>
      </c>
      <c r="G242" s="27">
        <f>(Histoorical_Data!N1251)</f>
        <v>0.01200828204</v>
      </c>
      <c r="H242" s="27">
        <f>(Histoorical_Data!O1251)</f>
        <v>0.008196767204</v>
      </c>
      <c r="I242" s="27">
        <f t="shared" ref="I242:N242" si="244">C242-$B242</f>
        <v>-0.0007764620986</v>
      </c>
      <c r="J242" s="27">
        <f t="shared" si="244"/>
        <v>-0.005141053922</v>
      </c>
      <c r="K242" s="27">
        <f t="shared" si="244"/>
        <v>0.06632065821</v>
      </c>
      <c r="L242" s="27">
        <f t="shared" si="244"/>
        <v>-0.02304502819</v>
      </c>
      <c r="M242" s="27">
        <f t="shared" si="244"/>
        <v>-0.001687717957</v>
      </c>
      <c r="N242" s="27">
        <f t="shared" si="244"/>
        <v>-0.005499232796</v>
      </c>
    </row>
    <row r="243">
      <c r="A243" s="15" t="s">
        <v>761</v>
      </c>
      <c r="B243" s="26">
        <v>0.003204</v>
      </c>
      <c r="C243" s="27">
        <f>(Histoorical_Data!J1252)</f>
        <v>0.02402149342</v>
      </c>
      <c r="D243" s="27">
        <f>(Histoorical_Data!K1252)</f>
        <v>-0.009734887218</v>
      </c>
      <c r="E243" s="27">
        <f>(Histoorical_Data!L1252)</f>
        <v>0.06797119731</v>
      </c>
      <c r="F243" s="27">
        <f>(Histoorical_Data!M1252)</f>
        <v>0.01204263251</v>
      </c>
      <c r="G243" s="27">
        <f>(Histoorical_Data!N1252)</f>
        <v>0.03031418365</v>
      </c>
      <c r="H243" s="27">
        <f>(Histoorical_Data!O1252)</f>
        <v>-0.0008166599066</v>
      </c>
      <c r="I243" s="27">
        <f t="shared" ref="I243:N243" si="245">C243-$B243</f>
        <v>0.02081749342</v>
      </c>
      <c r="J243" s="27">
        <f t="shared" si="245"/>
        <v>-0.01293888722</v>
      </c>
      <c r="K243" s="27">
        <f t="shared" si="245"/>
        <v>0.06476719731</v>
      </c>
      <c r="L243" s="27">
        <f t="shared" si="245"/>
        <v>0.008838632515</v>
      </c>
      <c r="M243" s="27">
        <f t="shared" si="245"/>
        <v>0.02711018365</v>
      </c>
      <c r="N243" s="27">
        <f t="shared" si="245"/>
        <v>-0.004020659907</v>
      </c>
    </row>
    <row r="244">
      <c r="A244" s="15" t="s">
        <v>762</v>
      </c>
      <c r="B244" s="26">
        <v>-0.001648</v>
      </c>
      <c r="C244" s="27">
        <f>(Histoorical_Data!J1253)</f>
        <v>-0.00555943058</v>
      </c>
      <c r="D244" s="27">
        <f>(Histoorical_Data!K1253)</f>
        <v>-0.006769360763</v>
      </c>
      <c r="E244" s="27">
        <f>(Histoorical_Data!L1253)</f>
        <v>0.002916304196</v>
      </c>
      <c r="F244" s="27">
        <f>(Histoorical_Data!M1253)</f>
        <v>-0.002289100845</v>
      </c>
      <c r="G244" s="27">
        <f>(Histoorical_Data!N1253)</f>
        <v>-0.02235540914</v>
      </c>
      <c r="H244" s="27">
        <f>(Histoorical_Data!O1253)</f>
        <v>-0.02063630804</v>
      </c>
      <c r="I244" s="27">
        <f t="shared" ref="I244:N244" si="246">C244-$B244</f>
        <v>-0.00391143058</v>
      </c>
      <c r="J244" s="27">
        <f t="shared" si="246"/>
        <v>-0.005121360763</v>
      </c>
      <c r="K244" s="27">
        <f t="shared" si="246"/>
        <v>0.004564304196</v>
      </c>
      <c r="L244" s="27">
        <f t="shared" si="246"/>
        <v>-0.0006411008447</v>
      </c>
      <c r="M244" s="27">
        <f t="shared" si="246"/>
        <v>-0.02070740914</v>
      </c>
      <c r="N244" s="27">
        <f t="shared" si="246"/>
        <v>-0.01898830804</v>
      </c>
    </row>
    <row r="245">
      <c r="A245" s="15" t="s">
        <v>763</v>
      </c>
      <c r="B245" s="26">
        <v>0.005609</v>
      </c>
      <c r="C245" s="27">
        <f>(Histoorical_Data!J1254)</f>
        <v>0.003362516937</v>
      </c>
      <c r="D245" s="27">
        <f>(Histoorical_Data!K1254)</f>
        <v>-0.005961015693</v>
      </c>
      <c r="E245" s="27">
        <f>(Histoorical_Data!L1254)</f>
        <v>-0.02446695372</v>
      </c>
      <c r="F245" s="27">
        <f>(Histoorical_Data!M1254)</f>
        <v>-0.000134816313</v>
      </c>
      <c r="G245" s="27">
        <f>(Histoorical_Data!N1254)</f>
        <v>0.007701719766</v>
      </c>
      <c r="H245" s="27">
        <f>(Histoorical_Data!O1254)</f>
        <v>0.0190009847</v>
      </c>
      <c r="I245" s="27">
        <f t="shared" ref="I245:N245" si="247">C245-$B245</f>
        <v>-0.002246483063</v>
      </c>
      <c r="J245" s="27">
        <f t="shared" si="247"/>
        <v>-0.01157001569</v>
      </c>
      <c r="K245" s="27">
        <f t="shared" si="247"/>
        <v>-0.03007595372</v>
      </c>
      <c r="L245" s="27">
        <f t="shared" si="247"/>
        <v>-0.005743816313</v>
      </c>
      <c r="M245" s="27">
        <f t="shared" si="247"/>
        <v>0.002092719766</v>
      </c>
      <c r="N245" s="27">
        <f t="shared" si="247"/>
        <v>0.0133919847</v>
      </c>
    </row>
    <row r="246">
      <c r="A246" s="15" t="s">
        <v>764</v>
      </c>
      <c r="B246" s="26">
        <v>0.006063</v>
      </c>
      <c r="C246" s="27">
        <f>(Histoorical_Data!J1255)</f>
        <v>0.001792581508</v>
      </c>
      <c r="D246" s="27">
        <f>(Histoorical_Data!K1255)</f>
        <v>0.01609794994</v>
      </c>
      <c r="E246" s="27">
        <f>(Histoorical_Data!L1255)</f>
        <v>0.02067409724</v>
      </c>
      <c r="F246" s="27">
        <f>(Histoorical_Data!M1255)</f>
        <v>-0.007171399384</v>
      </c>
      <c r="G246" s="27">
        <f>(Histoorical_Data!N1255)</f>
        <v>0.01360040255</v>
      </c>
      <c r="H246" s="27">
        <f>(Histoorical_Data!O1255)</f>
        <v>-0.0008186656208</v>
      </c>
      <c r="I246" s="27">
        <f t="shared" ref="I246:N246" si="248">C246-$B246</f>
        <v>-0.004270418492</v>
      </c>
      <c r="J246" s="27">
        <f t="shared" si="248"/>
        <v>0.01003494994</v>
      </c>
      <c r="K246" s="27">
        <f t="shared" si="248"/>
        <v>0.01461109724</v>
      </c>
      <c r="L246" s="27">
        <f t="shared" si="248"/>
        <v>-0.01323439938</v>
      </c>
      <c r="M246" s="27">
        <f t="shared" si="248"/>
        <v>0.007537402547</v>
      </c>
      <c r="N246" s="27">
        <f t="shared" si="248"/>
        <v>-0.006881665621</v>
      </c>
    </row>
    <row r="247">
      <c r="A247" s="15" t="s">
        <v>765</v>
      </c>
      <c r="B247" s="26">
        <v>-0.013954</v>
      </c>
      <c r="C247" s="27">
        <f>(Histoorical_Data!J1256)</f>
        <v>-0.01554571204</v>
      </c>
      <c r="D247" s="27">
        <f>(Histoorical_Data!K1256)</f>
        <v>-0.005562593357</v>
      </c>
      <c r="E247" s="27">
        <f>(Histoorical_Data!L1256)</f>
        <v>-0.02546022663</v>
      </c>
      <c r="F247" s="27">
        <f>(Histoorical_Data!M1256)</f>
        <v>0.007980024765</v>
      </c>
      <c r="G247" s="27">
        <f>(Histoorical_Data!N1256)</f>
        <v>-0.0001916259467</v>
      </c>
      <c r="H247" s="27">
        <f>(Histoorical_Data!O1256)</f>
        <v>-0.01568335902</v>
      </c>
      <c r="I247" s="27">
        <f t="shared" ref="I247:N247" si="249">C247-$B247</f>
        <v>-0.001591712038</v>
      </c>
      <c r="J247" s="27">
        <f t="shared" si="249"/>
        <v>0.008391406643</v>
      </c>
      <c r="K247" s="27">
        <f t="shared" si="249"/>
        <v>-0.01150622663</v>
      </c>
      <c r="L247" s="27">
        <f t="shared" si="249"/>
        <v>0.02193402476</v>
      </c>
      <c r="M247" s="27">
        <f t="shared" si="249"/>
        <v>0.01376237405</v>
      </c>
      <c r="N247" s="27">
        <f t="shared" si="249"/>
        <v>-0.001729359016</v>
      </c>
    </row>
    <row r="248">
      <c r="A248" s="15" t="s">
        <v>766</v>
      </c>
      <c r="B248" s="26">
        <v>0.009437</v>
      </c>
      <c r="C248" s="27">
        <f>(Histoorical_Data!J1257)</f>
        <v>0.00515042693</v>
      </c>
      <c r="D248" s="27">
        <f>(Histoorical_Data!K1257)</f>
        <v>0.01009090298</v>
      </c>
      <c r="E248" s="27">
        <f>(Histoorical_Data!L1257)</f>
        <v>0.01162630476</v>
      </c>
      <c r="F248" s="27">
        <f>(Histoorical_Data!M1257)</f>
        <v>0.006445570858</v>
      </c>
      <c r="G248" s="27">
        <f>(Histoorical_Data!N1257)</f>
        <v>0.0275957787</v>
      </c>
      <c r="H248" s="27">
        <f>(Histoorical_Data!O1257)</f>
        <v>0.00580673552</v>
      </c>
      <c r="I248" s="27">
        <f t="shared" ref="I248:N248" si="250">C248-$B248</f>
        <v>-0.00428657307</v>
      </c>
      <c r="J248" s="27">
        <f t="shared" si="250"/>
        <v>0.000653902982</v>
      </c>
      <c r="K248" s="27">
        <f t="shared" si="250"/>
        <v>0.002189304756</v>
      </c>
      <c r="L248" s="27">
        <f t="shared" si="250"/>
        <v>-0.002991429142</v>
      </c>
      <c r="M248" s="27">
        <f t="shared" si="250"/>
        <v>0.0181587787</v>
      </c>
      <c r="N248" s="27">
        <f t="shared" si="250"/>
        <v>-0.00363026448</v>
      </c>
    </row>
    <row r="249">
      <c r="A249" s="15" t="s">
        <v>767</v>
      </c>
      <c r="B249" s="26">
        <v>0.002008</v>
      </c>
      <c r="C249" s="27">
        <f>(Histoorical_Data!J1258)</f>
        <v>0.008486942762</v>
      </c>
      <c r="D249" s="27">
        <f>(Histoorical_Data!K1258)</f>
        <v>0.007169684735</v>
      </c>
      <c r="E249" s="27">
        <f>(Histoorical_Data!L1258)</f>
        <v>0.001480823608</v>
      </c>
      <c r="F249" s="27">
        <f>(Histoorical_Data!M1258)</f>
        <v>0.108714542</v>
      </c>
      <c r="G249" s="27">
        <f>(Histoorical_Data!N1258)</f>
        <v>0.00835426747</v>
      </c>
      <c r="H249" s="27">
        <f>(Histoorical_Data!O1258)</f>
        <v>0.007416597655</v>
      </c>
      <c r="I249" s="27">
        <f t="shared" ref="I249:N249" si="251">C249-$B249</f>
        <v>0.006478942762</v>
      </c>
      <c r="J249" s="27">
        <f t="shared" si="251"/>
        <v>0.005161684735</v>
      </c>
      <c r="K249" s="27">
        <f t="shared" si="251"/>
        <v>-0.0005271763916</v>
      </c>
      <c r="L249" s="27">
        <f t="shared" si="251"/>
        <v>0.106706542</v>
      </c>
      <c r="M249" s="27">
        <f t="shared" si="251"/>
        <v>0.00634626747</v>
      </c>
      <c r="N249" s="27">
        <f t="shared" si="251"/>
        <v>0.005408597655</v>
      </c>
    </row>
    <row r="250">
      <c r="A250" s="15" t="s">
        <v>768</v>
      </c>
      <c r="B250" s="26">
        <v>0.004214</v>
      </c>
      <c r="C250" s="27">
        <f>(Histoorical_Data!J1259)</f>
        <v>0.007151951122</v>
      </c>
      <c r="D250" s="27">
        <f>(Histoorical_Data!K1259)</f>
        <v>0.0009963468111</v>
      </c>
      <c r="E250" s="27">
        <f>(Histoorical_Data!L1259)</f>
        <v>0.01059768529</v>
      </c>
      <c r="F250" s="27">
        <f>(Histoorical_Data!M1259)</f>
        <v>0.007773763958</v>
      </c>
      <c r="G250" s="27">
        <f>(Histoorical_Data!N1259)</f>
        <v>0.009933856524</v>
      </c>
      <c r="H250" s="27">
        <f>(Histoorical_Data!O1259)</f>
        <v>0.006546668226</v>
      </c>
      <c r="I250" s="27">
        <f t="shared" ref="I250:N250" si="252">C250-$B250</f>
        <v>0.002937951122</v>
      </c>
      <c r="J250" s="27">
        <f t="shared" si="252"/>
        <v>-0.003217653189</v>
      </c>
      <c r="K250" s="27">
        <f t="shared" si="252"/>
        <v>0.006383685291</v>
      </c>
      <c r="L250" s="27">
        <f t="shared" si="252"/>
        <v>0.003559763958</v>
      </c>
      <c r="M250" s="27">
        <f t="shared" si="252"/>
        <v>0.005719856524</v>
      </c>
      <c r="N250" s="27">
        <f t="shared" si="252"/>
        <v>0.002332668226</v>
      </c>
    </row>
    <row r="251">
      <c r="A251" s="15" t="s">
        <v>769</v>
      </c>
      <c r="B251" s="26">
        <v>0.001806</v>
      </c>
      <c r="C251" s="27">
        <f>(Histoorical_Data!J1260)</f>
        <v>-0.001783198149</v>
      </c>
      <c r="D251" s="27">
        <f>(Histoorical_Data!K1260)</f>
        <v>-0.005659136275</v>
      </c>
      <c r="E251" s="27">
        <f>(Histoorical_Data!L1260)</f>
        <v>0.004965688603</v>
      </c>
      <c r="F251" s="27">
        <f>(Histoorical_Data!M1260)</f>
        <v>0.00356760992</v>
      </c>
      <c r="G251" s="27">
        <f>(Histoorical_Data!N1260)</f>
        <v>0.004383568663</v>
      </c>
      <c r="H251" s="27">
        <f>(Histoorical_Data!O1260)</f>
        <v>-0.005725987015</v>
      </c>
      <c r="I251" s="27">
        <f t="shared" ref="I251:N251" si="253">C251-$B251</f>
        <v>-0.003589198149</v>
      </c>
      <c r="J251" s="27">
        <f t="shared" si="253"/>
        <v>-0.007465136275</v>
      </c>
      <c r="K251" s="27">
        <f t="shared" si="253"/>
        <v>0.003159688603</v>
      </c>
      <c r="L251" s="27">
        <f t="shared" si="253"/>
        <v>0.00176160992</v>
      </c>
      <c r="M251" s="27">
        <f t="shared" si="253"/>
        <v>0.002577568663</v>
      </c>
      <c r="N251" s="27">
        <f t="shared" si="253"/>
        <v>-0.007531987015</v>
      </c>
    </row>
    <row r="252">
      <c r="A252" s="15" t="s">
        <v>770</v>
      </c>
      <c r="B252" s="26">
        <v>3.78E-4</v>
      </c>
      <c r="C252" s="27">
        <f>(Histoorical_Data!J1261)</f>
        <v>-0.001209782099</v>
      </c>
      <c r="D252" s="27">
        <f>(Histoorical_Data!K1261)</f>
        <v>0.0008342371386</v>
      </c>
      <c r="E252" s="27">
        <f>(Histoorical_Data!L1261)</f>
        <v>0.007257979314</v>
      </c>
      <c r="F252" s="27">
        <f>(Histoorical_Data!M1261)</f>
        <v>0.002134472529</v>
      </c>
      <c r="G252" s="27">
        <f>(Histoorical_Data!N1261)</f>
        <v>0.0010018672</v>
      </c>
      <c r="H252" s="27">
        <f>(Histoorical_Data!O1261)</f>
        <v>-0.001642036494</v>
      </c>
      <c r="I252" s="27">
        <f t="shared" ref="I252:N252" si="254">C252-$B252</f>
        <v>-0.001587782099</v>
      </c>
      <c r="J252" s="27">
        <f t="shared" si="254"/>
        <v>0.0004562371386</v>
      </c>
      <c r="K252" s="27">
        <f t="shared" si="254"/>
        <v>0.006879979314</v>
      </c>
      <c r="L252" s="27">
        <f t="shared" si="254"/>
        <v>0.001756472529</v>
      </c>
      <c r="M252" s="27">
        <f t="shared" si="254"/>
        <v>0.0006238671998</v>
      </c>
      <c r="N252" s="27">
        <f t="shared" si="254"/>
        <v>-0.002020036494</v>
      </c>
    </row>
    <row r="253">
      <c r="A253" s="15" t="s">
        <v>771</v>
      </c>
      <c r="B253" s="26">
        <v>-0.002899</v>
      </c>
      <c r="C253" s="27">
        <f>(Histoorical_Data!J1262)</f>
        <v>-0.008509704309</v>
      </c>
      <c r="D253" s="27">
        <f>(Histoorical_Data!K1262)</f>
        <v>-0.00384326649</v>
      </c>
      <c r="E253" s="27">
        <f>(Histoorical_Data!L1262)</f>
        <v>-0.005511253979</v>
      </c>
      <c r="F253" s="27">
        <f>(Histoorical_Data!M1262)</f>
        <v>-0.003203419718</v>
      </c>
      <c r="G253" s="27">
        <f>(Histoorical_Data!N1262)</f>
        <v>-0.008134956429</v>
      </c>
      <c r="H253" s="27">
        <f>(Histoorical_Data!O1262)</f>
        <v>-0.005768454397</v>
      </c>
      <c r="I253" s="27">
        <f t="shared" ref="I253:N253" si="255">C253-$B253</f>
        <v>-0.005610704309</v>
      </c>
      <c r="J253" s="27">
        <f t="shared" si="255"/>
        <v>-0.0009442664902</v>
      </c>
      <c r="K253" s="27">
        <f t="shared" si="255"/>
        <v>-0.002612253979</v>
      </c>
      <c r="L253" s="27">
        <f t="shared" si="255"/>
        <v>-0.0003044197175</v>
      </c>
      <c r="M253" s="27">
        <f t="shared" si="255"/>
        <v>-0.005235956429</v>
      </c>
      <c r="N253" s="27">
        <f t="shared" si="255"/>
        <v>-0.002869454397</v>
      </c>
    </row>
    <row r="254">
      <c r="A254" s="15" t="s">
        <v>852</v>
      </c>
      <c r="B254" s="27">
        <f t="shared" ref="B254:N254" si="256">EXP(AVERAGE(B4:B253)*252)-1</f>
        <v>0.2641071314</v>
      </c>
      <c r="C254" s="27">
        <f t="shared" si="256"/>
        <v>0.3870930135</v>
      </c>
      <c r="D254" s="27">
        <f t="shared" si="256"/>
        <v>-0.006538752118</v>
      </c>
      <c r="E254" s="27">
        <f t="shared" si="256"/>
        <v>0.4969730602</v>
      </c>
      <c r="F254" s="27">
        <f t="shared" si="256"/>
        <v>0.8598066636</v>
      </c>
      <c r="G254" s="27">
        <f t="shared" si="256"/>
        <v>0.484478775</v>
      </c>
      <c r="H254" s="27">
        <f t="shared" si="256"/>
        <v>0.2587873093</v>
      </c>
      <c r="I254" s="27">
        <f t="shared" si="256"/>
        <v>0.09729071143</v>
      </c>
      <c r="J254" s="27">
        <f t="shared" si="256"/>
        <v>-0.2141004325</v>
      </c>
      <c r="K254" s="27">
        <f t="shared" si="256"/>
        <v>0.1842137609</v>
      </c>
      <c r="L254" s="27">
        <f t="shared" si="256"/>
        <v>0.471241335</v>
      </c>
      <c r="M254" s="27">
        <f t="shared" si="256"/>
        <v>0.1743298792</v>
      </c>
      <c r="N254" s="27">
        <f t="shared" si="256"/>
        <v>-0.00420836331</v>
      </c>
      <c r="O254" s="43"/>
    </row>
    <row r="255">
      <c r="A255" s="15" t="s">
        <v>857</v>
      </c>
      <c r="B255" s="27">
        <f t="shared" ref="B255:N255" si="257">SQRT(_xlfn.VAR.S(B4:B253)*252)</f>
        <v>0.130650066</v>
      </c>
      <c r="C255" s="27">
        <f t="shared" si="257"/>
        <v>0.2850935152</v>
      </c>
      <c r="D255" s="27">
        <f t="shared" si="257"/>
        <v>0.2261440511</v>
      </c>
      <c r="E255" s="27">
        <f t="shared" si="257"/>
        <v>0.4348330638</v>
      </c>
      <c r="F255" s="27">
        <f t="shared" si="257"/>
        <v>0.3366712297</v>
      </c>
      <c r="G255" s="27">
        <f t="shared" si="257"/>
        <v>0.2862646849</v>
      </c>
      <c r="H255" s="27">
        <f t="shared" si="257"/>
        <v>0.2214631625</v>
      </c>
      <c r="I255" s="27">
        <f t="shared" si="257"/>
        <v>0.2457003205</v>
      </c>
      <c r="J255" s="27">
        <f t="shared" si="257"/>
        <v>0.2230305886</v>
      </c>
      <c r="K255" s="27">
        <f t="shared" si="257"/>
        <v>0.3765895196</v>
      </c>
      <c r="L255" s="27">
        <f t="shared" si="257"/>
        <v>0.3070401834</v>
      </c>
      <c r="M255" s="27">
        <f t="shared" si="257"/>
        <v>0.2560717862</v>
      </c>
      <c r="N255" s="27">
        <f t="shared" si="257"/>
        <v>0.191696985</v>
      </c>
      <c r="O255" s="43"/>
    </row>
    <row r="256">
      <c r="A256" s="44"/>
      <c r="B256" s="18"/>
    </row>
    <row r="257">
      <c r="A257" s="44"/>
      <c r="B257" s="18"/>
      <c r="I257" s="1"/>
    </row>
    <row r="258">
      <c r="A258" s="44"/>
      <c r="B258" s="18"/>
    </row>
    <row r="259">
      <c r="A259" s="44"/>
      <c r="B259" s="18"/>
    </row>
    <row r="260">
      <c r="A260" s="44"/>
      <c r="B260" s="18"/>
    </row>
    <row r="261">
      <c r="A261" s="44"/>
      <c r="B261" s="18"/>
    </row>
    <row r="262">
      <c r="A262" s="44"/>
      <c r="B262" s="18"/>
    </row>
    <row r="263">
      <c r="A263" s="24"/>
      <c r="B263" s="18"/>
    </row>
    <row r="264">
      <c r="A264" s="24"/>
      <c r="B264" s="18"/>
    </row>
    <row r="265">
      <c r="A265" s="24"/>
      <c r="B265" s="18"/>
    </row>
    <row r="266">
      <c r="A266" s="24"/>
      <c r="B266" s="18"/>
    </row>
    <row r="267">
      <c r="A267" s="24"/>
      <c r="B267" s="18"/>
    </row>
    <row r="268">
      <c r="A268" s="24"/>
      <c r="B268" s="18"/>
    </row>
    <row r="269">
      <c r="A269" s="24"/>
      <c r="B269" s="18"/>
    </row>
    <row r="270">
      <c r="A270" s="24"/>
      <c r="B270" s="18"/>
    </row>
    <row r="271">
      <c r="A271" s="24"/>
      <c r="B271" s="18"/>
    </row>
    <row r="272">
      <c r="A272" s="24"/>
      <c r="B272" s="18"/>
    </row>
    <row r="273">
      <c r="A273" s="24"/>
      <c r="B273" s="18"/>
    </row>
    <row r="274">
      <c r="A274" s="24"/>
      <c r="B274" s="18"/>
    </row>
    <row r="275">
      <c r="A275" s="44"/>
      <c r="B275" s="18"/>
    </row>
    <row r="276">
      <c r="A276" s="44"/>
      <c r="B276" s="18"/>
    </row>
    <row r="277">
      <c r="A277" s="44"/>
      <c r="B277" s="18"/>
    </row>
    <row r="278">
      <c r="A278" s="44"/>
      <c r="B278" s="18"/>
    </row>
    <row r="279">
      <c r="A279" s="44"/>
      <c r="B279" s="18"/>
    </row>
    <row r="280">
      <c r="A280" s="44"/>
      <c r="B280" s="18"/>
    </row>
    <row r="281">
      <c r="A281" s="44"/>
      <c r="B281" s="18"/>
    </row>
    <row r="282">
      <c r="A282" s="44"/>
      <c r="B282" s="18"/>
    </row>
    <row r="283">
      <c r="A283" s="24"/>
      <c r="B283" s="18"/>
    </row>
    <row r="284">
      <c r="A284" s="24"/>
      <c r="B284" s="18"/>
    </row>
    <row r="285">
      <c r="A285" s="24"/>
      <c r="B285" s="18"/>
    </row>
    <row r="286">
      <c r="A286" s="24"/>
      <c r="B286" s="18"/>
    </row>
    <row r="287">
      <c r="A287" s="24"/>
      <c r="B287" s="18"/>
    </row>
    <row r="288">
      <c r="A288" s="24"/>
      <c r="B288" s="18"/>
    </row>
    <row r="289">
      <c r="A289" s="24"/>
      <c r="B289" s="18"/>
    </row>
    <row r="290">
      <c r="A290" s="24"/>
      <c r="B290" s="18"/>
    </row>
    <row r="291">
      <c r="A291" s="24"/>
      <c r="B291" s="18"/>
    </row>
    <row r="292">
      <c r="A292" s="24"/>
      <c r="B292" s="18"/>
    </row>
    <row r="293">
      <c r="A293" s="24"/>
      <c r="B293" s="18"/>
    </row>
    <row r="294">
      <c r="A294" s="24"/>
      <c r="B294" s="18"/>
    </row>
    <row r="295">
      <c r="A295" s="44"/>
      <c r="B295" s="18"/>
    </row>
    <row r="296">
      <c r="A296" s="44"/>
      <c r="B296" s="18"/>
    </row>
    <row r="297">
      <c r="A297" s="44"/>
      <c r="B297" s="18"/>
    </row>
    <row r="298">
      <c r="A298" s="44"/>
      <c r="B298" s="18"/>
    </row>
    <row r="299">
      <c r="A299" s="44"/>
      <c r="B299" s="18"/>
    </row>
    <row r="300">
      <c r="A300" s="44"/>
      <c r="B300" s="18"/>
    </row>
    <row r="301">
      <c r="A301" s="44"/>
      <c r="B301" s="18"/>
    </row>
    <row r="302">
      <c r="A302" s="44"/>
      <c r="B302" s="18"/>
    </row>
    <row r="303">
      <c r="A303" s="24"/>
      <c r="B303" s="18"/>
    </row>
    <row r="304">
      <c r="A304" s="24"/>
      <c r="B304" s="18"/>
    </row>
    <row r="305">
      <c r="A305" s="24"/>
      <c r="B305" s="18"/>
    </row>
    <row r="306">
      <c r="A306" s="24"/>
      <c r="B306" s="18"/>
    </row>
    <row r="307">
      <c r="A307" s="24"/>
      <c r="B307" s="18"/>
    </row>
    <row r="308">
      <c r="A308" s="24"/>
      <c r="B308" s="18"/>
    </row>
    <row r="309">
      <c r="A309" s="24"/>
      <c r="B309" s="18"/>
    </row>
    <row r="310">
      <c r="A310" s="24"/>
      <c r="B310" s="18"/>
    </row>
    <row r="311">
      <c r="A311" s="24"/>
      <c r="B311" s="18"/>
    </row>
    <row r="312">
      <c r="A312" s="24"/>
      <c r="B312" s="18"/>
    </row>
    <row r="313">
      <c r="A313" s="24"/>
      <c r="B313" s="18"/>
    </row>
    <row r="314">
      <c r="A314" s="24"/>
      <c r="B314" s="18"/>
    </row>
    <row r="315">
      <c r="A315" s="44"/>
      <c r="B315" s="18"/>
    </row>
    <row r="316">
      <c r="A316" s="44"/>
      <c r="B316" s="18"/>
    </row>
    <row r="317">
      <c r="A317" s="44"/>
      <c r="B317" s="18"/>
    </row>
    <row r="318">
      <c r="A318" s="44"/>
      <c r="B318" s="18"/>
    </row>
    <row r="319">
      <c r="A319" s="44"/>
      <c r="B319" s="18"/>
    </row>
    <row r="320">
      <c r="A320" s="44"/>
      <c r="B320" s="18"/>
    </row>
    <row r="321">
      <c r="A321" s="44"/>
      <c r="B321" s="18"/>
    </row>
    <row r="322">
      <c r="A322" s="44"/>
      <c r="B322" s="18"/>
    </row>
    <row r="323">
      <c r="A323" s="44"/>
      <c r="B323" s="18"/>
    </row>
    <row r="324">
      <c r="A324" s="44"/>
      <c r="B324" s="18"/>
    </row>
    <row r="325">
      <c r="A325" s="24"/>
      <c r="B325" s="18"/>
    </row>
    <row r="326">
      <c r="A326" s="24"/>
      <c r="B326" s="18"/>
    </row>
    <row r="327">
      <c r="A327" s="24"/>
      <c r="B327" s="18"/>
    </row>
    <row r="328">
      <c r="A328" s="24"/>
      <c r="B328" s="18"/>
    </row>
    <row r="329">
      <c r="A329" s="24"/>
      <c r="B329" s="18"/>
    </row>
    <row r="330">
      <c r="A330" s="24"/>
      <c r="B330" s="18"/>
    </row>
    <row r="331">
      <c r="A331" s="24"/>
      <c r="B331" s="18"/>
    </row>
    <row r="332">
      <c r="A332" s="24"/>
      <c r="B332" s="18"/>
    </row>
    <row r="333">
      <c r="A333" s="24"/>
      <c r="B333" s="18"/>
    </row>
    <row r="334">
      <c r="A334" s="24"/>
      <c r="B334" s="18"/>
    </row>
    <row r="335">
      <c r="A335" s="24"/>
      <c r="B335" s="18"/>
    </row>
    <row r="336">
      <c r="A336" s="24"/>
      <c r="B336" s="18"/>
    </row>
    <row r="337">
      <c r="A337" s="44"/>
      <c r="B337" s="18"/>
    </row>
    <row r="338">
      <c r="A338" s="44"/>
      <c r="B338" s="18"/>
    </row>
    <row r="339">
      <c r="A339" s="44"/>
      <c r="B339" s="18"/>
    </row>
    <row r="340">
      <c r="A340" s="44"/>
      <c r="B340" s="18"/>
    </row>
    <row r="341">
      <c r="A341" s="44"/>
      <c r="B341" s="18"/>
    </row>
    <row r="342">
      <c r="A342" s="44"/>
      <c r="B342" s="18"/>
    </row>
    <row r="343">
      <c r="A343" s="44"/>
      <c r="B343" s="18"/>
    </row>
    <row r="344">
      <c r="A344" s="44"/>
      <c r="B344" s="18"/>
    </row>
    <row r="345">
      <c r="A345" s="24"/>
      <c r="B345" s="18"/>
    </row>
    <row r="346">
      <c r="A346" s="24"/>
      <c r="B346" s="18"/>
    </row>
    <row r="347">
      <c r="A347" s="24"/>
      <c r="B347" s="18"/>
    </row>
    <row r="348">
      <c r="A348" s="24"/>
      <c r="B348" s="18"/>
    </row>
    <row r="349">
      <c r="A349" s="24"/>
      <c r="B349" s="18"/>
    </row>
    <row r="350">
      <c r="A350" s="24"/>
      <c r="B350" s="18"/>
    </row>
    <row r="351">
      <c r="A351" s="24"/>
      <c r="B351" s="18"/>
    </row>
    <row r="352">
      <c r="A352" s="24"/>
      <c r="B352" s="18"/>
    </row>
    <row r="353">
      <c r="A353" s="24"/>
      <c r="B353" s="18"/>
    </row>
    <row r="354">
      <c r="A354" s="24"/>
      <c r="B354" s="18"/>
    </row>
    <row r="355">
      <c r="A355" s="24"/>
      <c r="B355" s="18"/>
    </row>
    <row r="356">
      <c r="A356" s="24"/>
      <c r="B356" s="18"/>
    </row>
    <row r="357">
      <c r="A357" s="24"/>
      <c r="B357" s="18"/>
    </row>
    <row r="358">
      <c r="A358" s="24"/>
      <c r="B358" s="18"/>
    </row>
    <row r="359">
      <c r="A359" s="44"/>
      <c r="B359" s="18"/>
    </row>
    <row r="360">
      <c r="A360" s="44"/>
      <c r="B360" s="18"/>
    </row>
    <row r="361">
      <c r="A361" s="44"/>
      <c r="B361" s="18"/>
    </row>
    <row r="362">
      <c r="A362" s="44"/>
      <c r="B362" s="18"/>
    </row>
    <row r="363">
      <c r="A363" s="44"/>
      <c r="B363" s="18"/>
    </row>
    <row r="364">
      <c r="A364" s="44"/>
      <c r="B364" s="18"/>
    </row>
    <row r="365">
      <c r="A365" s="44"/>
      <c r="B365" s="18"/>
    </row>
    <row r="366">
      <c r="A366" s="44"/>
      <c r="B366" s="18"/>
    </row>
    <row r="367">
      <c r="A367" s="24"/>
      <c r="B367" s="18"/>
    </row>
    <row r="368">
      <c r="A368" s="24"/>
      <c r="B368" s="18"/>
    </row>
    <row r="369">
      <c r="A369" s="24"/>
      <c r="B369" s="18"/>
    </row>
    <row r="370">
      <c r="A370" s="24"/>
      <c r="B370" s="18"/>
    </row>
    <row r="371">
      <c r="A371" s="24"/>
      <c r="B371" s="18"/>
    </row>
    <row r="372">
      <c r="A372" s="24"/>
      <c r="B372" s="18"/>
    </row>
    <row r="373">
      <c r="A373" s="24"/>
      <c r="B373" s="18"/>
    </row>
    <row r="374">
      <c r="A374" s="24"/>
      <c r="B374" s="18"/>
    </row>
    <row r="375">
      <c r="A375" s="24"/>
      <c r="B375" s="18"/>
    </row>
    <row r="376">
      <c r="A376" s="24"/>
      <c r="B376" s="18"/>
    </row>
    <row r="377">
      <c r="A377" s="24"/>
      <c r="B377" s="18"/>
    </row>
    <row r="378">
      <c r="A378" s="44"/>
      <c r="B378" s="18"/>
    </row>
    <row r="379">
      <c r="A379" s="44"/>
      <c r="B379" s="18"/>
    </row>
    <row r="380">
      <c r="A380" s="44"/>
      <c r="B380" s="18"/>
    </row>
    <row r="381">
      <c r="A381" s="44"/>
      <c r="B381" s="18"/>
    </row>
    <row r="382">
      <c r="A382" s="44"/>
      <c r="B382" s="18"/>
    </row>
    <row r="383">
      <c r="B383" s="18"/>
    </row>
    <row r="384">
      <c r="B384" s="18"/>
    </row>
    <row r="385">
      <c r="B385" s="18"/>
    </row>
    <row r="386">
      <c r="B386" s="18"/>
    </row>
    <row r="387">
      <c r="B387" s="18"/>
    </row>
    <row r="388">
      <c r="B388" s="18"/>
    </row>
    <row r="389">
      <c r="B389" s="18"/>
    </row>
    <row r="390">
      <c r="B390" s="18"/>
    </row>
    <row r="391">
      <c r="B391" s="18"/>
    </row>
    <row r="392">
      <c r="B392" s="18"/>
    </row>
    <row r="393">
      <c r="B393" s="18"/>
    </row>
    <row r="394">
      <c r="B394" s="18"/>
    </row>
    <row r="395">
      <c r="B395" s="18"/>
    </row>
    <row r="396">
      <c r="B396" s="18"/>
    </row>
    <row r="397">
      <c r="B397" s="18"/>
    </row>
    <row r="398">
      <c r="B398" s="18"/>
    </row>
    <row r="399">
      <c r="B399" s="18"/>
    </row>
    <row r="400">
      <c r="B400" s="18"/>
    </row>
    <row r="401">
      <c r="B401" s="18"/>
    </row>
    <row r="402">
      <c r="B402" s="18"/>
    </row>
    <row r="403">
      <c r="B403" s="18"/>
    </row>
    <row r="404">
      <c r="B404" s="18"/>
    </row>
    <row r="405">
      <c r="B405" s="18"/>
    </row>
    <row r="406">
      <c r="B406" s="18"/>
    </row>
    <row r="407">
      <c r="B407" s="18"/>
    </row>
    <row r="408">
      <c r="B408" s="18"/>
    </row>
    <row r="409">
      <c r="B409" s="18"/>
    </row>
    <row r="410">
      <c r="B410" s="18"/>
    </row>
    <row r="411">
      <c r="B411" s="18"/>
    </row>
    <row r="412">
      <c r="B412" s="18"/>
    </row>
    <row r="413">
      <c r="B413" s="18"/>
    </row>
    <row r="414">
      <c r="B414" s="18"/>
    </row>
    <row r="415">
      <c r="B415" s="18"/>
    </row>
    <row r="416">
      <c r="B416" s="18"/>
    </row>
    <row r="417">
      <c r="B417" s="18"/>
    </row>
    <row r="418">
      <c r="B418" s="18"/>
    </row>
    <row r="419">
      <c r="B419" s="18"/>
    </row>
    <row r="420">
      <c r="B420" s="18"/>
    </row>
    <row r="421">
      <c r="B421" s="18"/>
    </row>
    <row r="422">
      <c r="B422" s="18"/>
    </row>
    <row r="423">
      <c r="B423" s="18"/>
    </row>
    <row r="424">
      <c r="B424" s="18"/>
    </row>
    <row r="425">
      <c r="B425" s="18"/>
    </row>
    <row r="426">
      <c r="B426" s="18"/>
    </row>
    <row r="427">
      <c r="B427" s="18"/>
    </row>
    <row r="428">
      <c r="B428" s="18"/>
    </row>
    <row r="429">
      <c r="B429" s="18"/>
    </row>
    <row r="430">
      <c r="B430" s="18"/>
    </row>
    <row r="431">
      <c r="B431" s="18"/>
    </row>
    <row r="432">
      <c r="B432" s="18"/>
    </row>
    <row r="433">
      <c r="B433" s="18"/>
    </row>
    <row r="434">
      <c r="B434" s="18"/>
    </row>
    <row r="435">
      <c r="B435" s="18"/>
    </row>
    <row r="436">
      <c r="B436" s="18"/>
    </row>
    <row r="437">
      <c r="B437" s="18"/>
    </row>
    <row r="438">
      <c r="B438" s="18"/>
    </row>
    <row r="439">
      <c r="B439" s="18"/>
    </row>
    <row r="440">
      <c r="B440" s="18"/>
    </row>
    <row r="441">
      <c r="B441" s="18"/>
    </row>
    <row r="442">
      <c r="B442" s="18"/>
    </row>
    <row r="443">
      <c r="B443" s="18"/>
    </row>
    <row r="444">
      <c r="B444" s="18"/>
    </row>
    <row r="445">
      <c r="B445" s="18"/>
    </row>
    <row r="446">
      <c r="B446" s="18"/>
    </row>
    <row r="447">
      <c r="B447" s="18"/>
    </row>
    <row r="448">
      <c r="B448" s="18"/>
    </row>
    <row r="449">
      <c r="B449" s="18"/>
    </row>
    <row r="450">
      <c r="B450" s="18"/>
    </row>
    <row r="451">
      <c r="B451" s="18"/>
    </row>
    <row r="452">
      <c r="B452" s="18"/>
    </row>
    <row r="453">
      <c r="B453" s="18"/>
    </row>
    <row r="454">
      <c r="B454" s="18"/>
    </row>
    <row r="455">
      <c r="B455" s="18"/>
    </row>
    <row r="456">
      <c r="B456" s="18"/>
    </row>
    <row r="457">
      <c r="B457" s="18"/>
    </row>
    <row r="458">
      <c r="B458" s="18"/>
    </row>
    <row r="459">
      <c r="B459" s="18"/>
    </row>
    <row r="460">
      <c r="B460" s="18"/>
    </row>
    <row r="461">
      <c r="B461" s="18"/>
    </row>
    <row r="462">
      <c r="B462" s="18"/>
    </row>
    <row r="463">
      <c r="B463" s="18"/>
    </row>
    <row r="464">
      <c r="B464" s="18"/>
    </row>
    <row r="465">
      <c r="B465" s="18"/>
    </row>
    <row r="466">
      <c r="B466" s="18"/>
    </row>
    <row r="467">
      <c r="B467" s="18"/>
    </row>
    <row r="468">
      <c r="B468" s="18"/>
    </row>
    <row r="469">
      <c r="B469" s="18"/>
    </row>
    <row r="470">
      <c r="B470" s="18"/>
    </row>
    <row r="471">
      <c r="B471" s="18"/>
    </row>
    <row r="472">
      <c r="B472" s="18"/>
    </row>
    <row r="473">
      <c r="B473" s="18"/>
    </row>
    <row r="474">
      <c r="B474" s="18"/>
    </row>
    <row r="475">
      <c r="B475" s="18"/>
    </row>
    <row r="476">
      <c r="B476" s="18"/>
    </row>
    <row r="477">
      <c r="B477" s="18"/>
    </row>
    <row r="478">
      <c r="B478" s="18"/>
    </row>
    <row r="479">
      <c r="B479" s="18"/>
    </row>
    <row r="480">
      <c r="B480" s="18"/>
    </row>
    <row r="481">
      <c r="B481" s="18"/>
    </row>
    <row r="482">
      <c r="B482" s="18"/>
    </row>
    <row r="483">
      <c r="B483" s="18"/>
    </row>
    <row r="484">
      <c r="B484" s="18"/>
    </row>
    <row r="485">
      <c r="B485" s="18"/>
    </row>
    <row r="486">
      <c r="B486" s="18"/>
    </row>
    <row r="487">
      <c r="B487" s="18"/>
    </row>
    <row r="488">
      <c r="B488" s="18"/>
    </row>
    <row r="489">
      <c r="B489" s="18"/>
    </row>
    <row r="490">
      <c r="B490" s="18"/>
    </row>
    <row r="491">
      <c r="B491" s="18"/>
    </row>
    <row r="492">
      <c r="B492" s="18"/>
    </row>
    <row r="493">
      <c r="B493" s="18"/>
    </row>
    <row r="494">
      <c r="B494" s="18"/>
    </row>
    <row r="495">
      <c r="B495" s="18"/>
    </row>
    <row r="496">
      <c r="B496" s="18"/>
    </row>
    <row r="497">
      <c r="B497" s="18"/>
    </row>
    <row r="498">
      <c r="B498" s="18"/>
    </row>
    <row r="499">
      <c r="B499" s="18"/>
    </row>
    <row r="500">
      <c r="B500" s="18"/>
    </row>
    <row r="501">
      <c r="B501" s="18"/>
    </row>
    <row r="502">
      <c r="B502" s="18"/>
    </row>
    <row r="503">
      <c r="B503" s="18"/>
    </row>
    <row r="504">
      <c r="B504" s="18"/>
    </row>
    <row r="505">
      <c r="B505" s="18"/>
    </row>
    <row r="506">
      <c r="B506" s="18"/>
    </row>
    <row r="507">
      <c r="B507" s="18"/>
    </row>
    <row r="508">
      <c r="B508" s="18"/>
    </row>
    <row r="509">
      <c r="B509" s="18"/>
    </row>
    <row r="510">
      <c r="B510" s="18"/>
    </row>
    <row r="511">
      <c r="B511" s="18"/>
    </row>
    <row r="512">
      <c r="B512" s="18"/>
    </row>
    <row r="513">
      <c r="B513" s="18"/>
    </row>
    <row r="514">
      <c r="B514" s="18"/>
    </row>
    <row r="515">
      <c r="B515" s="18"/>
    </row>
    <row r="516">
      <c r="B516" s="18"/>
    </row>
    <row r="517">
      <c r="B517" s="18"/>
    </row>
    <row r="518">
      <c r="B518" s="18"/>
    </row>
    <row r="519">
      <c r="B519" s="18"/>
    </row>
    <row r="520">
      <c r="B520" s="18"/>
    </row>
    <row r="521">
      <c r="B521" s="18"/>
    </row>
    <row r="522">
      <c r="B522" s="18"/>
    </row>
    <row r="523">
      <c r="B523" s="18"/>
    </row>
    <row r="524">
      <c r="B524" s="18"/>
    </row>
    <row r="525">
      <c r="B525" s="18"/>
    </row>
    <row r="526">
      <c r="B526" s="18"/>
    </row>
    <row r="527">
      <c r="B527" s="18"/>
    </row>
    <row r="528">
      <c r="B528" s="18"/>
    </row>
    <row r="529">
      <c r="B529" s="18"/>
    </row>
    <row r="530">
      <c r="B530" s="18"/>
    </row>
    <row r="531">
      <c r="B531" s="18"/>
    </row>
    <row r="532">
      <c r="B532" s="18"/>
    </row>
    <row r="533">
      <c r="B533" s="18"/>
    </row>
    <row r="534">
      <c r="B534" s="18"/>
    </row>
    <row r="535">
      <c r="B535" s="18"/>
    </row>
    <row r="536">
      <c r="B536" s="18"/>
    </row>
    <row r="537">
      <c r="B537" s="18"/>
    </row>
    <row r="538">
      <c r="B538" s="18"/>
    </row>
    <row r="539">
      <c r="B539" s="18"/>
    </row>
    <row r="540">
      <c r="B540" s="18"/>
    </row>
    <row r="541">
      <c r="B541" s="18"/>
    </row>
    <row r="542">
      <c r="B542" s="18"/>
    </row>
    <row r="543">
      <c r="B543" s="18"/>
    </row>
    <row r="544">
      <c r="B544" s="18"/>
    </row>
    <row r="545">
      <c r="B545" s="18"/>
    </row>
    <row r="546">
      <c r="B546" s="18"/>
    </row>
    <row r="547">
      <c r="B547" s="18"/>
    </row>
    <row r="548">
      <c r="B548" s="18"/>
    </row>
    <row r="549">
      <c r="B549" s="18"/>
    </row>
    <row r="550">
      <c r="B550" s="18"/>
    </row>
    <row r="551">
      <c r="B551" s="18"/>
    </row>
    <row r="552">
      <c r="B552" s="18"/>
    </row>
    <row r="553">
      <c r="B553" s="18"/>
    </row>
    <row r="554">
      <c r="B554" s="18"/>
    </row>
    <row r="555">
      <c r="B555" s="18"/>
    </row>
    <row r="556">
      <c r="B556" s="18"/>
    </row>
    <row r="557">
      <c r="B557" s="18"/>
    </row>
    <row r="558">
      <c r="B558" s="18"/>
    </row>
    <row r="559">
      <c r="B559" s="18"/>
    </row>
    <row r="560">
      <c r="B560" s="18"/>
    </row>
    <row r="561">
      <c r="B561" s="18"/>
    </row>
    <row r="562">
      <c r="B562" s="18"/>
    </row>
    <row r="563">
      <c r="B563" s="18"/>
    </row>
    <row r="564">
      <c r="B564" s="18"/>
    </row>
    <row r="565">
      <c r="B565" s="18"/>
    </row>
    <row r="566">
      <c r="B566" s="18"/>
    </row>
    <row r="567">
      <c r="B567" s="18"/>
    </row>
    <row r="568">
      <c r="B568" s="18"/>
    </row>
    <row r="569">
      <c r="B569" s="18"/>
    </row>
    <row r="570">
      <c r="B570" s="18"/>
    </row>
    <row r="571">
      <c r="B571" s="18"/>
    </row>
    <row r="572">
      <c r="B572" s="18"/>
    </row>
    <row r="573">
      <c r="B573" s="18"/>
    </row>
    <row r="574">
      <c r="B574" s="18"/>
    </row>
    <row r="575">
      <c r="B575" s="18"/>
    </row>
    <row r="576">
      <c r="B576" s="18"/>
    </row>
    <row r="577">
      <c r="B577" s="18"/>
    </row>
    <row r="578">
      <c r="B578" s="18"/>
    </row>
    <row r="579">
      <c r="B579" s="18"/>
    </row>
    <row r="580">
      <c r="B580" s="18"/>
    </row>
    <row r="581">
      <c r="B581" s="18"/>
    </row>
    <row r="582">
      <c r="B582" s="18"/>
    </row>
    <row r="583">
      <c r="B583" s="18"/>
    </row>
    <row r="584">
      <c r="B584" s="18"/>
    </row>
    <row r="585">
      <c r="B585" s="18"/>
    </row>
    <row r="586">
      <c r="B586" s="18"/>
    </row>
    <row r="587">
      <c r="B587" s="18"/>
    </row>
    <row r="588">
      <c r="B588" s="18"/>
    </row>
    <row r="589">
      <c r="B589" s="18"/>
    </row>
    <row r="590">
      <c r="B590" s="18"/>
    </row>
    <row r="591">
      <c r="B591" s="18"/>
    </row>
    <row r="592">
      <c r="B592" s="18"/>
    </row>
    <row r="593">
      <c r="B593" s="18"/>
    </row>
    <row r="594">
      <c r="B594" s="18"/>
    </row>
    <row r="595">
      <c r="B595" s="18"/>
    </row>
    <row r="596">
      <c r="B596" s="18"/>
    </row>
    <row r="597">
      <c r="B597" s="18"/>
    </row>
    <row r="598">
      <c r="B598" s="18"/>
    </row>
    <row r="599">
      <c r="B599" s="18"/>
    </row>
    <row r="600">
      <c r="B600" s="18"/>
    </row>
    <row r="601">
      <c r="B601" s="18"/>
    </row>
    <row r="602">
      <c r="B602" s="18"/>
    </row>
    <row r="603">
      <c r="B603" s="18"/>
    </row>
    <row r="604">
      <c r="B604" s="18"/>
    </row>
    <row r="605">
      <c r="B605" s="18"/>
    </row>
    <row r="606">
      <c r="B606" s="18"/>
    </row>
    <row r="607">
      <c r="B607" s="18"/>
    </row>
    <row r="608">
      <c r="B608" s="18"/>
    </row>
    <row r="609">
      <c r="B609" s="18"/>
    </row>
    <row r="610">
      <c r="B610" s="18"/>
    </row>
    <row r="611">
      <c r="B611" s="18"/>
    </row>
    <row r="612">
      <c r="B612" s="18"/>
    </row>
    <row r="613">
      <c r="B613" s="18"/>
    </row>
    <row r="614">
      <c r="B614" s="18"/>
    </row>
    <row r="615">
      <c r="B615" s="18"/>
    </row>
    <row r="616">
      <c r="B616" s="18"/>
    </row>
    <row r="617">
      <c r="B617" s="18"/>
    </row>
    <row r="618">
      <c r="B618" s="18"/>
    </row>
    <row r="619">
      <c r="B619" s="18"/>
    </row>
    <row r="620">
      <c r="B620" s="18"/>
    </row>
    <row r="621">
      <c r="B621" s="18"/>
    </row>
    <row r="622">
      <c r="B622" s="18"/>
    </row>
    <row r="623">
      <c r="B623" s="18"/>
    </row>
    <row r="624">
      <c r="B624" s="18"/>
    </row>
    <row r="625">
      <c r="B625" s="18"/>
    </row>
    <row r="626">
      <c r="B626" s="18"/>
    </row>
    <row r="627">
      <c r="B627" s="18"/>
    </row>
    <row r="628">
      <c r="B628" s="18"/>
    </row>
    <row r="629">
      <c r="B629" s="18"/>
    </row>
    <row r="630">
      <c r="B630" s="18"/>
    </row>
    <row r="631">
      <c r="B631" s="18"/>
    </row>
    <row r="632">
      <c r="B632" s="18"/>
    </row>
    <row r="633">
      <c r="B633" s="18"/>
    </row>
    <row r="634">
      <c r="B634" s="18"/>
    </row>
    <row r="635">
      <c r="B635" s="18"/>
    </row>
    <row r="636">
      <c r="B636" s="18"/>
    </row>
    <row r="637">
      <c r="B637" s="18"/>
    </row>
    <row r="638">
      <c r="B638" s="18"/>
    </row>
    <row r="639">
      <c r="B639" s="18"/>
    </row>
    <row r="640">
      <c r="B640" s="18"/>
    </row>
    <row r="641">
      <c r="B641" s="18"/>
    </row>
    <row r="642">
      <c r="B642" s="18"/>
    </row>
    <row r="643">
      <c r="B643" s="18"/>
    </row>
    <row r="644">
      <c r="B644" s="18"/>
    </row>
    <row r="645">
      <c r="B645" s="18"/>
    </row>
    <row r="646">
      <c r="B646" s="18"/>
    </row>
    <row r="647">
      <c r="B647" s="18"/>
    </row>
    <row r="648">
      <c r="B648" s="18"/>
    </row>
    <row r="649">
      <c r="B649" s="18"/>
    </row>
    <row r="650">
      <c r="B650" s="18"/>
    </row>
    <row r="651">
      <c r="B651" s="18"/>
    </row>
    <row r="652">
      <c r="B652" s="18"/>
    </row>
    <row r="653">
      <c r="B653" s="18"/>
    </row>
    <row r="654">
      <c r="B654" s="18"/>
    </row>
    <row r="655">
      <c r="B655" s="18"/>
    </row>
    <row r="656">
      <c r="B656" s="18"/>
    </row>
    <row r="657">
      <c r="B657" s="18"/>
    </row>
    <row r="658">
      <c r="B658" s="18"/>
    </row>
    <row r="659">
      <c r="B659" s="18"/>
    </row>
    <row r="660">
      <c r="B660" s="18"/>
    </row>
    <row r="661">
      <c r="B661" s="18"/>
    </row>
    <row r="662">
      <c r="B662" s="18"/>
    </row>
    <row r="663">
      <c r="B663" s="18"/>
    </row>
    <row r="664">
      <c r="B664" s="18"/>
    </row>
    <row r="665">
      <c r="B665" s="18"/>
    </row>
    <row r="666">
      <c r="B666" s="18"/>
    </row>
    <row r="667">
      <c r="B667" s="18"/>
    </row>
    <row r="668">
      <c r="B668" s="18"/>
    </row>
    <row r="669">
      <c r="B669" s="18"/>
    </row>
    <row r="670">
      <c r="B670" s="18"/>
    </row>
    <row r="671">
      <c r="B671" s="18"/>
    </row>
    <row r="672">
      <c r="B672" s="18"/>
    </row>
    <row r="673">
      <c r="B673" s="18"/>
    </row>
    <row r="674">
      <c r="B674" s="18"/>
    </row>
    <row r="675">
      <c r="B675" s="18"/>
    </row>
    <row r="676">
      <c r="B676" s="18"/>
    </row>
    <row r="677">
      <c r="B677" s="18"/>
    </row>
    <row r="678">
      <c r="B678" s="18"/>
    </row>
    <row r="679">
      <c r="B679" s="18"/>
    </row>
    <row r="680">
      <c r="B680" s="18"/>
    </row>
    <row r="681">
      <c r="B681" s="18"/>
    </row>
    <row r="682">
      <c r="B682" s="18"/>
    </row>
    <row r="683">
      <c r="B683" s="18"/>
    </row>
    <row r="684">
      <c r="B684" s="18"/>
    </row>
    <row r="685">
      <c r="B685" s="18"/>
    </row>
    <row r="686">
      <c r="B686" s="18"/>
    </row>
    <row r="687">
      <c r="B687" s="18"/>
    </row>
    <row r="688">
      <c r="B688" s="18"/>
    </row>
    <row r="689">
      <c r="B689" s="18"/>
    </row>
    <row r="690">
      <c r="B690" s="18"/>
    </row>
    <row r="691">
      <c r="B691" s="18"/>
    </row>
    <row r="692">
      <c r="B692" s="18"/>
    </row>
    <row r="693">
      <c r="B693" s="18"/>
    </row>
    <row r="694">
      <c r="B694" s="18"/>
    </row>
    <row r="695">
      <c r="B695" s="18"/>
    </row>
    <row r="696">
      <c r="B696" s="18"/>
    </row>
    <row r="697">
      <c r="B697" s="18"/>
    </row>
    <row r="698">
      <c r="B698" s="18"/>
    </row>
    <row r="699">
      <c r="B699" s="18"/>
    </row>
    <row r="700">
      <c r="B700" s="18"/>
    </row>
    <row r="701">
      <c r="B701" s="18"/>
    </row>
    <row r="702">
      <c r="B702" s="18"/>
    </row>
    <row r="703">
      <c r="B703" s="18"/>
    </row>
    <row r="704">
      <c r="B704" s="18"/>
    </row>
    <row r="705">
      <c r="B705" s="18"/>
    </row>
    <row r="706">
      <c r="B706" s="18"/>
    </row>
    <row r="707">
      <c r="B707" s="18"/>
    </row>
    <row r="708">
      <c r="B708" s="18"/>
    </row>
    <row r="709">
      <c r="B709" s="18"/>
    </row>
    <row r="710">
      <c r="B710" s="18"/>
    </row>
    <row r="711">
      <c r="B711" s="18"/>
    </row>
    <row r="712">
      <c r="B712" s="18"/>
    </row>
    <row r="713">
      <c r="B713" s="18"/>
    </row>
    <row r="714">
      <c r="B714" s="18"/>
    </row>
    <row r="715">
      <c r="B715" s="18"/>
    </row>
    <row r="716">
      <c r="B716" s="18"/>
    </row>
    <row r="717">
      <c r="B717" s="18"/>
    </row>
    <row r="718">
      <c r="B718" s="18"/>
    </row>
    <row r="719">
      <c r="B719" s="18"/>
    </row>
    <row r="720">
      <c r="B720" s="18"/>
    </row>
    <row r="721">
      <c r="B721" s="18"/>
    </row>
    <row r="722">
      <c r="B722" s="18"/>
    </row>
    <row r="723">
      <c r="B723" s="18"/>
    </row>
    <row r="724">
      <c r="B724" s="18"/>
    </row>
    <row r="725">
      <c r="B725" s="18"/>
    </row>
    <row r="726">
      <c r="B726" s="18"/>
    </row>
    <row r="727">
      <c r="B727" s="18"/>
    </row>
    <row r="728">
      <c r="B728" s="18"/>
    </row>
    <row r="729">
      <c r="B729" s="18"/>
    </row>
    <row r="730">
      <c r="B730" s="18"/>
    </row>
    <row r="731">
      <c r="B731" s="18"/>
    </row>
    <row r="732">
      <c r="B732" s="18"/>
    </row>
    <row r="733">
      <c r="B733" s="18"/>
    </row>
    <row r="734">
      <c r="B734" s="18"/>
    </row>
    <row r="735">
      <c r="B735" s="18"/>
    </row>
    <row r="736">
      <c r="B736" s="18"/>
    </row>
    <row r="737">
      <c r="B737" s="18"/>
    </row>
    <row r="738">
      <c r="B738" s="18"/>
    </row>
    <row r="739">
      <c r="B739" s="18"/>
    </row>
    <row r="740">
      <c r="B740" s="18"/>
    </row>
    <row r="741">
      <c r="B741" s="18"/>
    </row>
    <row r="742">
      <c r="B742" s="18"/>
    </row>
    <row r="743">
      <c r="B743" s="18"/>
    </row>
    <row r="744">
      <c r="B744" s="18"/>
    </row>
    <row r="745">
      <c r="B745" s="18"/>
    </row>
    <row r="746">
      <c r="B746" s="18"/>
    </row>
    <row r="747">
      <c r="B747" s="18"/>
    </row>
    <row r="748">
      <c r="B748" s="18"/>
    </row>
    <row r="749">
      <c r="B749" s="18"/>
    </row>
    <row r="750">
      <c r="B750" s="18"/>
    </row>
    <row r="751">
      <c r="B751" s="18"/>
    </row>
    <row r="752">
      <c r="B752" s="18"/>
    </row>
    <row r="753">
      <c r="B753" s="18"/>
    </row>
    <row r="754">
      <c r="B754" s="18"/>
    </row>
    <row r="755">
      <c r="B755" s="18"/>
    </row>
    <row r="756">
      <c r="B756" s="18"/>
    </row>
    <row r="757">
      <c r="B757" s="18"/>
    </row>
    <row r="758">
      <c r="B758" s="18"/>
    </row>
    <row r="759">
      <c r="B759" s="18"/>
    </row>
    <row r="760">
      <c r="B760" s="18"/>
    </row>
    <row r="761">
      <c r="B761" s="18"/>
    </row>
    <row r="762">
      <c r="B762" s="18"/>
    </row>
    <row r="763">
      <c r="B763" s="18"/>
    </row>
    <row r="764">
      <c r="B764" s="18"/>
    </row>
    <row r="765">
      <c r="B765" s="18"/>
    </row>
    <row r="766">
      <c r="B766" s="18"/>
    </row>
    <row r="767">
      <c r="B767" s="18"/>
    </row>
    <row r="768">
      <c r="B768" s="18"/>
    </row>
    <row r="769">
      <c r="B769" s="18"/>
    </row>
    <row r="770">
      <c r="B770" s="18"/>
    </row>
    <row r="771">
      <c r="B771" s="18"/>
    </row>
    <row r="772">
      <c r="B772" s="18"/>
    </row>
    <row r="773">
      <c r="B773" s="18"/>
    </row>
    <row r="774">
      <c r="B774" s="18"/>
    </row>
    <row r="775">
      <c r="B775" s="18"/>
    </row>
    <row r="776">
      <c r="B776" s="18"/>
    </row>
    <row r="777">
      <c r="B777" s="18"/>
    </row>
    <row r="778">
      <c r="B778" s="18"/>
    </row>
    <row r="779">
      <c r="B779" s="18"/>
    </row>
    <row r="780">
      <c r="B780" s="18"/>
    </row>
    <row r="781">
      <c r="B781" s="18"/>
    </row>
    <row r="782">
      <c r="B782" s="18"/>
    </row>
    <row r="783">
      <c r="B783" s="18"/>
    </row>
    <row r="784">
      <c r="B784" s="18"/>
    </row>
    <row r="785">
      <c r="B785" s="18"/>
    </row>
    <row r="786">
      <c r="B786" s="18"/>
    </row>
    <row r="787">
      <c r="B787" s="18"/>
    </row>
    <row r="788">
      <c r="B788" s="18"/>
    </row>
    <row r="789">
      <c r="B789" s="18"/>
    </row>
    <row r="790">
      <c r="B790" s="18"/>
    </row>
    <row r="791">
      <c r="B791" s="18"/>
    </row>
    <row r="792">
      <c r="B792" s="18"/>
    </row>
    <row r="793">
      <c r="B793" s="18"/>
    </row>
    <row r="794">
      <c r="B794" s="18"/>
    </row>
    <row r="795">
      <c r="B795" s="18"/>
    </row>
    <row r="796">
      <c r="B796" s="18"/>
    </row>
    <row r="797">
      <c r="B797" s="18"/>
    </row>
    <row r="798">
      <c r="B798" s="18"/>
    </row>
    <row r="799">
      <c r="B799" s="18"/>
    </row>
    <row r="800">
      <c r="B800" s="18"/>
    </row>
    <row r="801">
      <c r="B801" s="18"/>
    </row>
    <row r="802">
      <c r="B802" s="18"/>
    </row>
    <row r="803">
      <c r="B803" s="18"/>
    </row>
    <row r="804">
      <c r="B804" s="18"/>
    </row>
    <row r="805">
      <c r="B805" s="18"/>
    </row>
    <row r="806">
      <c r="B806" s="18"/>
    </row>
    <row r="807">
      <c r="B807" s="18"/>
    </row>
    <row r="808">
      <c r="B808" s="18"/>
    </row>
    <row r="809">
      <c r="B809" s="18"/>
    </row>
    <row r="810">
      <c r="B810" s="18"/>
    </row>
    <row r="811">
      <c r="B811" s="18"/>
    </row>
    <row r="812">
      <c r="B812" s="18"/>
    </row>
    <row r="813">
      <c r="B813" s="18"/>
    </row>
    <row r="814">
      <c r="B814" s="18"/>
    </row>
    <row r="815">
      <c r="B815" s="18"/>
    </row>
    <row r="816">
      <c r="B816" s="18"/>
    </row>
    <row r="817">
      <c r="B817" s="18"/>
    </row>
    <row r="818">
      <c r="B818" s="18"/>
    </row>
    <row r="819">
      <c r="B819" s="18"/>
    </row>
    <row r="820">
      <c r="B820" s="18"/>
    </row>
    <row r="821">
      <c r="B821" s="18"/>
    </row>
    <row r="822">
      <c r="B822" s="18"/>
    </row>
    <row r="823">
      <c r="B823" s="18"/>
    </row>
    <row r="824">
      <c r="B824" s="18"/>
    </row>
    <row r="825">
      <c r="B825" s="18"/>
    </row>
    <row r="826">
      <c r="B826" s="18"/>
    </row>
    <row r="827">
      <c r="B827" s="18"/>
    </row>
    <row r="828">
      <c r="B828" s="18"/>
    </row>
    <row r="829">
      <c r="B829" s="18"/>
    </row>
    <row r="830">
      <c r="B830" s="18"/>
    </row>
    <row r="831">
      <c r="B831" s="18"/>
    </row>
    <row r="832">
      <c r="B832" s="18"/>
    </row>
    <row r="833">
      <c r="B833" s="18"/>
    </row>
    <row r="834">
      <c r="B834" s="18"/>
    </row>
    <row r="835">
      <c r="B835" s="18"/>
    </row>
    <row r="836">
      <c r="B836" s="18"/>
    </row>
    <row r="837">
      <c r="B837" s="18"/>
    </row>
    <row r="838">
      <c r="B838" s="18"/>
    </row>
    <row r="839">
      <c r="B839" s="18"/>
    </row>
    <row r="840">
      <c r="B840" s="18"/>
    </row>
    <row r="841">
      <c r="B841" s="18"/>
    </row>
    <row r="842">
      <c r="B842" s="18"/>
    </row>
    <row r="843">
      <c r="B843" s="18"/>
    </row>
    <row r="844">
      <c r="B844" s="18"/>
    </row>
    <row r="845">
      <c r="B845" s="18"/>
    </row>
    <row r="846">
      <c r="B846" s="18"/>
    </row>
    <row r="847">
      <c r="B847" s="18"/>
    </row>
    <row r="848">
      <c r="B848" s="18"/>
    </row>
    <row r="849">
      <c r="B849" s="18"/>
    </row>
    <row r="850">
      <c r="B850" s="18"/>
    </row>
    <row r="851">
      <c r="B851" s="18"/>
    </row>
    <row r="852">
      <c r="B852" s="18"/>
    </row>
    <row r="853">
      <c r="B853" s="18"/>
    </row>
    <row r="854">
      <c r="B854" s="18"/>
    </row>
    <row r="855">
      <c r="B855" s="18"/>
    </row>
    <row r="856">
      <c r="B856" s="18"/>
    </row>
    <row r="857">
      <c r="B857" s="18"/>
    </row>
    <row r="858">
      <c r="B858" s="18"/>
    </row>
    <row r="859">
      <c r="B859" s="18"/>
    </row>
    <row r="860">
      <c r="B860" s="18"/>
    </row>
    <row r="861">
      <c r="B861" s="18"/>
    </row>
    <row r="862">
      <c r="B862" s="18"/>
    </row>
    <row r="863">
      <c r="B863" s="18"/>
    </row>
    <row r="864">
      <c r="B864" s="18"/>
    </row>
    <row r="865">
      <c r="B865" s="18"/>
    </row>
    <row r="866">
      <c r="B866" s="18"/>
    </row>
    <row r="867">
      <c r="B867" s="18"/>
    </row>
    <row r="868">
      <c r="B868" s="18"/>
    </row>
    <row r="869">
      <c r="B869" s="18"/>
    </row>
    <row r="870">
      <c r="B870" s="18"/>
    </row>
    <row r="871">
      <c r="B871" s="18"/>
    </row>
    <row r="872">
      <c r="B872" s="18"/>
    </row>
    <row r="873">
      <c r="B873" s="18"/>
    </row>
    <row r="874">
      <c r="B874" s="18"/>
    </row>
    <row r="875">
      <c r="B875" s="18"/>
    </row>
    <row r="876">
      <c r="B876" s="18"/>
    </row>
    <row r="877">
      <c r="B877" s="18"/>
    </row>
    <row r="878">
      <c r="B878" s="18"/>
    </row>
    <row r="879">
      <c r="B879" s="18"/>
    </row>
    <row r="880">
      <c r="B880" s="18"/>
    </row>
    <row r="881">
      <c r="B881" s="18"/>
    </row>
    <row r="882">
      <c r="B882" s="18"/>
    </row>
    <row r="883">
      <c r="B883" s="18"/>
    </row>
    <row r="884">
      <c r="B884" s="18"/>
    </row>
    <row r="885">
      <c r="B885" s="18"/>
    </row>
    <row r="886">
      <c r="B886" s="18"/>
    </row>
    <row r="887">
      <c r="B887" s="18"/>
    </row>
    <row r="888">
      <c r="B888" s="18"/>
    </row>
    <row r="889">
      <c r="B889" s="18"/>
    </row>
    <row r="890">
      <c r="B890" s="18"/>
    </row>
    <row r="891">
      <c r="B891" s="18"/>
    </row>
    <row r="892">
      <c r="B892" s="18"/>
    </row>
    <row r="893">
      <c r="B893" s="18"/>
    </row>
    <row r="894">
      <c r="B894" s="18"/>
    </row>
    <row r="895">
      <c r="B895" s="18"/>
    </row>
    <row r="896">
      <c r="B896" s="18"/>
    </row>
    <row r="897">
      <c r="B897" s="18"/>
    </row>
    <row r="898">
      <c r="B898" s="18"/>
    </row>
    <row r="899">
      <c r="B899" s="18"/>
    </row>
    <row r="900">
      <c r="B900" s="18"/>
    </row>
    <row r="901">
      <c r="B901" s="18"/>
    </row>
    <row r="902">
      <c r="B902" s="18"/>
    </row>
    <row r="903">
      <c r="B903" s="18"/>
    </row>
    <row r="904">
      <c r="B904" s="18"/>
    </row>
    <row r="905">
      <c r="B905" s="18"/>
    </row>
    <row r="906">
      <c r="B906" s="18"/>
    </row>
    <row r="907">
      <c r="B907" s="18"/>
    </row>
    <row r="908">
      <c r="B908" s="18"/>
    </row>
    <row r="909">
      <c r="B909" s="18"/>
    </row>
    <row r="910">
      <c r="B910" s="18"/>
    </row>
    <row r="911">
      <c r="B911" s="18"/>
    </row>
    <row r="912">
      <c r="B912" s="18"/>
    </row>
    <row r="913">
      <c r="B913" s="18"/>
    </row>
    <row r="914">
      <c r="B914" s="18"/>
    </row>
    <row r="915">
      <c r="B915" s="18"/>
    </row>
    <row r="916">
      <c r="B916" s="18"/>
    </row>
    <row r="917">
      <c r="B917" s="18"/>
    </row>
    <row r="918">
      <c r="B918" s="18"/>
    </row>
    <row r="919">
      <c r="B919" s="18"/>
    </row>
    <row r="920">
      <c r="B920" s="18"/>
    </row>
    <row r="921">
      <c r="B921" s="18"/>
    </row>
    <row r="922">
      <c r="B922" s="18"/>
    </row>
    <row r="923">
      <c r="B923" s="18"/>
    </row>
    <row r="924">
      <c r="B924" s="18"/>
    </row>
    <row r="925">
      <c r="B925" s="18"/>
    </row>
    <row r="926">
      <c r="B926" s="18"/>
    </row>
    <row r="927">
      <c r="B927" s="18"/>
    </row>
    <row r="928">
      <c r="B928" s="18"/>
    </row>
    <row r="929">
      <c r="B929" s="18"/>
    </row>
    <row r="930">
      <c r="B930" s="18"/>
    </row>
    <row r="931">
      <c r="B931" s="18"/>
    </row>
    <row r="932">
      <c r="B932" s="18"/>
    </row>
    <row r="933">
      <c r="B933" s="18"/>
    </row>
    <row r="934">
      <c r="B934" s="18"/>
    </row>
    <row r="935">
      <c r="B935" s="18"/>
    </row>
    <row r="936">
      <c r="B936" s="18"/>
    </row>
    <row r="937">
      <c r="B937" s="18"/>
    </row>
    <row r="938">
      <c r="B938" s="18"/>
    </row>
    <row r="939">
      <c r="B939" s="18"/>
    </row>
    <row r="940">
      <c r="B940" s="18"/>
    </row>
    <row r="941">
      <c r="B941" s="18"/>
    </row>
    <row r="942">
      <c r="B942" s="18"/>
    </row>
    <row r="943">
      <c r="B943" s="18"/>
    </row>
    <row r="944">
      <c r="B944" s="18"/>
    </row>
    <row r="945">
      <c r="B945" s="18"/>
    </row>
    <row r="946">
      <c r="B946" s="18"/>
    </row>
    <row r="947">
      <c r="B947" s="18"/>
    </row>
    <row r="948">
      <c r="B948" s="18"/>
    </row>
    <row r="949">
      <c r="B949" s="18"/>
    </row>
    <row r="950">
      <c r="B950" s="18"/>
    </row>
    <row r="951">
      <c r="B951" s="18"/>
    </row>
    <row r="952">
      <c r="B952" s="18"/>
    </row>
    <row r="953">
      <c r="B953" s="18"/>
    </row>
    <row r="954">
      <c r="B954" s="18"/>
    </row>
    <row r="955">
      <c r="B955" s="18"/>
    </row>
    <row r="956">
      <c r="B956" s="18"/>
    </row>
    <row r="957">
      <c r="B957" s="18"/>
    </row>
    <row r="958">
      <c r="B958" s="18"/>
    </row>
    <row r="959">
      <c r="B959" s="18"/>
    </row>
    <row r="960">
      <c r="B960" s="18"/>
    </row>
    <row r="961">
      <c r="B961" s="18"/>
    </row>
    <row r="962">
      <c r="B962" s="18"/>
    </row>
    <row r="963">
      <c r="B963" s="18"/>
    </row>
    <row r="964">
      <c r="B964" s="18"/>
    </row>
    <row r="965">
      <c r="B965" s="18"/>
    </row>
    <row r="966">
      <c r="B966" s="18"/>
    </row>
    <row r="967">
      <c r="B967" s="18"/>
    </row>
    <row r="968">
      <c r="B968" s="18"/>
    </row>
    <row r="969">
      <c r="B969" s="18"/>
    </row>
    <row r="970">
      <c r="B970" s="18"/>
    </row>
    <row r="971">
      <c r="B971" s="18"/>
    </row>
    <row r="972">
      <c r="B972" s="18"/>
    </row>
    <row r="973">
      <c r="B973" s="18"/>
    </row>
    <row r="974">
      <c r="B974" s="18"/>
    </row>
    <row r="975">
      <c r="B975" s="18"/>
    </row>
    <row r="976">
      <c r="B976" s="18"/>
    </row>
    <row r="977">
      <c r="B977" s="18"/>
    </row>
    <row r="978">
      <c r="B978" s="18"/>
    </row>
    <row r="979">
      <c r="B979" s="18"/>
    </row>
    <row r="980">
      <c r="B980" s="18"/>
    </row>
    <row r="981">
      <c r="B981" s="18"/>
    </row>
    <row r="982">
      <c r="B982" s="18"/>
    </row>
    <row r="983">
      <c r="B983" s="18"/>
    </row>
    <row r="984">
      <c r="B984" s="18"/>
    </row>
    <row r="985">
      <c r="B985" s="18"/>
    </row>
    <row r="986">
      <c r="B986" s="18"/>
    </row>
    <row r="987">
      <c r="B987" s="18"/>
    </row>
    <row r="988">
      <c r="B988" s="18"/>
    </row>
    <row r="989">
      <c r="B989" s="18"/>
    </row>
    <row r="990">
      <c r="B990" s="18"/>
    </row>
    <row r="991">
      <c r="B991" s="18"/>
    </row>
    <row r="992">
      <c r="B992" s="18"/>
    </row>
    <row r="993">
      <c r="B993" s="18"/>
    </row>
    <row r="994">
      <c r="B994" s="18"/>
    </row>
    <row r="995">
      <c r="B995" s="18"/>
    </row>
    <row r="996">
      <c r="B996" s="18"/>
    </row>
    <row r="997">
      <c r="B997" s="18"/>
    </row>
    <row r="998">
      <c r="B998" s="18"/>
    </row>
    <row r="999">
      <c r="B999" s="18"/>
    </row>
    <row r="1000">
      <c r="B1000" s="18"/>
    </row>
    <row r="1001">
      <c r="B1001" s="18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5.75"/>
    <col customWidth="1" min="3" max="3" width="16.38"/>
    <col customWidth="1" min="4" max="4" width="17.38"/>
    <col customWidth="1" min="5" max="5" width="16.63"/>
    <col customWidth="1" min="6" max="6" width="19.38"/>
    <col customWidth="1" min="7" max="7" width="15.5"/>
    <col customWidth="1" min="8" max="8" width="18.25"/>
  </cols>
  <sheetData>
    <row r="2">
      <c r="D2" s="45"/>
      <c r="E2" s="46" t="s">
        <v>858</v>
      </c>
    </row>
    <row r="4">
      <c r="B4" s="47" t="s">
        <v>859</v>
      </c>
      <c r="C4" s="47" t="s">
        <v>860</v>
      </c>
      <c r="D4" s="47" t="s">
        <v>861</v>
      </c>
      <c r="E4" s="48" t="s">
        <v>862</v>
      </c>
      <c r="F4" s="47" t="s">
        <v>863</v>
      </c>
      <c r="G4" s="49" t="s">
        <v>864</v>
      </c>
      <c r="H4" s="49" t="s">
        <v>865</v>
      </c>
    </row>
    <row r="5">
      <c r="B5" s="50" t="s">
        <v>1</v>
      </c>
      <c r="C5" s="51">
        <v>0.38709301354984404</v>
      </c>
      <c r="D5" s="52">
        <v>0.2641</v>
      </c>
      <c r="E5" s="53">
        <v>0.2</v>
      </c>
      <c r="F5" s="54">
        <f>7.32/(44.08*1000)/0.001067332123</f>
        <v>0.1555857848</v>
      </c>
      <c r="G5" s="55">
        <f t="shared" ref="G5:G10" si="1">C5*E5</f>
        <v>0.07741860271</v>
      </c>
      <c r="H5" s="55">
        <f t="shared" ref="H5:H10" si="2">F5*D5</f>
        <v>0.04109020576</v>
      </c>
      <c r="I5" s="42"/>
    </row>
    <row r="6">
      <c r="B6" s="50" t="s">
        <v>2</v>
      </c>
      <c r="C6" s="51">
        <v>-0.006538752117920654</v>
      </c>
      <c r="D6" s="52">
        <v>0.2641</v>
      </c>
      <c r="E6" s="53">
        <v>0.1</v>
      </c>
      <c r="F6" s="56">
        <f>3.598/(44.08*1000)/0.001067332123</f>
        <v>0.0764750893</v>
      </c>
      <c r="G6" s="55">
        <f t="shared" si="1"/>
        <v>-0.0006538752118</v>
      </c>
      <c r="H6" s="55">
        <f t="shared" si="2"/>
        <v>0.02019707108</v>
      </c>
      <c r="I6" s="42"/>
    </row>
    <row r="7">
      <c r="B7" s="50" t="s">
        <v>3</v>
      </c>
      <c r="C7" s="57">
        <v>0.4969730602342035</v>
      </c>
      <c r="D7" s="52">
        <v>0.2641</v>
      </c>
      <c r="E7" s="53">
        <v>0.2</v>
      </c>
      <c r="F7" s="56">
        <f>12.314/(44.08*1000)/0.001067332123</f>
        <v>0.2617326986</v>
      </c>
      <c r="G7" s="55">
        <f t="shared" si="1"/>
        <v>0.09939461205</v>
      </c>
      <c r="H7" s="55">
        <f t="shared" si="2"/>
        <v>0.06912360571</v>
      </c>
      <c r="I7" s="42"/>
    </row>
    <row r="8">
      <c r="B8" s="50" t="s">
        <v>4</v>
      </c>
      <c r="C8" s="55">
        <v>0.8598066636015667</v>
      </c>
      <c r="D8" s="52">
        <v>0.2641</v>
      </c>
      <c r="E8" s="53">
        <v>0.2</v>
      </c>
      <c r="F8" s="56">
        <f>8.136/(44.08*1000)/0.001067332123</f>
        <v>0.1729297739</v>
      </c>
      <c r="G8" s="55">
        <f t="shared" si="1"/>
        <v>0.1719613327</v>
      </c>
      <c r="H8" s="55">
        <f t="shared" si="2"/>
        <v>0.04567075329</v>
      </c>
      <c r="I8" s="42"/>
    </row>
    <row r="9">
      <c r="B9" s="50" t="s">
        <v>5</v>
      </c>
      <c r="C9" s="55">
        <v>0.484478774959364</v>
      </c>
      <c r="D9" s="52">
        <v>0.2641</v>
      </c>
      <c r="E9" s="58">
        <v>0.2</v>
      </c>
      <c r="F9" s="56">
        <f>8.635/(1000*44.08)/0.001067332123</f>
        <v>0.1835359633</v>
      </c>
      <c r="G9" s="55">
        <f t="shared" si="1"/>
        <v>0.09689575499</v>
      </c>
      <c r="H9" s="55">
        <f t="shared" si="2"/>
        <v>0.04847184792</v>
      </c>
      <c r="I9" s="42"/>
    </row>
    <row r="10">
      <c r="B10" s="50" t="s">
        <v>6</v>
      </c>
      <c r="C10" s="55">
        <v>0.25878730934449123</v>
      </c>
      <c r="D10" s="52">
        <v>0.2641</v>
      </c>
      <c r="E10" s="59">
        <v>0.1</v>
      </c>
      <c r="F10" s="56">
        <f>7.045/(44.08*1000)/0.001067332123</f>
        <v>0.1497406904</v>
      </c>
      <c r="G10" s="55">
        <f t="shared" si="1"/>
        <v>0.02587873093</v>
      </c>
      <c r="H10" s="55">
        <f t="shared" si="2"/>
        <v>0.03954651634</v>
      </c>
      <c r="I10" s="42"/>
    </row>
    <row r="11">
      <c r="F11" s="60" t="s">
        <v>866</v>
      </c>
      <c r="G11" s="42">
        <f t="shared" ref="G11:H11" si="3">SUM(G5:G10)</f>
        <v>0.4708951582</v>
      </c>
      <c r="H11" s="42">
        <f t="shared" si="3"/>
        <v>0.2641000001</v>
      </c>
    </row>
    <row r="12">
      <c r="B12" s="47" t="s">
        <v>867</v>
      </c>
      <c r="C12" s="47" t="s">
        <v>868</v>
      </c>
      <c r="D12" s="47" t="s">
        <v>869</v>
      </c>
      <c r="E12" s="47" t="s">
        <v>870</v>
      </c>
    </row>
    <row r="13">
      <c r="B13" s="50" t="s">
        <v>1</v>
      </c>
      <c r="C13" s="61">
        <f t="shared" ref="C13:C18" si="4">(E5-F5)*(H5-D5)</f>
        <v>-0.009904804995</v>
      </c>
      <c r="D13" s="62">
        <f t="shared" ref="D13:D18" si="5">F5*(G5-H5)</f>
        <v>0.005652182149</v>
      </c>
      <c r="E13" s="62">
        <f t="shared" ref="E13:E18" si="6">(E5-F5)*(G5-H5)</f>
        <v>0.00161349724</v>
      </c>
    </row>
    <row r="14">
      <c r="B14" s="50" t="s">
        <v>2</v>
      </c>
      <c r="C14" s="61">
        <f t="shared" si="4"/>
        <v>-0.005737794622</v>
      </c>
      <c r="D14" s="62">
        <f t="shared" si="5"/>
        <v>-0.00159457798</v>
      </c>
      <c r="E14" s="62">
        <f t="shared" si="6"/>
        <v>-0.0004905166496</v>
      </c>
      <c r="G14" s="63" t="s">
        <v>871</v>
      </c>
      <c r="H14" s="41">
        <f>SUM(C19:E19)</f>
        <v>0.04291113058</v>
      </c>
    </row>
    <row r="15">
      <c r="B15" s="50" t="s">
        <v>3</v>
      </c>
      <c r="C15" s="61">
        <f t="shared" si="4"/>
        <v>0.01203641899</v>
      </c>
      <c r="D15" s="62">
        <f t="shared" si="5"/>
        <v>0.00792291218</v>
      </c>
      <c r="E15" s="62">
        <f t="shared" si="6"/>
        <v>-0.001868710911</v>
      </c>
    </row>
    <row r="16">
      <c r="B16" s="50" t="s">
        <v>4</v>
      </c>
      <c r="C16" s="61">
        <f t="shared" si="4"/>
        <v>-0.005912929092</v>
      </c>
      <c r="D16" s="62">
        <f t="shared" si="5"/>
        <v>0.02183940135</v>
      </c>
      <c r="E16" s="62">
        <f t="shared" si="6"/>
        <v>0.003418714538</v>
      </c>
    </row>
    <row r="17">
      <c r="B17" s="50" t="s">
        <v>5</v>
      </c>
      <c r="C17" s="61">
        <f t="shared" si="4"/>
        <v>-0.0035501098</v>
      </c>
      <c r="D17" s="62">
        <f t="shared" si="5"/>
        <v>0.008887528433</v>
      </c>
      <c r="E17" s="62">
        <f t="shared" si="6"/>
        <v>0.0007972529812</v>
      </c>
    </row>
    <row r="18">
      <c r="B18" s="50" t="s">
        <v>6</v>
      </c>
      <c r="C18" s="61">
        <f t="shared" si="4"/>
        <v>0.01116944531</v>
      </c>
      <c r="D18" s="62">
        <f t="shared" si="5"/>
        <v>-0.002046623623</v>
      </c>
      <c r="E18" s="62">
        <f t="shared" si="6"/>
        <v>0.0006798450825</v>
      </c>
    </row>
    <row r="19">
      <c r="B19" s="64" t="s">
        <v>872</v>
      </c>
      <c r="C19" s="65">
        <f t="shared" ref="C19:E19" si="7">SUM(C13:C18)</f>
        <v>-0.00189977421</v>
      </c>
      <c r="D19" s="66">
        <f t="shared" si="7"/>
        <v>0.04066082251</v>
      </c>
      <c r="E19" s="66">
        <f t="shared" si="7"/>
        <v>0.00415008228</v>
      </c>
    </row>
    <row r="20">
      <c r="C20" s="42"/>
    </row>
    <row r="21">
      <c r="B21" s="47" t="s">
        <v>868</v>
      </c>
      <c r="C21" s="45" t="s">
        <v>873</v>
      </c>
    </row>
    <row r="22">
      <c r="B22" s="47" t="s">
        <v>869</v>
      </c>
      <c r="C22" s="45" t="s">
        <v>874</v>
      </c>
    </row>
    <row r="23">
      <c r="B23" s="47" t="s">
        <v>870</v>
      </c>
      <c r="C23" s="45" t="s">
        <v>875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4" width="13.88"/>
    <col customWidth="1" min="8" max="8" width="14.75"/>
    <col customWidth="1" min="16" max="16" width="16.0"/>
  </cols>
  <sheetData>
    <row r="1">
      <c r="F1" s="67" t="s">
        <v>876</v>
      </c>
    </row>
    <row r="3">
      <c r="A3" s="60"/>
      <c r="B3" s="60"/>
      <c r="C3" s="68" t="s">
        <v>877</v>
      </c>
    </row>
    <row r="4">
      <c r="A4" s="60"/>
      <c r="B4" s="60"/>
      <c r="C4" s="63" t="s">
        <v>855</v>
      </c>
      <c r="D4" s="41">
        <f>Last_year!Q19</f>
        <v>0.4470765831</v>
      </c>
      <c r="F4" s="60" t="str">
        <f>Last_year!P5</f>
        <v/>
      </c>
      <c r="G4" s="69" t="str">
        <f>Last_year!Q5</f>
        <v>AIT</v>
      </c>
      <c r="H4" s="69" t="str">
        <f>Last_year!R5</f>
        <v>ALE</v>
      </c>
      <c r="I4" s="69" t="str">
        <f>Last_year!S5</f>
        <v>ALLY</v>
      </c>
      <c r="J4" s="69" t="str">
        <f>Last_year!T5</f>
        <v>ALTR</v>
      </c>
      <c r="K4" s="69" t="str">
        <f>Last_year!U5</f>
        <v>ALV</v>
      </c>
      <c r="L4" s="69" t="str">
        <f>Last_year!V5</f>
        <v>AM</v>
      </c>
      <c r="M4" s="69" t="str">
        <f>Last_year!W5</f>
        <v>S&amp;P 500</v>
      </c>
      <c r="N4" s="70" t="str">
        <f>Last_year!X5</f>
        <v>d_AIT</v>
      </c>
      <c r="O4" s="70" t="str">
        <f>Last_year!Y5</f>
        <v>d_ALE</v>
      </c>
      <c r="P4" s="70" t="str">
        <f>Last_year!Z5</f>
        <v>d_ALLY</v>
      </c>
      <c r="Q4" s="70" t="str">
        <f>Last_year!AA5</f>
        <v>d_ALTR</v>
      </c>
      <c r="R4" s="70" t="str">
        <f>Last_year!AB5</f>
        <v>d_ALV</v>
      </c>
      <c r="S4" s="70" t="str">
        <f>Last_year!AC5</f>
        <v>d_AM</v>
      </c>
      <c r="T4" s="60" t="str">
        <f>Last_year!AD5</f>
        <v/>
      </c>
    </row>
    <row r="5">
      <c r="A5" s="60"/>
      <c r="B5" s="60"/>
      <c r="C5" s="63" t="s">
        <v>856</v>
      </c>
      <c r="D5" s="41">
        <f>Last_year!Q20</f>
        <v>0.19440447</v>
      </c>
      <c r="F5" s="71" t="str">
        <f>Last_year!P6</f>
        <v>Yearly Return</v>
      </c>
      <c r="G5" s="72">
        <f>Last_year!Q6</f>
        <v>0.3870930135</v>
      </c>
      <c r="H5" s="73">
        <f>Last_year!R6</f>
        <v>-0.006538752118</v>
      </c>
      <c r="I5" s="73">
        <f>Last_year!S6</f>
        <v>0.4969730602</v>
      </c>
      <c r="J5" s="73">
        <f>Last_year!T6</f>
        <v>0.8598066636</v>
      </c>
      <c r="K5" s="73">
        <f>Last_year!U6</f>
        <v>0.484478775</v>
      </c>
      <c r="L5" s="74">
        <f>Last_year!V6</f>
        <v>0.2587873093</v>
      </c>
      <c r="M5" s="75">
        <f>Last_year!W6</f>
        <v>0.2641071314</v>
      </c>
      <c r="N5" s="72">
        <f>Last_year!X6</f>
        <v>0.09729071143</v>
      </c>
      <c r="O5" s="73">
        <f>Last_year!Y6</f>
        <v>-0.2141004325</v>
      </c>
      <c r="P5" s="73">
        <f>Last_year!Z6</f>
        <v>0.1842137609</v>
      </c>
      <c r="Q5" s="73">
        <f>Last_year!AA6</f>
        <v>0.471241335</v>
      </c>
      <c r="R5" s="73">
        <f>Last_year!AB6</f>
        <v>0.1743298792</v>
      </c>
      <c r="S5" s="73">
        <f>Last_year!AC6</f>
        <v>-0.00420836331</v>
      </c>
    </row>
    <row r="6">
      <c r="A6" s="60"/>
      <c r="B6" s="60"/>
      <c r="C6" s="63" t="s">
        <v>878</v>
      </c>
      <c r="D6" s="76">
        <v>0.05</v>
      </c>
      <c r="F6" s="71" t="str">
        <f>Last_year!P7</f>
        <v>Yearly SD</v>
      </c>
      <c r="G6" s="72">
        <f>Last_year!Q7</f>
        <v>0.2850935152</v>
      </c>
      <c r="H6" s="73">
        <f>Last_year!R7</f>
        <v>0.2261440511</v>
      </c>
      <c r="I6" s="73">
        <f>Last_year!S7</f>
        <v>0.4348330638</v>
      </c>
      <c r="J6" s="73">
        <f>Last_year!T7</f>
        <v>0.3366712297</v>
      </c>
      <c r="K6" s="73">
        <f>Last_year!U7</f>
        <v>0.2862646849</v>
      </c>
      <c r="L6" s="74">
        <f>Last_year!V7</f>
        <v>0.2214631625</v>
      </c>
      <c r="M6" s="75">
        <f>Last_year!W7</f>
        <v>0.130650066</v>
      </c>
      <c r="N6" s="72">
        <f>Last_year!X7</f>
        <v>0.2457003205</v>
      </c>
      <c r="O6" s="73">
        <f>Last_year!Y7</f>
        <v>0.2230305886</v>
      </c>
      <c r="P6" s="73">
        <f>Last_year!Z7</f>
        <v>0.3765895196</v>
      </c>
      <c r="Q6" s="73">
        <f>Last_year!AA7</f>
        <v>0.3070401834</v>
      </c>
      <c r="R6" s="73">
        <f>Last_year!AB7</f>
        <v>0.2560717862</v>
      </c>
      <c r="S6" s="73">
        <f>Last_year!AC7</f>
        <v>0.191696985</v>
      </c>
    </row>
    <row r="7">
      <c r="F7" s="71" t="str">
        <f>Last_year!P8</f>
        <v>Weight</v>
      </c>
      <c r="G7" s="72">
        <f>Last_year!Q8</f>
        <v>0.2</v>
      </c>
      <c r="H7" s="73">
        <f>Last_year!R8</f>
        <v>0.1</v>
      </c>
      <c r="I7" s="73">
        <f>Last_year!S8</f>
        <v>0.1</v>
      </c>
      <c r="J7" s="73">
        <f>Last_year!T8</f>
        <v>0.2</v>
      </c>
      <c r="K7" s="73">
        <f>Last_year!U8</f>
        <v>0.2</v>
      </c>
      <c r="L7" s="73">
        <f>Last_year!V8</f>
        <v>0.2</v>
      </c>
      <c r="M7" s="77" t="str">
        <f>Last_year!W8</f>
        <v/>
      </c>
      <c r="S7" s="60" t="str">
        <f>Last_year!AC8</f>
        <v/>
      </c>
    </row>
    <row r="8">
      <c r="F8" s="71" t="s">
        <v>879</v>
      </c>
      <c r="G8" s="78">
        <f>slope(Last_year!C4:C253,Last_year!$B$4:$B$253)</f>
        <v>1.112488319</v>
      </c>
      <c r="H8" s="79">
        <f>slope(Last_year!D4:D253,Last_year!$B$4:$B$253)</f>
        <v>0.5409646842</v>
      </c>
      <c r="I8" s="79">
        <f>slope(Last_year!E4:E253,Last_year!$B$4:$B$253)</f>
        <v>1.884349102</v>
      </c>
      <c r="J8" s="79">
        <f>slope(Last_year!F4:F253,Last_year!$B$4:$B$253)</f>
        <v>1.058713204</v>
      </c>
      <c r="K8" s="79">
        <f>slope(Last_year!G4:G253,Last_year!$B$4:$B$253)</f>
        <v>0.9796498991</v>
      </c>
      <c r="L8" s="79">
        <f>slope(Last_year!H4:H253,Last_year!$B$4:$B$253)</f>
        <v>0.860240245</v>
      </c>
    </row>
    <row r="9">
      <c r="D9" s="80"/>
      <c r="F9" s="81" t="s">
        <v>880</v>
      </c>
      <c r="G9" s="82">
        <f>SUMPRODUCT(G7:L7,G8:L8)</f>
        <v>1.044749712</v>
      </c>
      <c r="N9" s="83"/>
      <c r="O9" s="83"/>
      <c r="P9" s="84" t="s">
        <v>881</v>
      </c>
      <c r="Q9" s="85"/>
      <c r="R9" s="83"/>
      <c r="S9" s="83"/>
    </row>
    <row r="10">
      <c r="N10" s="86" t="str">
        <f t="shared" ref="N10:S10" si="1">G4</f>
        <v>AIT</v>
      </c>
      <c r="O10" s="86" t="str">
        <f t="shared" si="1"/>
        <v>ALE</v>
      </c>
      <c r="P10" s="86" t="str">
        <f t="shared" si="1"/>
        <v>ALLY</v>
      </c>
      <c r="Q10" s="86" t="str">
        <f t="shared" si="1"/>
        <v>ALTR</v>
      </c>
      <c r="R10" s="86" t="str">
        <f t="shared" si="1"/>
        <v>ALV</v>
      </c>
      <c r="S10" s="86" t="str">
        <f t="shared" si="1"/>
        <v>AM</v>
      </c>
    </row>
    <row r="11">
      <c r="A11" s="1"/>
      <c r="B11" s="1"/>
      <c r="C11" s="83"/>
      <c r="D11" s="83"/>
      <c r="E11" s="87" t="s">
        <v>882</v>
      </c>
      <c r="F11" s="85"/>
      <c r="G11" s="83"/>
      <c r="H11" s="83"/>
      <c r="M11" s="60"/>
      <c r="N11" s="88">
        <f t="shared" ref="N11:S11" si="2">(G5-$M$5)/N6</f>
        <v>0.5005523879</v>
      </c>
      <c r="O11" s="88">
        <f t="shared" si="2"/>
        <v>-1.213492218</v>
      </c>
      <c r="P11" s="88">
        <f t="shared" si="2"/>
        <v>0.6183547781</v>
      </c>
      <c r="Q11" s="88">
        <f t="shared" si="2"/>
        <v>1.94013541</v>
      </c>
      <c r="R11" s="88">
        <f t="shared" si="2"/>
        <v>0.8605854115</v>
      </c>
      <c r="S11" s="88">
        <f t="shared" si="2"/>
        <v>-0.02775120366</v>
      </c>
    </row>
    <row r="12">
      <c r="A12" s="2"/>
      <c r="B12" s="2"/>
      <c r="C12" s="86" t="s">
        <v>883</v>
      </c>
      <c r="D12" s="86" t="s">
        <v>884</v>
      </c>
      <c r="E12" s="86" t="s">
        <v>885</v>
      </c>
      <c r="F12" s="86" t="s">
        <v>886</v>
      </c>
      <c r="G12" s="86" t="s">
        <v>887</v>
      </c>
      <c r="H12" s="86" t="s">
        <v>881</v>
      </c>
      <c r="M12" s="60" t="str">
        <f>Last_year!W13</f>
        <v/>
      </c>
      <c r="N12" s="60" t="str">
        <f>Last_year!X13</f>
        <v/>
      </c>
      <c r="O12" s="60" t="str">
        <f>Last_year!Y13</f>
        <v/>
      </c>
      <c r="P12" s="60" t="str">
        <f>Last_year!Z13</f>
        <v/>
      </c>
      <c r="Q12" s="60" t="str">
        <f>Last_year!AA13</f>
        <v/>
      </c>
      <c r="R12" s="60" t="str">
        <f>Last_year!AB13</f>
        <v/>
      </c>
      <c r="S12" s="60" t="str">
        <f>Last_year!AC13</f>
        <v/>
      </c>
    </row>
    <row r="13">
      <c r="A13" s="89"/>
      <c r="B13" s="89"/>
      <c r="C13" s="90">
        <f>(D4-D6)/D5</f>
        <v>2.04252805</v>
      </c>
      <c r="D13" s="90">
        <f>D4-(D6+G9*(M5-D6))</f>
        <v>0.1733882192</v>
      </c>
      <c r="E13" s="91">
        <f>(D4-D6)/G9</f>
        <v>0.3800686217</v>
      </c>
      <c r="F13" s="90">
        <f>Sortino!P257</f>
        <v>1.838927332</v>
      </c>
      <c r="G13" s="92">
        <f>'Omega Ratio'!F9</f>
        <v>1.118611774</v>
      </c>
      <c r="H13" s="90">
        <f>(SUMPRODUCT(G5:L5,G7:L7)-M5)/Sortino!P255</f>
        <v>1.449910341</v>
      </c>
      <c r="M13" s="60" t="str">
        <f>Last_year!W14</f>
        <v/>
      </c>
      <c r="N13" s="60" t="str">
        <f>Last_year!X14</f>
        <v/>
      </c>
      <c r="O13" s="60" t="str">
        <f>Last_year!Y14</f>
        <v/>
      </c>
      <c r="P13" s="60" t="str">
        <f>Last_year!Z14</f>
        <v/>
      </c>
      <c r="Q13" s="60" t="str">
        <f>Last_year!AA14</f>
        <v/>
      </c>
      <c r="R13" s="60" t="str">
        <f>Last_year!AB14</f>
        <v/>
      </c>
      <c r="S13" s="60" t="str">
        <f>Last_year!AC14</f>
        <v/>
      </c>
    </row>
    <row r="15">
      <c r="A15" s="93"/>
      <c r="B15" s="22" t="s">
        <v>883</v>
      </c>
      <c r="C15" s="45" t="s">
        <v>888</v>
      </c>
    </row>
    <row r="16">
      <c r="A16" s="93"/>
      <c r="B16" s="22" t="s">
        <v>884</v>
      </c>
      <c r="C16" s="45" t="s">
        <v>889</v>
      </c>
    </row>
    <row r="17">
      <c r="A17" s="93"/>
      <c r="B17" s="22" t="s">
        <v>885</v>
      </c>
      <c r="C17" s="45" t="s">
        <v>890</v>
      </c>
    </row>
    <row r="18">
      <c r="A18" s="93"/>
      <c r="B18" s="22" t="s">
        <v>881</v>
      </c>
      <c r="C18" s="45" t="s">
        <v>891</v>
      </c>
    </row>
    <row r="19">
      <c r="A19" s="93"/>
      <c r="B19" s="22" t="s">
        <v>886</v>
      </c>
      <c r="C19" s="45" t="s">
        <v>892</v>
      </c>
    </row>
    <row r="20">
      <c r="A20" s="93"/>
      <c r="B20" s="22" t="s">
        <v>887</v>
      </c>
      <c r="C20" s="45" t="s">
        <v>893</v>
      </c>
    </row>
    <row r="21">
      <c r="A21" s="2"/>
      <c r="B21" s="94"/>
      <c r="C21" s="45"/>
    </row>
    <row r="22">
      <c r="A22" s="95"/>
      <c r="B22" s="96"/>
      <c r="C22" s="97"/>
      <c r="D22" s="97"/>
      <c r="E22" s="97"/>
      <c r="F22" s="97"/>
      <c r="G22" s="97"/>
      <c r="H22" s="97"/>
      <c r="I22" s="97"/>
      <c r="J22" s="97"/>
      <c r="K22" s="97"/>
      <c r="L22" s="97"/>
      <c r="M22" s="97"/>
      <c r="N22" s="97"/>
      <c r="O22" s="98"/>
    </row>
    <row r="23">
      <c r="A23" s="95"/>
      <c r="B23" s="99"/>
      <c r="O23" s="100"/>
    </row>
    <row r="24">
      <c r="A24" s="95"/>
      <c r="B24" s="99"/>
      <c r="O24" s="100"/>
    </row>
    <row r="25">
      <c r="A25" s="95"/>
      <c r="B25" s="99"/>
      <c r="O25" s="100"/>
    </row>
    <row r="26">
      <c r="A26" s="95"/>
      <c r="B26" s="99"/>
      <c r="O26" s="100"/>
    </row>
    <row r="27">
      <c r="A27" s="95"/>
      <c r="B27" s="99"/>
      <c r="O27" s="100"/>
    </row>
    <row r="28">
      <c r="A28" s="95"/>
      <c r="B28" s="99"/>
      <c r="O28" s="100"/>
    </row>
    <row r="29">
      <c r="A29" s="95"/>
      <c r="B29" s="99"/>
      <c r="O29" s="100"/>
    </row>
    <row r="30">
      <c r="A30" s="95"/>
      <c r="B30" s="99"/>
      <c r="O30" s="100"/>
    </row>
    <row r="31">
      <c r="A31" s="95"/>
      <c r="B31" s="99"/>
      <c r="O31" s="100"/>
    </row>
    <row r="32">
      <c r="A32" s="95"/>
      <c r="B32" s="99"/>
      <c r="O32" s="100"/>
    </row>
    <row r="33">
      <c r="A33" s="95"/>
      <c r="B33" s="99"/>
      <c r="O33" s="100"/>
    </row>
    <row r="34">
      <c r="A34" s="95"/>
      <c r="B34" s="99"/>
      <c r="O34" s="100"/>
    </row>
    <row r="35">
      <c r="A35" s="95"/>
      <c r="B35" s="99"/>
      <c r="O35" s="100"/>
    </row>
    <row r="36">
      <c r="A36" s="95"/>
      <c r="B36" s="99"/>
      <c r="O36" s="100"/>
    </row>
    <row r="37">
      <c r="A37" s="95"/>
      <c r="B37" s="99"/>
      <c r="O37" s="100"/>
    </row>
    <row r="38">
      <c r="A38" s="95"/>
      <c r="B38" s="99"/>
      <c r="O38" s="100"/>
    </row>
    <row r="39">
      <c r="A39" s="95"/>
      <c r="B39" s="99"/>
      <c r="O39" s="100"/>
    </row>
    <row r="40">
      <c r="A40" s="95"/>
      <c r="B40" s="99"/>
      <c r="O40" s="100"/>
    </row>
    <row r="41">
      <c r="A41" s="95"/>
      <c r="B41" s="99"/>
      <c r="O41" s="100"/>
    </row>
    <row r="42">
      <c r="A42" s="95"/>
      <c r="B42" s="99"/>
      <c r="O42" s="100"/>
    </row>
    <row r="43">
      <c r="A43" s="95"/>
      <c r="B43" s="99"/>
      <c r="O43" s="100"/>
    </row>
    <row r="44">
      <c r="A44" s="95"/>
      <c r="B44" s="99"/>
      <c r="O44" s="100"/>
    </row>
    <row r="45">
      <c r="A45" s="95"/>
      <c r="B45" s="99"/>
      <c r="O45" s="100"/>
    </row>
    <row r="46">
      <c r="A46" s="95"/>
      <c r="B46" s="99"/>
      <c r="O46" s="100"/>
    </row>
    <row r="47">
      <c r="A47" s="95"/>
      <c r="B47" s="99"/>
      <c r="O47" s="100"/>
    </row>
    <row r="48">
      <c r="A48" s="95"/>
      <c r="B48" s="101"/>
      <c r="C48" s="102"/>
      <c r="D48" s="102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3"/>
    </row>
  </sheetData>
  <mergeCells count="3">
    <mergeCell ref="P9:Q9"/>
    <mergeCell ref="E11:F11"/>
    <mergeCell ref="B22:O48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9" width="16.13"/>
    <col customWidth="1" min="16" max="16" width="21.63"/>
    <col customWidth="1" min="17" max="17" width="19.63"/>
  </cols>
  <sheetData>
    <row r="1">
      <c r="P1" s="42"/>
    </row>
    <row r="2">
      <c r="G2" s="60" t="s">
        <v>894</v>
      </c>
      <c r="P2" s="42"/>
    </row>
    <row r="3">
      <c r="P3" s="42"/>
    </row>
    <row r="4">
      <c r="B4" s="21" t="s">
        <v>7</v>
      </c>
      <c r="C4" s="104" t="str">
        <f>Last_year!I3</f>
        <v>d_AIT</v>
      </c>
      <c r="D4" s="104" t="str">
        <f>Last_year!J3</f>
        <v>d_ALE</v>
      </c>
      <c r="E4" s="104" t="str">
        <f>Last_year!K3</f>
        <v>d_ALLY</v>
      </c>
      <c r="F4" s="104" t="str">
        <f>Last_year!L3</f>
        <v>d_ALTR</v>
      </c>
      <c r="G4" s="104" t="str">
        <f>Last_year!M3</f>
        <v>d_ALV</v>
      </c>
      <c r="H4" s="104" t="str">
        <f>Last_year!N3</f>
        <v>d_AM</v>
      </c>
      <c r="I4" s="104"/>
      <c r="J4" s="86" t="s">
        <v>895</v>
      </c>
      <c r="K4" s="86" t="s">
        <v>895</v>
      </c>
      <c r="L4" s="86" t="s">
        <v>895</v>
      </c>
      <c r="M4" s="86" t="s">
        <v>895</v>
      </c>
      <c r="N4" s="86" t="s">
        <v>895</v>
      </c>
      <c r="O4" s="86" t="s">
        <v>895</v>
      </c>
      <c r="P4" s="105" t="s">
        <v>896</v>
      </c>
      <c r="Q4" s="22" t="s">
        <v>897</v>
      </c>
    </row>
    <row r="5">
      <c r="B5" s="11">
        <v>44986.0</v>
      </c>
      <c r="C5" s="27">
        <f>Last_year!I4</f>
        <v>-0.004667793015</v>
      </c>
      <c r="D5" s="27">
        <f>Last_year!J4</f>
        <v>0.01382013318</v>
      </c>
      <c r="E5" s="27">
        <f>Last_year!K4</f>
        <v>0.00291606822</v>
      </c>
      <c r="F5" s="27">
        <f>Last_year!L4</f>
        <v>0.02338752417</v>
      </c>
      <c r="G5" s="27">
        <f>Last_year!M4</f>
        <v>0.016770619</v>
      </c>
      <c r="H5" s="27">
        <f>Last_year!N4</f>
        <v>-0.01782913722</v>
      </c>
      <c r="I5" s="83"/>
      <c r="J5" s="27">
        <f t="shared" ref="J5:O5" si="1">IF(C5&lt;0,C5,"")</f>
        <v>-0.004667793015</v>
      </c>
      <c r="K5" s="83" t="str">
        <f t="shared" si="1"/>
        <v/>
      </c>
      <c r="L5" s="83" t="str">
        <f t="shared" si="1"/>
        <v/>
      </c>
      <c r="M5" s="83" t="str">
        <f t="shared" si="1"/>
        <v/>
      </c>
      <c r="N5" s="83" t="str">
        <f t="shared" si="1"/>
        <v/>
      </c>
      <c r="O5" s="27">
        <f t="shared" si="1"/>
        <v>-0.01782913722</v>
      </c>
      <c r="P5" s="27">
        <f>SUMPRODUCT(C5:H5,Ratios!$G$7:$L$7)</f>
        <v>0.005205862727</v>
      </c>
      <c r="Q5" s="83" t="str">
        <f t="shared" ref="Q5:Q254" si="3">IF(P5&lt;0,P5,"")</f>
        <v/>
      </c>
    </row>
    <row r="6">
      <c r="B6" s="11">
        <v>45017.0</v>
      </c>
      <c r="C6" s="27">
        <f>Last_year!I5</f>
        <v>-0.01086083238</v>
      </c>
      <c r="D6" s="27">
        <f>Last_year!J5</f>
        <v>-0.002105311089</v>
      </c>
      <c r="E6" s="27">
        <f>Last_year!K5</f>
        <v>0.02522498722</v>
      </c>
      <c r="F6" s="27">
        <f>Last_year!L5</f>
        <v>0.009209605496</v>
      </c>
      <c r="G6" s="27">
        <f>Last_year!M5</f>
        <v>-0.004744700828</v>
      </c>
      <c r="H6" s="27">
        <f>Last_year!N5</f>
        <v>0.02365952988</v>
      </c>
      <c r="I6" s="83"/>
      <c r="J6" s="27">
        <f t="shared" ref="J6:O6" si="2">IF(C6&lt;0,C6,"")</f>
        <v>-0.01086083238</v>
      </c>
      <c r="K6" s="27">
        <f t="shared" si="2"/>
        <v>-0.002105311089</v>
      </c>
      <c r="L6" s="83" t="str">
        <f t="shared" si="2"/>
        <v/>
      </c>
      <c r="M6" s="83" t="str">
        <f t="shared" si="2"/>
        <v/>
      </c>
      <c r="N6" s="27">
        <f t="shared" si="2"/>
        <v>-0.004744700828</v>
      </c>
      <c r="O6" s="83" t="str">
        <f t="shared" si="2"/>
        <v/>
      </c>
      <c r="P6" s="27">
        <f>SUMPRODUCT(C6:H6,Ratios!$G$7:$L$7)</f>
        <v>0.005764688047</v>
      </c>
      <c r="Q6" s="83" t="str">
        <f t="shared" si="3"/>
        <v/>
      </c>
    </row>
    <row r="7">
      <c r="B7" s="11">
        <v>45047.0</v>
      </c>
      <c r="C7" s="27">
        <f>Last_year!I6</f>
        <v>-0.04840306137</v>
      </c>
      <c r="D7" s="27">
        <f>Last_year!J6</f>
        <v>-0.007874842039</v>
      </c>
      <c r="E7" s="27">
        <f>Last_year!K6</f>
        <v>0.006419967288</v>
      </c>
      <c r="F7" s="27">
        <f>Last_year!L6</f>
        <v>-0.02173518099</v>
      </c>
      <c r="G7" s="27">
        <f>Last_year!M6</f>
        <v>0.008666812007</v>
      </c>
      <c r="H7" s="27">
        <f>Last_year!N6</f>
        <v>-0.001985729577</v>
      </c>
      <c r="I7" s="83"/>
      <c r="J7" s="27">
        <f t="shared" ref="J7:O7" si="4">IF(C7&lt;0,C7,"")</f>
        <v>-0.04840306137</v>
      </c>
      <c r="K7" s="27">
        <f t="shared" si="4"/>
        <v>-0.007874842039</v>
      </c>
      <c r="L7" s="83" t="str">
        <f t="shared" si="4"/>
        <v/>
      </c>
      <c r="M7" s="27">
        <f t="shared" si="4"/>
        <v>-0.02173518099</v>
      </c>
      <c r="N7" s="83" t="str">
        <f t="shared" si="4"/>
        <v/>
      </c>
      <c r="O7" s="27">
        <f t="shared" si="4"/>
        <v>-0.001985729577</v>
      </c>
      <c r="P7" s="27">
        <f>SUMPRODUCT(C7:H7,Ratios!$G$7:$L$7)</f>
        <v>-0.01283691946</v>
      </c>
      <c r="Q7" s="27">
        <f t="shared" si="3"/>
        <v>-0.01283691946</v>
      </c>
    </row>
    <row r="8">
      <c r="B8" s="11">
        <v>45078.0</v>
      </c>
      <c r="C8" s="27">
        <f>Last_year!I7</f>
        <v>0.005449858912</v>
      </c>
      <c r="D8" s="27">
        <f>Last_year!J7</f>
        <v>-0.004138628629</v>
      </c>
      <c r="E8" s="27">
        <f>Last_year!K7</f>
        <v>0.01466024473</v>
      </c>
      <c r="F8" s="27">
        <f>Last_year!L7</f>
        <v>0.006502489134</v>
      </c>
      <c r="G8" s="27">
        <f>Last_year!M7</f>
        <v>-0.01080856702</v>
      </c>
      <c r="H8" s="27">
        <f>Last_year!N7</f>
        <v>0.003061822169</v>
      </c>
      <c r="I8" s="83"/>
      <c r="J8" s="83" t="str">
        <f t="shared" ref="J8:O8" si="5">IF(C8&lt;0,C8,"")</f>
        <v/>
      </c>
      <c r="K8" s="27">
        <f t="shared" si="5"/>
        <v>-0.004138628629</v>
      </c>
      <c r="L8" s="83" t="str">
        <f t="shared" si="5"/>
        <v/>
      </c>
      <c r="M8" s="83" t="str">
        <f t="shared" si="5"/>
        <v/>
      </c>
      <c r="N8" s="27">
        <f t="shared" si="5"/>
        <v>-0.01080856702</v>
      </c>
      <c r="O8" s="83" t="str">
        <f t="shared" si="5"/>
        <v/>
      </c>
      <c r="P8" s="27">
        <f>SUMPRODUCT(C8:H8,Ratios!$G$7:$L$7)</f>
        <v>0.001893282249</v>
      </c>
      <c r="Q8" s="83" t="str">
        <f t="shared" si="3"/>
        <v/>
      </c>
    </row>
    <row r="9">
      <c r="B9" s="11">
        <v>45170.0</v>
      </c>
      <c r="C9" s="27">
        <f>Last_year!I8</f>
        <v>0.0107669045</v>
      </c>
      <c r="D9" s="27">
        <f>Last_year!J8</f>
        <v>-0.0009097415925</v>
      </c>
      <c r="E9" s="27">
        <f>Last_year!K8</f>
        <v>0.005846200078</v>
      </c>
      <c r="F9" s="27">
        <f>Last_year!L8</f>
        <v>0.02601259535</v>
      </c>
      <c r="G9" s="27">
        <f>Last_year!M8</f>
        <v>0.003213904669</v>
      </c>
      <c r="H9" s="27">
        <f>Last_year!N8</f>
        <v>0.006646046076</v>
      </c>
      <c r="I9" s="83"/>
      <c r="J9" s="83" t="str">
        <f t="shared" ref="J9:O9" si="6">IF(C9&lt;0,C9,"")</f>
        <v/>
      </c>
      <c r="K9" s="27">
        <f t="shared" si="6"/>
        <v>-0.0009097415925</v>
      </c>
      <c r="L9" s="83" t="str">
        <f t="shared" si="6"/>
        <v/>
      </c>
      <c r="M9" s="83" t="str">
        <f t="shared" si="6"/>
        <v/>
      </c>
      <c r="N9" s="83" t="str">
        <f t="shared" si="6"/>
        <v/>
      </c>
      <c r="O9" s="83" t="str">
        <f t="shared" si="6"/>
        <v/>
      </c>
      <c r="P9" s="27">
        <f>SUMPRODUCT(C9:H9,Ratios!$G$7:$L$7)</f>
        <v>0.009821535967</v>
      </c>
      <c r="Q9" s="83" t="str">
        <f t="shared" si="3"/>
        <v/>
      </c>
    </row>
    <row r="10">
      <c r="B10" s="11">
        <v>45200.0</v>
      </c>
      <c r="C10" s="27">
        <f>Last_year!I9</f>
        <v>-0.004744635676</v>
      </c>
      <c r="D10" s="27">
        <f>Last_year!J9</f>
        <v>-0.005347310543</v>
      </c>
      <c r="E10" s="27">
        <f>Last_year!K9</f>
        <v>0.01226650579</v>
      </c>
      <c r="F10" s="27">
        <f>Last_year!L9</f>
        <v>0.00826059548</v>
      </c>
      <c r="G10" s="27">
        <f>Last_year!M9</f>
        <v>-0.005403213614</v>
      </c>
      <c r="H10" s="27">
        <f>Last_year!N9</f>
        <v>-0.005978408799</v>
      </c>
      <c r="I10" s="83"/>
      <c r="J10" s="27">
        <f t="shared" ref="J10:O10" si="7">IF(C10&lt;0,C10,"")</f>
        <v>-0.004744635676</v>
      </c>
      <c r="K10" s="27">
        <f t="shared" si="7"/>
        <v>-0.005347310543</v>
      </c>
      <c r="L10" s="83" t="str">
        <f t="shared" si="7"/>
        <v/>
      </c>
      <c r="M10" s="83" t="str">
        <f t="shared" si="7"/>
        <v/>
      </c>
      <c r="N10" s="27">
        <f t="shared" si="7"/>
        <v>-0.005403213614</v>
      </c>
      <c r="O10" s="27">
        <f t="shared" si="7"/>
        <v>-0.005978408799</v>
      </c>
      <c r="P10" s="27">
        <f>SUMPRODUCT(C10:H10,Ratios!$G$7:$L$7)</f>
        <v>-0.000881212997</v>
      </c>
      <c r="Q10" s="27">
        <f t="shared" si="3"/>
        <v>-0.000881212997</v>
      </c>
    </row>
    <row r="11">
      <c r="B11" s="11">
        <v>45231.0</v>
      </c>
      <c r="C11" s="27">
        <f>Last_year!I10</f>
        <v>0.002669291879</v>
      </c>
      <c r="D11" s="27">
        <f>Last_year!J10</f>
        <v>-0.003104721677</v>
      </c>
      <c r="E11" s="27">
        <f>Last_year!K10</f>
        <v>0.00671255004</v>
      </c>
      <c r="F11" s="27">
        <f>Last_year!L10</f>
        <v>-0.0003727269062</v>
      </c>
      <c r="G11" s="27">
        <f>Last_year!M10</f>
        <v>0.00612657673</v>
      </c>
      <c r="H11" s="27">
        <f>Last_year!N10</f>
        <v>-0.003527255348</v>
      </c>
      <c r="I11" s="83"/>
      <c r="J11" s="83" t="str">
        <f t="shared" ref="J11:O11" si="8">IF(C11&lt;0,C11,"")</f>
        <v/>
      </c>
      <c r="K11" s="27">
        <f t="shared" si="8"/>
        <v>-0.003104721677</v>
      </c>
      <c r="L11" s="83" t="str">
        <f t="shared" si="8"/>
        <v/>
      </c>
      <c r="M11" s="27">
        <f t="shared" si="8"/>
        <v>-0.0003727269062</v>
      </c>
      <c r="N11" s="83" t="str">
        <f t="shared" si="8"/>
        <v/>
      </c>
      <c r="O11" s="27">
        <f t="shared" si="8"/>
        <v>-0.003527255348</v>
      </c>
      <c r="P11" s="27">
        <f>SUMPRODUCT(C11:H11,Ratios!$G$7:$L$7)</f>
        <v>0.001339960107</v>
      </c>
      <c r="Q11" s="83" t="str">
        <f t="shared" si="3"/>
        <v/>
      </c>
    </row>
    <row r="12">
      <c r="B12" s="11">
        <v>45261.0</v>
      </c>
      <c r="C12" s="27">
        <f>Last_year!I11</f>
        <v>0.001908889966</v>
      </c>
      <c r="D12" s="27">
        <f>Last_year!J11</f>
        <v>-0.004771379276</v>
      </c>
      <c r="E12" s="27">
        <f>Last_year!K11</f>
        <v>-0.01067352848</v>
      </c>
      <c r="F12" s="27">
        <f>Last_year!L11</f>
        <v>0.003411826833</v>
      </c>
      <c r="G12" s="27">
        <f>Last_year!M11</f>
        <v>-0.006487439031</v>
      </c>
      <c r="H12" s="27">
        <f>Last_year!N11</f>
        <v>0.01223934916</v>
      </c>
      <c r="I12" s="83"/>
      <c r="J12" s="83" t="str">
        <f t="shared" ref="J12:O12" si="9">IF(C12&lt;0,C12,"")</f>
        <v/>
      </c>
      <c r="K12" s="27">
        <f t="shared" si="9"/>
        <v>-0.004771379276</v>
      </c>
      <c r="L12" s="27">
        <f t="shared" si="9"/>
        <v>-0.01067352848</v>
      </c>
      <c r="M12" s="83" t="str">
        <f t="shared" si="9"/>
        <v/>
      </c>
      <c r="N12" s="27">
        <f t="shared" si="9"/>
        <v>-0.006487439031</v>
      </c>
      <c r="O12" s="83" t="str">
        <f t="shared" si="9"/>
        <v/>
      </c>
      <c r="P12" s="27">
        <f>SUMPRODUCT(C12:H12,Ratios!$G$7:$L$7)</f>
        <v>0.0006700346089</v>
      </c>
      <c r="Q12" s="83" t="str">
        <f t="shared" si="3"/>
        <v/>
      </c>
    </row>
    <row r="13">
      <c r="B13" s="15" t="s">
        <v>619</v>
      </c>
      <c r="C13" s="27">
        <f>Last_year!I12</f>
        <v>0.007122451896</v>
      </c>
      <c r="D13" s="27">
        <f>Last_year!J12</f>
        <v>-0.01252582166</v>
      </c>
      <c r="E13" s="27">
        <f>Last_year!K12</f>
        <v>-0.00308737854</v>
      </c>
      <c r="F13" s="27">
        <f>Last_year!L12</f>
        <v>-0.005277199468</v>
      </c>
      <c r="G13" s="27">
        <f>Last_year!M12</f>
        <v>-0.0006300857296</v>
      </c>
      <c r="H13" s="27">
        <f>Last_year!N12</f>
        <v>-0.003872</v>
      </c>
      <c r="I13" s="83"/>
      <c r="J13" s="83" t="str">
        <f t="shared" ref="J13:O13" si="10">IF(C13&lt;0,C13,"")</f>
        <v/>
      </c>
      <c r="K13" s="27">
        <f t="shared" si="10"/>
        <v>-0.01252582166</v>
      </c>
      <c r="L13" s="27">
        <f t="shared" si="10"/>
        <v>-0.00308737854</v>
      </c>
      <c r="M13" s="27">
        <f t="shared" si="10"/>
        <v>-0.005277199468</v>
      </c>
      <c r="N13" s="27">
        <f t="shared" si="10"/>
        <v>-0.0006300857296</v>
      </c>
      <c r="O13" s="27">
        <f t="shared" si="10"/>
        <v>-0.003872</v>
      </c>
      <c r="P13" s="27">
        <f>SUMPRODUCT(C13:H13,Ratios!$G$7:$L$7)</f>
        <v>-0.00209268668</v>
      </c>
      <c r="Q13" s="27">
        <f t="shared" si="3"/>
        <v>-0.00209268668</v>
      </c>
    </row>
    <row r="14">
      <c r="B14" s="15" t="s">
        <v>620</v>
      </c>
      <c r="C14" s="27">
        <f>Last_year!I13</f>
        <v>-0.00948665515</v>
      </c>
      <c r="D14" s="27">
        <f>Last_year!J13</f>
        <v>-0.0001367970913</v>
      </c>
      <c r="E14" s="27">
        <f>Last_year!K13</f>
        <v>0.00104837854</v>
      </c>
      <c r="F14" s="27">
        <f>Last_year!L13</f>
        <v>0.009836243999</v>
      </c>
      <c r="G14" s="27">
        <f>Last_year!M13</f>
        <v>0.01175256604</v>
      </c>
      <c r="H14" s="27">
        <f>Last_year!N13</f>
        <v>-0.0001374439873</v>
      </c>
      <c r="I14" s="83"/>
      <c r="J14" s="27">
        <f t="shared" ref="J14:O14" si="11">IF(C14&lt;0,C14,"")</f>
        <v>-0.00948665515</v>
      </c>
      <c r="K14" s="27">
        <f t="shared" si="11"/>
        <v>-0.0001367970913</v>
      </c>
      <c r="L14" s="83" t="str">
        <f t="shared" si="11"/>
        <v/>
      </c>
      <c r="M14" s="83" t="str">
        <f t="shared" si="11"/>
        <v/>
      </c>
      <c r="N14" s="83" t="str">
        <f t="shared" si="11"/>
        <v/>
      </c>
      <c r="O14" s="27">
        <f t="shared" si="11"/>
        <v>-0.0001374439873</v>
      </c>
      <c r="P14" s="27">
        <f>SUMPRODUCT(C14:H14,Ratios!$G$7:$L$7)</f>
        <v>0.002484100325</v>
      </c>
      <c r="Q14" s="83" t="str">
        <f t="shared" si="3"/>
        <v/>
      </c>
    </row>
    <row r="15">
      <c r="B15" s="15" t="s">
        <v>621</v>
      </c>
      <c r="C15" s="27">
        <f>Last_year!I14</f>
        <v>0.005040328704</v>
      </c>
      <c r="D15" s="27">
        <f>Last_year!J14</f>
        <v>-0.01005283847</v>
      </c>
      <c r="E15" s="27">
        <f>Last_year!K14</f>
        <v>0.01473591229</v>
      </c>
      <c r="F15" s="27">
        <f>Last_year!L14</f>
        <v>0.0238537003</v>
      </c>
      <c r="G15" s="27">
        <f>Last_year!M14</f>
        <v>0.01578580309</v>
      </c>
      <c r="H15" s="27">
        <f>Last_year!N14</f>
        <v>-0.0100614864</v>
      </c>
      <c r="I15" s="83"/>
      <c r="J15" s="83" t="str">
        <f t="shared" ref="J15:O15" si="12">IF(C15&lt;0,C15,"")</f>
        <v/>
      </c>
      <c r="K15" s="27">
        <f t="shared" si="12"/>
        <v>-0.01005283847</v>
      </c>
      <c r="L15" s="83" t="str">
        <f t="shared" si="12"/>
        <v/>
      </c>
      <c r="M15" s="83" t="str">
        <f t="shared" si="12"/>
        <v/>
      </c>
      <c r="N15" s="83" t="str">
        <f t="shared" si="12"/>
        <v/>
      </c>
      <c r="O15" s="27">
        <f t="shared" si="12"/>
        <v>-0.0100614864</v>
      </c>
      <c r="P15" s="27">
        <f>SUMPRODUCT(C15:H15,Ratios!$G$7:$L$7)</f>
        <v>0.007391976522</v>
      </c>
      <c r="Q15" s="83" t="str">
        <f t="shared" si="3"/>
        <v/>
      </c>
    </row>
    <row r="16">
      <c r="B16" s="15" t="s">
        <v>622</v>
      </c>
      <c r="C16" s="27">
        <f>Last_year!I15</f>
        <v>-0.01505476708</v>
      </c>
      <c r="D16" s="27">
        <f>Last_year!J15</f>
        <v>0.00578714054</v>
      </c>
      <c r="E16" s="27">
        <f>Last_year!K15</f>
        <v>-0.02341654396</v>
      </c>
      <c r="F16" s="27">
        <f>Last_year!L15</f>
        <v>0.02202513533</v>
      </c>
      <c r="G16" s="27">
        <f>Last_year!M15</f>
        <v>-0.004169852845</v>
      </c>
      <c r="H16" s="27">
        <f>Last_year!N15</f>
        <v>0.01937858123</v>
      </c>
      <c r="I16" s="83"/>
      <c r="J16" s="27">
        <f t="shared" ref="J16:O16" si="13">IF(C16&lt;0,C16,"")</f>
        <v>-0.01505476708</v>
      </c>
      <c r="K16" s="83" t="str">
        <f t="shared" si="13"/>
        <v/>
      </c>
      <c r="L16" s="27">
        <f t="shared" si="13"/>
        <v>-0.02341654396</v>
      </c>
      <c r="M16" s="83" t="str">
        <f t="shared" si="13"/>
        <v/>
      </c>
      <c r="N16" s="27">
        <f t="shared" si="13"/>
        <v>-0.004169852845</v>
      </c>
      <c r="O16" s="83" t="str">
        <f t="shared" si="13"/>
        <v/>
      </c>
      <c r="P16" s="27">
        <f>SUMPRODUCT(C16:H16,Ratios!$G$7:$L$7)</f>
        <v>0.002672878987</v>
      </c>
      <c r="Q16" s="83" t="str">
        <f t="shared" si="3"/>
        <v/>
      </c>
    </row>
    <row r="17">
      <c r="B17" s="15" t="s">
        <v>623</v>
      </c>
      <c r="C17" s="27">
        <f>Last_year!I16</f>
        <v>-0.004434397892</v>
      </c>
      <c r="D17" s="27">
        <f>Last_year!J16</f>
        <v>-0.008041239142</v>
      </c>
      <c r="E17" s="27">
        <f>Last_year!K16</f>
        <v>0.1636609431</v>
      </c>
      <c r="F17" s="27">
        <f>Last_year!L16</f>
        <v>-0.006836718716</v>
      </c>
      <c r="G17" s="27">
        <f>Last_year!M16</f>
        <v>0.001698019676</v>
      </c>
      <c r="H17" s="27">
        <f>Last_year!N16</f>
        <v>-0.018458</v>
      </c>
      <c r="I17" s="83"/>
      <c r="J17" s="27">
        <f t="shared" ref="J17:O17" si="14">IF(C17&lt;0,C17,"")</f>
        <v>-0.004434397892</v>
      </c>
      <c r="K17" s="27">
        <f t="shared" si="14"/>
        <v>-0.008041239142</v>
      </c>
      <c r="L17" s="83" t="str">
        <f t="shared" si="14"/>
        <v/>
      </c>
      <c r="M17" s="27">
        <f t="shared" si="14"/>
        <v>-0.006836718716</v>
      </c>
      <c r="N17" s="83" t="str">
        <f t="shared" si="14"/>
        <v/>
      </c>
      <c r="O17" s="27">
        <f t="shared" si="14"/>
        <v>-0.018458</v>
      </c>
      <c r="P17" s="27">
        <f>SUMPRODUCT(C17:H17,Ratios!$G$7:$L$7)</f>
        <v>0.009955751007</v>
      </c>
      <c r="Q17" s="83" t="str">
        <f t="shared" si="3"/>
        <v/>
      </c>
    </row>
    <row r="18">
      <c r="B18" s="15" t="s">
        <v>624</v>
      </c>
      <c r="C18" s="27">
        <f>Last_year!I17</f>
        <v>-0.01358620065</v>
      </c>
      <c r="D18" s="27">
        <f>Last_year!J17</f>
        <v>-0.0284423737</v>
      </c>
      <c r="E18" s="27">
        <f>Last_year!K17</f>
        <v>0.0153898218</v>
      </c>
      <c r="F18" s="27">
        <f>Last_year!L17</f>
        <v>0.01841858655</v>
      </c>
      <c r="G18" s="27">
        <f>Last_year!M17</f>
        <v>0.02426814037</v>
      </c>
      <c r="H18" s="27">
        <f>Last_year!N17</f>
        <v>-0.004951386264</v>
      </c>
      <c r="I18" s="83"/>
      <c r="J18" s="27">
        <f t="shared" ref="J18:O18" si="15">IF(C18&lt;0,C18,"")</f>
        <v>-0.01358620065</v>
      </c>
      <c r="K18" s="27">
        <f t="shared" si="15"/>
        <v>-0.0284423737</v>
      </c>
      <c r="L18" s="83" t="str">
        <f t="shared" si="15"/>
        <v/>
      </c>
      <c r="M18" s="83" t="str">
        <f t="shared" si="15"/>
        <v/>
      </c>
      <c r="N18" s="83" t="str">
        <f t="shared" si="15"/>
        <v/>
      </c>
      <c r="O18" s="27">
        <f t="shared" si="15"/>
        <v>-0.004951386264</v>
      </c>
      <c r="P18" s="27">
        <f>SUMPRODUCT(C18:H18,Ratios!$G$7:$L$7)</f>
        <v>0.003524572812</v>
      </c>
      <c r="Q18" s="83" t="str">
        <f t="shared" si="3"/>
        <v/>
      </c>
    </row>
    <row r="19">
      <c r="B19" s="15" t="s">
        <v>625</v>
      </c>
      <c r="C19" s="27">
        <f>Last_year!I18</f>
        <v>0.002650305964</v>
      </c>
      <c r="D19" s="27">
        <f>Last_year!J18</f>
        <v>-0.01244087511</v>
      </c>
      <c r="E19" s="27">
        <f>Last_year!K18</f>
        <v>-0.02827122006</v>
      </c>
      <c r="F19" s="27">
        <f>Last_year!L18</f>
        <v>-0.01988004651</v>
      </c>
      <c r="G19" s="27">
        <f>Last_year!M18</f>
        <v>-0.01374474487</v>
      </c>
      <c r="H19" s="27">
        <f>Last_year!N18</f>
        <v>-0.005901613736</v>
      </c>
      <c r="I19" s="83"/>
      <c r="J19" s="83" t="str">
        <f t="shared" ref="J19:O19" si="16">IF(C19&lt;0,C19,"")</f>
        <v/>
      </c>
      <c r="K19" s="27">
        <f t="shared" si="16"/>
        <v>-0.01244087511</v>
      </c>
      <c r="L19" s="27">
        <f t="shared" si="16"/>
        <v>-0.02827122006</v>
      </c>
      <c r="M19" s="27">
        <f t="shared" si="16"/>
        <v>-0.01988004651</v>
      </c>
      <c r="N19" s="27">
        <f t="shared" si="16"/>
        <v>-0.01374474487</v>
      </c>
      <c r="O19" s="27">
        <f t="shared" si="16"/>
        <v>-0.005901613736</v>
      </c>
      <c r="P19" s="27">
        <f>SUMPRODUCT(C19:H19,Ratios!$G$7:$L$7)</f>
        <v>-0.01144642935</v>
      </c>
      <c r="Q19" s="27">
        <f t="shared" si="3"/>
        <v>-0.01144642935</v>
      </c>
    </row>
    <row r="20">
      <c r="B20" s="15" t="s">
        <v>626</v>
      </c>
      <c r="C20" s="27">
        <f>Last_year!I19</f>
        <v>0.001364346941</v>
      </c>
      <c r="D20" s="27">
        <f>Last_year!J19</f>
        <v>-0.01198188648</v>
      </c>
      <c r="E20" s="27">
        <f>Last_year!K19</f>
        <v>0.04040638456</v>
      </c>
      <c r="F20" s="27">
        <f>Last_year!L19</f>
        <v>0.002292176281</v>
      </c>
      <c r="G20" s="27">
        <f>Last_year!M19</f>
        <v>-0.0007482968375</v>
      </c>
      <c r="H20" s="27">
        <f>Last_year!N19</f>
        <v>-0.01143594736</v>
      </c>
      <c r="I20" s="83"/>
      <c r="J20" s="83" t="str">
        <f t="shared" ref="J20:O20" si="17">IF(C20&lt;0,C20,"")</f>
        <v/>
      </c>
      <c r="K20" s="27">
        <f t="shared" si="17"/>
        <v>-0.01198188648</v>
      </c>
      <c r="L20" s="83" t="str">
        <f t="shared" si="17"/>
        <v/>
      </c>
      <c r="M20" s="83" t="str">
        <f t="shared" si="17"/>
        <v/>
      </c>
      <c r="N20" s="27">
        <f t="shared" si="17"/>
        <v>-0.0007482968375</v>
      </c>
      <c r="O20" s="27">
        <f t="shared" si="17"/>
        <v>-0.01143594736</v>
      </c>
      <c r="P20" s="27">
        <f>SUMPRODUCT(C20:H20,Ratios!$G$7:$L$7)</f>
        <v>0.001136905613</v>
      </c>
      <c r="Q20" s="83" t="str">
        <f t="shared" si="3"/>
        <v/>
      </c>
    </row>
    <row r="21">
      <c r="B21" s="15" t="s">
        <v>627</v>
      </c>
      <c r="C21" s="27">
        <f>Last_year!I20</f>
        <v>0.09661283971</v>
      </c>
      <c r="D21" s="27">
        <f>Last_year!J20</f>
        <v>-0.01757338108</v>
      </c>
      <c r="E21" s="27">
        <f>Last_year!K20</f>
        <v>-0.02302362672</v>
      </c>
      <c r="F21" s="27">
        <f>Last_year!L20</f>
        <v>-0.009219135596</v>
      </c>
      <c r="G21" s="27">
        <f>Last_year!M20</f>
        <v>0.005119727233</v>
      </c>
      <c r="H21" s="27">
        <f>Last_year!N20</f>
        <v>-0.01498269045</v>
      </c>
      <c r="I21" s="83"/>
      <c r="J21" s="83" t="str">
        <f t="shared" ref="J21:O21" si="18">IF(C21&lt;0,C21,"")</f>
        <v/>
      </c>
      <c r="K21" s="27">
        <f t="shared" si="18"/>
        <v>-0.01757338108</v>
      </c>
      <c r="L21" s="27">
        <f t="shared" si="18"/>
        <v>-0.02302362672</v>
      </c>
      <c r="M21" s="27">
        <f t="shared" si="18"/>
        <v>-0.009219135596</v>
      </c>
      <c r="N21" s="83" t="str">
        <f t="shared" si="18"/>
        <v/>
      </c>
      <c r="O21" s="27">
        <f t="shared" si="18"/>
        <v>-0.01498269045</v>
      </c>
      <c r="P21" s="27">
        <f>SUMPRODUCT(C21:H21,Ratios!$G$7:$L$7)</f>
        <v>0.0114464474</v>
      </c>
      <c r="Q21" s="83" t="str">
        <f t="shared" si="3"/>
        <v/>
      </c>
    </row>
    <row r="22">
      <c r="B22" s="15" t="s">
        <v>628</v>
      </c>
      <c r="C22" s="27">
        <f>Last_year!I21</f>
        <v>0.02598734519</v>
      </c>
      <c r="D22" s="27">
        <f>Last_year!J21</f>
        <v>-0.004929584821</v>
      </c>
      <c r="E22" s="27">
        <f>Last_year!K21</f>
        <v>-0.0006521542223</v>
      </c>
      <c r="F22" s="27">
        <f>Last_year!L21</f>
        <v>0.009224341806</v>
      </c>
      <c r="G22" s="27">
        <f>Last_year!M21</f>
        <v>0.08614422017</v>
      </c>
      <c r="H22" s="27">
        <f>Last_year!N21</f>
        <v>0.01281863781</v>
      </c>
      <c r="I22" s="83"/>
      <c r="J22" s="83" t="str">
        <f t="shared" ref="J22:O22" si="19">IF(C22&lt;0,C22,"")</f>
        <v/>
      </c>
      <c r="K22" s="27">
        <f t="shared" si="19"/>
        <v>-0.004929584821</v>
      </c>
      <c r="L22" s="27">
        <f t="shared" si="19"/>
        <v>-0.0006521542223</v>
      </c>
      <c r="M22" s="83" t="str">
        <f t="shared" si="19"/>
        <v/>
      </c>
      <c r="N22" s="83" t="str">
        <f t="shared" si="19"/>
        <v/>
      </c>
      <c r="O22" s="83" t="str">
        <f t="shared" si="19"/>
        <v/>
      </c>
      <c r="P22" s="27">
        <f>SUMPRODUCT(C22:H22,Ratios!$G$7:$L$7)</f>
        <v>0.02627673509</v>
      </c>
      <c r="Q22" s="83" t="str">
        <f t="shared" si="3"/>
        <v/>
      </c>
    </row>
    <row r="23">
      <c r="B23" s="15" t="s">
        <v>629</v>
      </c>
      <c r="C23" s="27">
        <f>Last_year!I22</f>
        <v>-0.009580902333</v>
      </c>
      <c r="D23" s="27">
        <f>Last_year!J22</f>
        <v>0.001839934862</v>
      </c>
      <c r="E23" s="27">
        <f>Last_year!K22</f>
        <v>-0.01028717244</v>
      </c>
      <c r="F23" s="27">
        <f>Last_year!L22</f>
        <v>-0.00594569163</v>
      </c>
      <c r="G23" s="27">
        <f>Last_year!M22</f>
        <v>-0.006616246222</v>
      </c>
      <c r="H23" s="27">
        <f>Last_year!N22</f>
        <v>-0.007576707318</v>
      </c>
      <c r="I23" s="83"/>
      <c r="J23" s="27">
        <f t="shared" ref="J23:O23" si="20">IF(C23&lt;0,C23,"")</f>
        <v>-0.009580902333</v>
      </c>
      <c r="K23" s="83" t="str">
        <f t="shared" si="20"/>
        <v/>
      </c>
      <c r="L23" s="27">
        <f t="shared" si="20"/>
        <v>-0.01028717244</v>
      </c>
      <c r="M23" s="27">
        <f t="shared" si="20"/>
        <v>-0.00594569163</v>
      </c>
      <c r="N23" s="27">
        <f t="shared" si="20"/>
        <v>-0.006616246222</v>
      </c>
      <c r="O23" s="27">
        <f t="shared" si="20"/>
        <v>-0.007576707318</v>
      </c>
      <c r="P23" s="27">
        <f>SUMPRODUCT(C23:H23,Ratios!$G$7:$L$7)</f>
        <v>-0.006788633258</v>
      </c>
      <c r="Q23" s="27">
        <f t="shared" si="3"/>
        <v>-0.006788633258</v>
      </c>
    </row>
    <row r="24">
      <c r="B24" s="15" t="s">
        <v>630</v>
      </c>
      <c r="C24" s="27">
        <f>Last_year!I23</f>
        <v>0.02806209778</v>
      </c>
      <c r="D24" s="27">
        <f>Last_year!J23</f>
        <v>0.009988205631</v>
      </c>
      <c r="E24" s="27">
        <f>Last_year!K23</f>
        <v>0.02265900888</v>
      </c>
      <c r="F24" s="27">
        <f>Last_year!L23</f>
        <v>0.0009670394919</v>
      </c>
      <c r="G24" s="27">
        <f>Last_year!M23</f>
        <v>-0.002441593542</v>
      </c>
      <c r="H24" s="27">
        <f>Last_year!N23</f>
        <v>-0.00242546438</v>
      </c>
      <c r="I24" s="83"/>
      <c r="J24" s="83" t="str">
        <f t="shared" ref="J24:O24" si="21">IF(C24&lt;0,C24,"")</f>
        <v/>
      </c>
      <c r="K24" s="83" t="str">
        <f t="shared" si="21"/>
        <v/>
      </c>
      <c r="L24" s="83" t="str">
        <f t="shared" si="21"/>
        <v/>
      </c>
      <c r="M24" s="83" t="str">
        <f t="shared" si="21"/>
        <v/>
      </c>
      <c r="N24" s="27">
        <f t="shared" si="21"/>
        <v>-0.002441593542</v>
      </c>
      <c r="O24" s="27">
        <f t="shared" si="21"/>
        <v>-0.00242546438</v>
      </c>
      <c r="P24" s="27">
        <f>SUMPRODUCT(C24:H24,Ratios!$G$7:$L$7)</f>
        <v>0.00809713732</v>
      </c>
      <c r="Q24" s="83" t="str">
        <f t="shared" si="3"/>
        <v/>
      </c>
    </row>
    <row r="25">
      <c r="B25" s="11">
        <v>44928.0</v>
      </c>
      <c r="C25" s="27">
        <f>Last_year!I24</f>
        <v>0.006759942822</v>
      </c>
      <c r="D25" s="27">
        <f>Last_year!J24</f>
        <v>-0.001592488792</v>
      </c>
      <c r="E25" s="27">
        <f>Last_year!K24</f>
        <v>0.03032766141</v>
      </c>
      <c r="F25" s="27">
        <f>Last_year!L24</f>
        <v>0.02403865362</v>
      </c>
      <c r="G25" s="27">
        <f>Last_year!M24</f>
        <v>-0.01657394316</v>
      </c>
      <c r="H25" s="27">
        <f>Last_year!N24</f>
        <v>-0.02478543725</v>
      </c>
      <c r="I25" s="83"/>
      <c r="J25" s="83" t="str">
        <f t="shared" ref="J25:O25" si="22">IF(C25&lt;0,C25,"")</f>
        <v/>
      </c>
      <c r="K25" s="27">
        <f t="shared" si="22"/>
        <v>-0.001592488792</v>
      </c>
      <c r="L25" s="83" t="str">
        <f t="shared" si="22"/>
        <v/>
      </c>
      <c r="M25" s="83" t="str">
        <f t="shared" si="22"/>
        <v/>
      </c>
      <c r="N25" s="27">
        <f t="shared" si="22"/>
        <v>-0.01657394316</v>
      </c>
      <c r="O25" s="27">
        <f t="shared" si="22"/>
        <v>-0.02478543725</v>
      </c>
      <c r="P25" s="27">
        <f>SUMPRODUCT(C25:H25,Ratios!$G$7:$L$7)</f>
        <v>0.0007613604681</v>
      </c>
      <c r="Q25" s="83" t="str">
        <f t="shared" si="3"/>
        <v/>
      </c>
    </row>
    <row r="26">
      <c r="B26" s="11">
        <v>44959.0</v>
      </c>
      <c r="C26" s="27">
        <f>Last_year!I25</f>
        <v>-0.0131311336</v>
      </c>
      <c r="D26" s="27">
        <f>Last_year!J25</f>
        <v>0.0002240313299</v>
      </c>
      <c r="E26" s="27">
        <f>Last_year!K25</f>
        <v>0.02484040031</v>
      </c>
      <c r="F26" s="27">
        <f>Last_year!L25</f>
        <v>0.05816053296</v>
      </c>
      <c r="G26" s="27">
        <f>Last_year!M25</f>
        <v>-0.01093705789</v>
      </c>
      <c r="H26" s="27">
        <f>Last_year!N25</f>
        <v>-0.014452</v>
      </c>
      <c r="I26" s="83"/>
      <c r="J26" s="27">
        <f t="shared" ref="J26:O26" si="23">IF(C26&lt;0,C26,"")</f>
        <v>-0.0131311336</v>
      </c>
      <c r="K26" s="83" t="str">
        <f t="shared" si="23"/>
        <v/>
      </c>
      <c r="L26" s="83" t="str">
        <f t="shared" si="23"/>
        <v/>
      </c>
      <c r="M26" s="83" t="str">
        <f t="shared" si="23"/>
        <v/>
      </c>
      <c r="N26" s="27">
        <f t="shared" si="23"/>
        <v>-0.01093705789</v>
      </c>
      <c r="O26" s="27">
        <f t="shared" si="23"/>
        <v>-0.014452</v>
      </c>
      <c r="P26" s="27">
        <f>SUMPRODUCT(C26:H26,Ratios!$G$7:$L$7)</f>
        <v>0.006434511459</v>
      </c>
      <c r="Q26" s="83" t="str">
        <f t="shared" si="3"/>
        <v/>
      </c>
    </row>
    <row r="27">
      <c r="B27" s="11">
        <v>44987.0</v>
      </c>
      <c r="C27" s="27">
        <f>Last_year!I26</f>
        <v>0.005182485464</v>
      </c>
      <c r="D27" s="27">
        <f>Last_year!J26</f>
        <v>-0.0002151469572</v>
      </c>
      <c r="E27" s="27">
        <f>Last_year!K26</f>
        <v>-0.001938153228</v>
      </c>
      <c r="F27" s="27">
        <f>Last_year!L26</f>
        <v>-0.01224450504</v>
      </c>
      <c r="G27" s="27">
        <f>Last_year!M26</f>
        <v>-0.00712879111</v>
      </c>
      <c r="H27" s="27">
        <f>Last_year!N26</f>
        <v>-0.0006251745815</v>
      </c>
      <c r="I27" s="83"/>
      <c r="J27" s="83" t="str">
        <f t="shared" ref="J27:O27" si="24">IF(C27&lt;0,C27,"")</f>
        <v/>
      </c>
      <c r="K27" s="27">
        <f t="shared" si="24"/>
        <v>-0.0002151469572</v>
      </c>
      <c r="L27" s="27">
        <f t="shared" si="24"/>
        <v>-0.001938153228</v>
      </c>
      <c r="M27" s="27">
        <f t="shared" si="24"/>
        <v>-0.01224450504</v>
      </c>
      <c r="N27" s="27">
        <f t="shared" si="24"/>
        <v>-0.00712879111</v>
      </c>
      <c r="O27" s="27">
        <f t="shared" si="24"/>
        <v>-0.0006251745815</v>
      </c>
      <c r="P27" s="27">
        <f>SUMPRODUCT(C27:H27,Ratios!$G$7:$L$7)</f>
        <v>-0.003178527072</v>
      </c>
      <c r="Q27" s="27">
        <f t="shared" si="3"/>
        <v>-0.003178527072</v>
      </c>
    </row>
    <row r="28">
      <c r="B28" s="11">
        <v>45079.0</v>
      </c>
      <c r="C28" s="27">
        <f>Last_year!I27</f>
        <v>0.003682018361</v>
      </c>
      <c r="D28" s="27">
        <f>Last_year!J27</f>
        <v>0.00372945015</v>
      </c>
      <c r="E28" s="27">
        <f>Last_year!K27</f>
        <v>-0.03241338663</v>
      </c>
      <c r="F28" s="27">
        <f>Last_year!L27</f>
        <v>-0.006061025245</v>
      </c>
      <c r="G28" s="27">
        <f>Last_year!M27</f>
        <v>0.009006375451</v>
      </c>
      <c r="H28" s="27">
        <f>Last_year!N27</f>
        <v>0.0009459552124</v>
      </c>
      <c r="I28" s="83"/>
      <c r="J28" s="83" t="str">
        <f t="shared" ref="J28:O28" si="25">IF(C28&lt;0,C28,"")</f>
        <v/>
      </c>
      <c r="K28" s="83" t="str">
        <f t="shared" si="25"/>
        <v/>
      </c>
      <c r="L28" s="27">
        <f t="shared" si="25"/>
        <v>-0.03241338663</v>
      </c>
      <c r="M28" s="27">
        <f t="shared" si="25"/>
        <v>-0.006061025245</v>
      </c>
      <c r="N28" s="83" t="str">
        <f t="shared" si="25"/>
        <v/>
      </c>
      <c r="O28" s="83" t="str">
        <f t="shared" si="25"/>
        <v/>
      </c>
      <c r="P28" s="27">
        <f>SUMPRODUCT(C28:H28,Ratios!$G$7:$L$7)</f>
        <v>-0.001353728892</v>
      </c>
      <c r="Q28" s="27">
        <f t="shared" si="3"/>
        <v>-0.001353728892</v>
      </c>
    </row>
    <row r="29">
      <c r="B29" s="11">
        <v>45109.0</v>
      </c>
      <c r="C29" s="27">
        <f>Last_year!I28</f>
        <v>0.0002926898444</v>
      </c>
      <c r="D29" s="27">
        <f>Last_year!J28</f>
        <v>-0.01660566443</v>
      </c>
      <c r="E29" s="27">
        <f>Last_year!K28</f>
        <v>0.01978568192</v>
      </c>
      <c r="F29" s="27">
        <f>Last_year!L28</f>
        <v>0.005237254153</v>
      </c>
      <c r="G29" s="27">
        <f>Last_year!M28</f>
        <v>0.0004719115692</v>
      </c>
      <c r="H29" s="27">
        <f>Last_year!N28</f>
        <v>0.002478201377</v>
      </c>
      <c r="I29" s="83"/>
      <c r="J29" s="83" t="str">
        <f t="shared" ref="J29:O29" si="26">IF(C29&lt;0,C29,"")</f>
        <v/>
      </c>
      <c r="K29" s="27">
        <f t="shared" si="26"/>
        <v>-0.01660566443</v>
      </c>
      <c r="L29" s="83" t="str">
        <f t="shared" si="26"/>
        <v/>
      </c>
      <c r="M29" s="83" t="str">
        <f t="shared" si="26"/>
        <v/>
      </c>
      <c r="N29" s="83" t="str">
        <f t="shared" si="26"/>
        <v/>
      </c>
      <c r="O29" s="83" t="str">
        <f t="shared" si="26"/>
        <v/>
      </c>
      <c r="P29" s="27">
        <f>SUMPRODUCT(C29:H29,Ratios!$G$7:$L$7)</f>
        <v>0.002014013137</v>
      </c>
      <c r="Q29" s="83" t="str">
        <f t="shared" si="3"/>
        <v/>
      </c>
    </row>
    <row r="30">
      <c r="B30" s="11">
        <v>45140.0</v>
      </c>
      <c r="C30" s="27">
        <f>Last_year!I29</f>
        <v>-0.009037077984</v>
      </c>
      <c r="D30" s="27">
        <f>Last_year!J29</f>
        <v>-0.01007307271</v>
      </c>
      <c r="E30" s="27">
        <f>Last_year!K29</f>
        <v>-0.01582948488</v>
      </c>
      <c r="F30" s="27">
        <f>Last_year!L29</f>
        <v>-0.01356427668</v>
      </c>
      <c r="G30" s="27">
        <f>Last_year!M29</f>
        <v>0.003257137086</v>
      </c>
      <c r="H30" s="27">
        <f>Last_year!N29</f>
        <v>0.004834816249</v>
      </c>
      <c r="I30" s="83"/>
      <c r="J30" s="27">
        <f t="shared" ref="J30:O30" si="27">IF(C30&lt;0,C30,"")</f>
        <v>-0.009037077984</v>
      </c>
      <c r="K30" s="27">
        <f t="shared" si="27"/>
        <v>-0.01007307271</v>
      </c>
      <c r="L30" s="27">
        <f t="shared" si="27"/>
        <v>-0.01582948488</v>
      </c>
      <c r="M30" s="27">
        <f t="shared" si="27"/>
        <v>-0.01356427668</v>
      </c>
      <c r="N30" s="83" t="str">
        <f t="shared" si="27"/>
        <v/>
      </c>
      <c r="O30" s="83" t="str">
        <f t="shared" si="27"/>
        <v/>
      </c>
      <c r="P30" s="27">
        <f>SUMPRODUCT(C30:H30,Ratios!$G$7:$L$7)</f>
        <v>-0.005492136023</v>
      </c>
      <c r="Q30" s="27">
        <f t="shared" si="3"/>
        <v>-0.005492136023</v>
      </c>
    </row>
    <row r="31">
      <c r="B31" s="11">
        <v>45171.0</v>
      </c>
      <c r="C31" s="27">
        <f>Last_year!I30</f>
        <v>-0.0001448086741</v>
      </c>
      <c r="D31" s="27">
        <f>Last_year!J30</f>
        <v>-0.00994197311</v>
      </c>
      <c r="E31" s="27">
        <f>Last_year!K30</f>
        <v>-0.01982108361</v>
      </c>
      <c r="F31" s="27">
        <f>Last_year!L30</f>
        <v>0.00747188736</v>
      </c>
      <c r="G31" s="27">
        <f>Last_year!M30</f>
        <v>0.01474312105</v>
      </c>
      <c r="H31" s="27">
        <f>Last_year!N30</f>
        <v>-0.002686183829</v>
      </c>
      <c r="I31" s="83"/>
      <c r="J31" s="27">
        <f t="shared" ref="J31:O31" si="28">IF(C31&lt;0,C31,"")</f>
        <v>-0.0001448086741</v>
      </c>
      <c r="K31" s="27">
        <f t="shared" si="28"/>
        <v>-0.00994197311</v>
      </c>
      <c r="L31" s="27">
        <f t="shared" si="28"/>
        <v>-0.01982108361</v>
      </c>
      <c r="M31" s="83" t="str">
        <f t="shared" si="28"/>
        <v/>
      </c>
      <c r="N31" s="83" t="str">
        <f t="shared" si="28"/>
        <v/>
      </c>
      <c r="O31" s="27">
        <f t="shared" si="28"/>
        <v>-0.002686183829</v>
      </c>
      <c r="P31" s="27">
        <f>SUMPRODUCT(C31:H31,Ratios!$G$7:$L$7)</f>
        <v>0.0009004975097</v>
      </c>
      <c r="Q31" s="83" t="str">
        <f t="shared" si="3"/>
        <v/>
      </c>
    </row>
    <row r="32">
      <c r="B32" s="11">
        <v>45201.0</v>
      </c>
      <c r="C32" s="27">
        <f>Last_year!I31</f>
        <v>-0.01392077059</v>
      </c>
      <c r="D32" s="27">
        <f>Last_year!J31</f>
        <v>0.006059658885</v>
      </c>
      <c r="E32" s="27">
        <f>Last_year!K31</f>
        <v>-0.007165820055</v>
      </c>
      <c r="F32" s="27">
        <f>Last_year!L31</f>
        <v>-0.01691422128</v>
      </c>
      <c r="G32" s="27">
        <f>Last_year!M31</f>
        <v>-0.02739554504</v>
      </c>
      <c r="H32" s="27">
        <f>Last_year!N31</f>
        <v>0.01317318654</v>
      </c>
      <c r="I32" s="83"/>
      <c r="J32" s="27">
        <f t="shared" ref="J32:O32" si="29">IF(C32&lt;0,C32,"")</f>
        <v>-0.01392077059</v>
      </c>
      <c r="K32" s="83" t="str">
        <f t="shared" si="29"/>
        <v/>
      </c>
      <c r="L32" s="27">
        <f t="shared" si="29"/>
        <v>-0.007165820055</v>
      </c>
      <c r="M32" s="27">
        <f t="shared" si="29"/>
        <v>-0.01691422128</v>
      </c>
      <c r="N32" s="27">
        <f t="shared" si="29"/>
        <v>-0.02739554504</v>
      </c>
      <c r="O32" s="83" t="str">
        <f t="shared" si="29"/>
        <v/>
      </c>
      <c r="P32" s="27">
        <f>SUMPRODUCT(C32:H32,Ratios!$G$7:$L$7)</f>
        <v>-0.009122086192</v>
      </c>
      <c r="Q32" s="27">
        <f t="shared" si="3"/>
        <v>-0.009122086192</v>
      </c>
    </row>
    <row r="33">
      <c r="B33" s="15" t="s">
        <v>631</v>
      </c>
      <c r="C33" s="27">
        <f>Last_year!I32</f>
        <v>0.007571326893</v>
      </c>
      <c r="D33" s="27">
        <f>Last_year!J32</f>
        <v>-0.008830593333</v>
      </c>
      <c r="E33" s="27">
        <f>Last_year!K32</f>
        <v>0.008796615683</v>
      </c>
      <c r="F33" s="27">
        <f>Last_year!L32</f>
        <v>0.009072585739</v>
      </c>
      <c r="G33" s="27">
        <f>Last_year!M32</f>
        <v>-0.001362227408</v>
      </c>
      <c r="H33" s="27">
        <f>Last_year!N32</f>
        <v>-0.002482573946</v>
      </c>
      <c r="I33" s="83"/>
      <c r="J33" s="83" t="str">
        <f t="shared" ref="J33:O33" si="30">IF(C33&lt;0,C33,"")</f>
        <v/>
      </c>
      <c r="K33" s="27">
        <f t="shared" si="30"/>
        <v>-0.008830593333</v>
      </c>
      <c r="L33" s="83" t="str">
        <f t="shared" si="30"/>
        <v/>
      </c>
      <c r="M33" s="83" t="str">
        <f t="shared" si="30"/>
        <v/>
      </c>
      <c r="N33" s="27">
        <f t="shared" si="30"/>
        <v>-0.001362227408</v>
      </c>
      <c r="O33" s="27">
        <f t="shared" si="30"/>
        <v>-0.002482573946</v>
      </c>
      <c r="P33" s="27">
        <f>SUMPRODUCT(C33:H33,Ratios!$G$7:$L$7)</f>
        <v>0.002556424491</v>
      </c>
      <c r="Q33" s="83" t="str">
        <f t="shared" si="3"/>
        <v/>
      </c>
    </row>
    <row r="34">
      <c r="B34" s="15" t="s">
        <v>632</v>
      </c>
      <c r="C34" s="27">
        <f>Last_year!I33</f>
        <v>-0.006339374591</v>
      </c>
      <c r="D34" s="27">
        <f>Last_year!J33</f>
        <v>-0.0152630325</v>
      </c>
      <c r="E34" s="27">
        <f>Last_year!K33</f>
        <v>-0.01774845707</v>
      </c>
      <c r="F34" s="27">
        <f>Last_year!L33</f>
        <v>0.009021247364</v>
      </c>
      <c r="G34" s="27">
        <f>Last_year!M33</f>
        <v>0.003221796922</v>
      </c>
      <c r="H34" s="27">
        <f>Last_year!N33</f>
        <v>0.007548637278</v>
      </c>
      <c r="I34" s="83"/>
      <c r="J34" s="27">
        <f t="shared" ref="J34:O34" si="31">IF(C34&lt;0,C34,"")</f>
        <v>-0.006339374591</v>
      </c>
      <c r="K34" s="27">
        <f t="shared" si="31"/>
        <v>-0.0152630325</v>
      </c>
      <c r="L34" s="27">
        <f t="shared" si="31"/>
        <v>-0.01774845707</v>
      </c>
      <c r="M34" s="83" t="str">
        <f t="shared" si="31"/>
        <v/>
      </c>
      <c r="N34" s="83" t="str">
        <f t="shared" si="31"/>
        <v/>
      </c>
      <c r="O34" s="83" t="str">
        <f t="shared" si="31"/>
        <v/>
      </c>
      <c r="P34" s="27">
        <f>SUMPRODUCT(C34:H34,Ratios!$G$7:$L$7)</f>
        <v>-0.0006106875618</v>
      </c>
      <c r="Q34" s="27">
        <f t="shared" si="3"/>
        <v>-0.0006106875618</v>
      </c>
    </row>
    <row r="35">
      <c r="B35" s="15" t="s">
        <v>633</v>
      </c>
      <c r="C35" s="27">
        <f>Last_year!I34</f>
        <v>-0.003881818029</v>
      </c>
      <c r="D35" s="27">
        <f>Last_year!J34</f>
        <v>-0.007754235794</v>
      </c>
      <c r="E35" s="27">
        <f>Last_year!K34</f>
        <v>-0.01458917962</v>
      </c>
      <c r="F35" s="27">
        <f>Last_year!L34</f>
        <v>0.008862591856</v>
      </c>
      <c r="G35" s="27">
        <f>Last_year!M34</f>
        <v>-0.01050804892</v>
      </c>
      <c r="H35" s="27">
        <f>Last_year!N34</f>
        <v>-0.008300179727</v>
      </c>
      <c r="I35" s="83"/>
      <c r="J35" s="27">
        <f t="shared" ref="J35:O35" si="32">IF(C35&lt;0,C35,"")</f>
        <v>-0.003881818029</v>
      </c>
      <c r="K35" s="27">
        <f t="shared" si="32"/>
        <v>-0.007754235794</v>
      </c>
      <c r="L35" s="27">
        <f t="shared" si="32"/>
        <v>-0.01458917962</v>
      </c>
      <c r="M35" s="83" t="str">
        <f t="shared" si="32"/>
        <v/>
      </c>
      <c r="N35" s="27">
        <f t="shared" si="32"/>
        <v>-0.01050804892</v>
      </c>
      <c r="O35" s="27">
        <f t="shared" si="32"/>
        <v>-0.008300179727</v>
      </c>
      <c r="P35" s="27">
        <f>SUMPRODUCT(C35:H35,Ratios!$G$7:$L$7)</f>
        <v>-0.004999832506</v>
      </c>
      <c r="Q35" s="27">
        <f t="shared" si="3"/>
        <v>-0.004999832506</v>
      </c>
    </row>
    <row r="36">
      <c r="B36" s="15" t="s">
        <v>634</v>
      </c>
      <c r="C36" s="27">
        <f>Last_year!I35</f>
        <v>0.008088141229</v>
      </c>
      <c r="D36" s="27">
        <f>Last_year!J35</f>
        <v>0.03587143418</v>
      </c>
      <c r="E36" s="27">
        <f>Last_year!K35</f>
        <v>-0.01625476816</v>
      </c>
      <c r="F36" s="27">
        <f>Last_year!L35</f>
        <v>-0.004872536405</v>
      </c>
      <c r="G36" s="27">
        <f>Last_year!M35</f>
        <v>0.007361667359</v>
      </c>
      <c r="H36" s="27">
        <f>Last_year!N35</f>
        <v>0.02896342471</v>
      </c>
      <c r="I36" s="83"/>
      <c r="J36" s="83" t="str">
        <f t="shared" ref="J36:O36" si="33">IF(C36&lt;0,C36,"")</f>
        <v/>
      </c>
      <c r="K36" s="83" t="str">
        <f t="shared" si="33"/>
        <v/>
      </c>
      <c r="L36" s="27">
        <f t="shared" si="33"/>
        <v>-0.01625476816</v>
      </c>
      <c r="M36" s="27">
        <f t="shared" si="33"/>
        <v>-0.004872536405</v>
      </c>
      <c r="N36" s="83" t="str">
        <f t="shared" si="33"/>
        <v/>
      </c>
      <c r="O36" s="83" t="str">
        <f t="shared" si="33"/>
        <v/>
      </c>
      <c r="P36" s="27">
        <f>SUMPRODUCT(C36:H36,Ratios!$G$7:$L$7)</f>
        <v>0.009869805981</v>
      </c>
      <c r="Q36" s="83" t="str">
        <f t="shared" si="3"/>
        <v/>
      </c>
    </row>
    <row r="37">
      <c r="B37" s="15" t="s">
        <v>635</v>
      </c>
      <c r="C37" s="27">
        <f>Last_year!I36</f>
        <v>0.02499133975</v>
      </c>
      <c r="D37" s="27">
        <f>Last_year!J36</f>
        <v>0.0319687411</v>
      </c>
      <c r="E37" s="27">
        <f>Last_year!K36</f>
        <v>-0.004918932862</v>
      </c>
      <c r="F37" s="27">
        <f>Last_year!L36</f>
        <v>-0.02483959878</v>
      </c>
      <c r="G37" s="27">
        <f>Last_year!M36</f>
        <v>0.01523560136</v>
      </c>
      <c r="H37" s="27">
        <f>Last_year!N36</f>
        <v>-0.03102169204</v>
      </c>
      <c r="I37" s="83"/>
      <c r="J37" s="83" t="str">
        <f t="shared" ref="J37:O37" si="34">IF(C37&lt;0,C37,"")</f>
        <v/>
      </c>
      <c r="K37" s="83" t="str">
        <f t="shared" si="34"/>
        <v/>
      </c>
      <c r="L37" s="27">
        <f t="shared" si="34"/>
        <v>-0.004918932862</v>
      </c>
      <c r="M37" s="27">
        <f t="shared" si="34"/>
        <v>-0.02483959878</v>
      </c>
      <c r="N37" s="83" t="str">
        <f t="shared" si="34"/>
        <v/>
      </c>
      <c r="O37" s="27">
        <f t="shared" si="34"/>
        <v>-0.03102169204</v>
      </c>
      <c r="P37" s="27">
        <f>SUMPRODUCT(C37:H37,Ratios!$G$7:$L$7)</f>
        <v>-0.0004218891183</v>
      </c>
      <c r="Q37" s="27">
        <f t="shared" si="3"/>
        <v>-0.0004218891183</v>
      </c>
    </row>
    <row r="38">
      <c r="B38" s="15" t="s">
        <v>636</v>
      </c>
      <c r="C38" s="27">
        <f>Last_year!I37</f>
        <v>-0.009619752273</v>
      </c>
      <c r="D38" s="27">
        <f>Last_year!J37</f>
        <v>0.02112373771</v>
      </c>
      <c r="E38" s="27">
        <f>Last_year!K37</f>
        <v>-0.02085324693</v>
      </c>
      <c r="F38" s="27">
        <f>Last_year!L37</f>
        <v>0.00429949397</v>
      </c>
      <c r="G38" s="27">
        <f>Last_year!M37</f>
        <v>0.01796164761</v>
      </c>
      <c r="H38" s="27">
        <f>Last_year!N37</f>
        <v>-0.004840921131</v>
      </c>
      <c r="I38" s="83"/>
      <c r="J38" s="27">
        <f t="shared" ref="J38:O38" si="35">IF(C38&lt;0,C38,"")</f>
        <v>-0.009619752273</v>
      </c>
      <c r="K38" s="83" t="str">
        <f t="shared" si="35"/>
        <v/>
      </c>
      <c r="L38" s="27">
        <f t="shared" si="35"/>
        <v>-0.02085324693</v>
      </c>
      <c r="M38" s="83" t="str">
        <f t="shared" si="35"/>
        <v/>
      </c>
      <c r="N38" s="83" t="str">
        <f t="shared" si="35"/>
        <v/>
      </c>
      <c r="O38" s="27">
        <f t="shared" si="35"/>
        <v>-0.004840921131</v>
      </c>
      <c r="P38" s="27">
        <f>SUMPRODUCT(C38:H38,Ratios!$G$7:$L$7)</f>
        <v>0.001587142712</v>
      </c>
      <c r="Q38" s="83" t="str">
        <f t="shared" si="3"/>
        <v/>
      </c>
    </row>
    <row r="39">
      <c r="B39" s="15" t="s">
        <v>637</v>
      </c>
      <c r="C39" s="27">
        <f>Last_year!I38</f>
        <v>-0.003677718136</v>
      </c>
      <c r="D39" s="27">
        <f>Last_year!J38</f>
        <v>0.00343696677</v>
      </c>
      <c r="E39" s="27">
        <f>Last_year!K38</f>
        <v>0.00980897616</v>
      </c>
      <c r="F39" s="27">
        <f>Last_year!L38</f>
        <v>0.002840988564</v>
      </c>
      <c r="G39" s="27">
        <f>Last_year!M38</f>
        <v>0.003797380864</v>
      </c>
      <c r="H39" s="27">
        <f>Last_year!N38</f>
        <v>0.0087668964</v>
      </c>
      <c r="I39" s="83"/>
      <c r="J39" s="27">
        <f t="shared" ref="J39:O39" si="36">IF(C39&lt;0,C39,"")</f>
        <v>-0.003677718136</v>
      </c>
      <c r="K39" s="83" t="str">
        <f t="shared" si="36"/>
        <v/>
      </c>
      <c r="L39" s="83" t="str">
        <f t="shared" si="36"/>
        <v/>
      </c>
      <c r="M39" s="83" t="str">
        <f t="shared" si="36"/>
        <v/>
      </c>
      <c r="N39" s="83" t="str">
        <f t="shared" si="36"/>
        <v/>
      </c>
      <c r="O39" s="83" t="str">
        <f t="shared" si="36"/>
        <v/>
      </c>
      <c r="P39" s="27">
        <f>SUMPRODUCT(C39:H39,Ratios!$G$7:$L$7)</f>
        <v>0.003670103832</v>
      </c>
      <c r="Q39" s="83" t="str">
        <f t="shared" si="3"/>
        <v/>
      </c>
    </row>
    <row r="40">
      <c r="B40" s="15" t="s">
        <v>638</v>
      </c>
      <c r="C40" s="27">
        <f>Last_year!I39</f>
        <v>-0.005232580838</v>
      </c>
      <c r="D40" s="27">
        <f>Last_year!J39</f>
        <v>-0.01408075967</v>
      </c>
      <c r="E40" s="27">
        <f>Last_year!K39</f>
        <v>0.008933823652</v>
      </c>
      <c r="F40" s="27">
        <f>Last_year!L39</f>
        <v>0.02721380893</v>
      </c>
      <c r="G40" s="27">
        <f>Last_year!M39</f>
        <v>0.006358940126</v>
      </c>
      <c r="H40" s="27">
        <f>Last_year!N39</f>
        <v>0.01550740575</v>
      </c>
      <c r="I40" s="83"/>
      <c r="J40" s="27">
        <f t="shared" ref="J40:O40" si="37">IF(C40&lt;0,C40,"")</f>
        <v>-0.005232580838</v>
      </c>
      <c r="K40" s="27">
        <f t="shared" si="37"/>
        <v>-0.01408075967</v>
      </c>
      <c r="L40" s="83" t="str">
        <f t="shared" si="37"/>
        <v/>
      </c>
      <c r="M40" s="83" t="str">
        <f t="shared" si="37"/>
        <v/>
      </c>
      <c r="N40" s="83" t="str">
        <f t="shared" si="37"/>
        <v/>
      </c>
      <c r="O40" s="83" t="str">
        <f t="shared" si="37"/>
        <v/>
      </c>
      <c r="P40" s="27">
        <f>SUMPRODUCT(C40:H40,Ratios!$G$7:$L$7)</f>
        <v>0.008254821192</v>
      </c>
      <c r="Q40" s="83" t="str">
        <f t="shared" si="3"/>
        <v/>
      </c>
    </row>
    <row r="41">
      <c r="B41" s="15" t="s">
        <v>639</v>
      </c>
      <c r="C41" s="27">
        <f>Last_year!I40</f>
        <v>0.005075496836</v>
      </c>
      <c r="D41" s="27">
        <f>Last_year!J40</f>
        <v>0.01091281604</v>
      </c>
      <c r="E41" s="27">
        <f>Last_year!K40</f>
        <v>0.002081937257</v>
      </c>
      <c r="F41" s="27">
        <f>Last_year!L40</f>
        <v>0.1269308195</v>
      </c>
      <c r="G41" s="27">
        <f>Last_year!M40</f>
        <v>0.009488648947</v>
      </c>
      <c r="H41" s="27">
        <f>Last_year!N40</f>
        <v>0.01996610337</v>
      </c>
      <c r="I41" s="83"/>
      <c r="J41" s="83" t="str">
        <f t="shared" ref="J41:O41" si="38">IF(C41&lt;0,C41,"")</f>
        <v/>
      </c>
      <c r="K41" s="83" t="str">
        <f t="shared" si="38"/>
        <v/>
      </c>
      <c r="L41" s="83" t="str">
        <f t="shared" si="38"/>
        <v/>
      </c>
      <c r="M41" s="83" t="str">
        <f t="shared" si="38"/>
        <v/>
      </c>
      <c r="N41" s="83" t="str">
        <f t="shared" si="38"/>
        <v/>
      </c>
      <c r="O41" s="83" t="str">
        <f t="shared" si="38"/>
        <v/>
      </c>
      <c r="P41" s="27">
        <f>SUMPRODUCT(C41:H41,Ratios!$G$7:$L$7)</f>
        <v>0.03359168906</v>
      </c>
      <c r="Q41" s="83" t="str">
        <f t="shared" si="3"/>
        <v/>
      </c>
    </row>
    <row r="42">
      <c r="B42" s="15" t="s">
        <v>640</v>
      </c>
      <c r="C42" s="27">
        <f>Last_year!I41</f>
        <v>0.01913920797</v>
      </c>
      <c r="D42" s="27">
        <f>Last_year!J41</f>
        <v>-0.002709034348</v>
      </c>
      <c r="E42" s="27">
        <f>Last_year!K41</f>
        <v>-0.02378018536</v>
      </c>
      <c r="F42" s="27">
        <f>Last_year!L41</f>
        <v>0.01839413783</v>
      </c>
      <c r="G42" s="27">
        <f>Last_year!M41</f>
        <v>0.01598962785</v>
      </c>
      <c r="H42" s="27">
        <f>Last_year!N41</f>
        <v>-0.01365650017</v>
      </c>
      <c r="I42" s="83"/>
      <c r="J42" s="83" t="str">
        <f t="shared" ref="J42:O42" si="39">IF(C42&lt;0,C42,"")</f>
        <v/>
      </c>
      <c r="K42" s="27">
        <f t="shared" si="39"/>
        <v>-0.002709034348</v>
      </c>
      <c r="L42" s="27">
        <f t="shared" si="39"/>
        <v>-0.02378018536</v>
      </c>
      <c r="M42" s="83" t="str">
        <f t="shared" si="39"/>
        <v/>
      </c>
      <c r="N42" s="83" t="str">
        <f t="shared" si="39"/>
        <v/>
      </c>
      <c r="O42" s="27">
        <f t="shared" si="39"/>
        <v>-0.01365650017</v>
      </c>
      <c r="P42" s="27">
        <f>SUMPRODUCT(C42:H42,Ratios!$G$7:$L$7)</f>
        <v>0.005324372727</v>
      </c>
      <c r="Q42" s="83" t="str">
        <f t="shared" si="3"/>
        <v/>
      </c>
    </row>
    <row r="43">
      <c r="B43" s="15" t="s">
        <v>641</v>
      </c>
      <c r="C43" s="27">
        <f>Last_year!I42</f>
        <v>0.009666385555</v>
      </c>
      <c r="D43" s="27">
        <f>Last_year!J42</f>
        <v>-0.000276588261</v>
      </c>
      <c r="E43" s="27">
        <f>Last_year!K42</f>
        <v>0.01815259061</v>
      </c>
      <c r="F43" s="27">
        <f>Last_year!L42</f>
        <v>-0.009940622494</v>
      </c>
      <c r="G43" s="27">
        <f>Last_year!M42</f>
        <v>-0.002568719516</v>
      </c>
      <c r="H43" s="27">
        <f>Last_year!N42</f>
        <v>-0.006659787036</v>
      </c>
      <c r="I43" s="83"/>
      <c r="J43" s="83" t="str">
        <f t="shared" ref="J43:O43" si="40">IF(C43&lt;0,C43,"")</f>
        <v/>
      </c>
      <c r="K43" s="27">
        <f t="shared" si="40"/>
        <v>-0.000276588261</v>
      </c>
      <c r="L43" s="83" t="str">
        <f t="shared" si="40"/>
        <v/>
      </c>
      <c r="M43" s="27">
        <f t="shared" si="40"/>
        <v>-0.009940622494</v>
      </c>
      <c r="N43" s="27">
        <f t="shared" si="40"/>
        <v>-0.002568719516</v>
      </c>
      <c r="O43" s="27">
        <f t="shared" si="40"/>
        <v>-0.006659787036</v>
      </c>
      <c r="P43" s="27">
        <f>SUMPRODUCT(C43:H43,Ratios!$G$7:$L$7)</f>
        <v>-0.0001129484628</v>
      </c>
      <c r="Q43" s="27">
        <f t="shared" si="3"/>
        <v>-0.0001129484628</v>
      </c>
    </row>
    <row r="44">
      <c r="B44" s="11">
        <v>44929.0</v>
      </c>
      <c r="C44" s="27">
        <f>Last_year!I43</f>
        <v>0.01159880282</v>
      </c>
      <c r="D44" s="27">
        <f>Last_year!J43</f>
        <v>0.004189680537</v>
      </c>
      <c r="E44" s="27">
        <f>Last_year!K43</f>
        <v>0.004542545324</v>
      </c>
      <c r="F44" s="27">
        <f>Last_year!L43</f>
        <v>0.01378405733</v>
      </c>
      <c r="G44" s="27">
        <f>Last_year!M43</f>
        <v>0.0195597589</v>
      </c>
      <c r="H44" s="27">
        <f>Last_year!N43</f>
        <v>0.01007354975</v>
      </c>
      <c r="I44" s="83"/>
      <c r="J44" s="83" t="str">
        <f t="shared" ref="J44:O44" si="41">IF(C44&lt;0,C44,"")</f>
        <v/>
      </c>
      <c r="K44" s="83" t="str">
        <f t="shared" si="41"/>
        <v/>
      </c>
      <c r="L44" s="83" t="str">
        <f t="shared" si="41"/>
        <v/>
      </c>
      <c r="M44" s="83" t="str">
        <f t="shared" si="41"/>
        <v/>
      </c>
      <c r="N44" s="83" t="str">
        <f t="shared" si="41"/>
        <v/>
      </c>
      <c r="O44" s="83" t="str">
        <f t="shared" si="41"/>
        <v/>
      </c>
      <c r="P44" s="27">
        <f>SUMPRODUCT(C44:H44,Ratios!$G$7:$L$7)</f>
        <v>0.01187645634</v>
      </c>
      <c r="Q44" s="83" t="str">
        <f t="shared" si="3"/>
        <v/>
      </c>
    </row>
    <row r="45">
      <c r="B45" s="11">
        <v>44960.0</v>
      </c>
      <c r="C45" s="27">
        <f>Last_year!I44</f>
        <v>-0.02189350837</v>
      </c>
      <c r="D45" s="27">
        <f>Last_year!J44</f>
        <v>-0.00135499413</v>
      </c>
      <c r="E45" s="27">
        <f>Last_year!K44</f>
        <v>-0.003211844835</v>
      </c>
      <c r="F45" s="27">
        <f>Last_year!L44</f>
        <v>-0.0002021185704</v>
      </c>
      <c r="G45" s="27">
        <f>Last_year!M44</f>
        <v>-0.01629928182</v>
      </c>
      <c r="H45" s="27">
        <f>Last_year!N44</f>
        <v>-0.004646222322</v>
      </c>
      <c r="I45" s="83"/>
      <c r="J45" s="27">
        <f t="shared" ref="J45:O45" si="42">IF(C45&lt;0,C45,"")</f>
        <v>-0.02189350837</v>
      </c>
      <c r="K45" s="27">
        <f t="shared" si="42"/>
        <v>-0.00135499413</v>
      </c>
      <c r="L45" s="27">
        <f t="shared" si="42"/>
        <v>-0.003211844835</v>
      </c>
      <c r="M45" s="27">
        <f t="shared" si="42"/>
        <v>-0.0002021185704</v>
      </c>
      <c r="N45" s="27">
        <f t="shared" si="42"/>
        <v>-0.01629928182</v>
      </c>
      <c r="O45" s="27">
        <f t="shared" si="42"/>
        <v>-0.004646222322</v>
      </c>
      <c r="P45" s="27">
        <f>SUMPRODUCT(C45:H45,Ratios!$G$7:$L$7)</f>
        <v>-0.009064910113</v>
      </c>
      <c r="Q45" s="27">
        <f t="shared" si="3"/>
        <v>-0.009064910113</v>
      </c>
    </row>
    <row r="46">
      <c r="B46" s="11">
        <v>44988.0</v>
      </c>
      <c r="C46" s="27">
        <f>Last_year!I45</f>
        <v>0.0008308172338</v>
      </c>
      <c r="D46" s="27">
        <f>Last_year!J45</f>
        <v>-0.005461226109</v>
      </c>
      <c r="E46" s="27">
        <f>Last_year!K45</f>
        <v>-0.005178683035</v>
      </c>
      <c r="F46" s="27">
        <f>Last_year!L45</f>
        <v>-0.007661640661</v>
      </c>
      <c r="G46" s="27">
        <f>Last_year!M45</f>
        <v>0.003530681615</v>
      </c>
      <c r="H46" s="27">
        <f>Last_year!N45</f>
        <v>-0.0005497148385</v>
      </c>
      <c r="I46" s="83"/>
      <c r="J46" s="83" t="str">
        <f t="shared" ref="J46:O46" si="43">IF(C46&lt;0,C46,"")</f>
        <v/>
      </c>
      <c r="K46" s="27">
        <f t="shared" si="43"/>
        <v>-0.005461226109</v>
      </c>
      <c r="L46" s="27">
        <f t="shared" si="43"/>
        <v>-0.005178683035</v>
      </c>
      <c r="M46" s="27">
        <f t="shared" si="43"/>
        <v>-0.007661640661</v>
      </c>
      <c r="N46" s="83" t="str">
        <f t="shared" si="43"/>
        <v/>
      </c>
      <c r="O46" s="27">
        <f t="shared" si="43"/>
        <v>-0.0005497148385</v>
      </c>
      <c r="P46" s="27">
        <f>SUMPRODUCT(C46:H46,Ratios!$G$7:$L$7)</f>
        <v>-0.001833962245</v>
      </c>
      <c r="Q46" s="27">
        <f t="shared" si="3"/>
        <v>-0.001833962245</v>
      </c>
    </row>
    <row r="47">
      <c r="B47" s="11">
        <v>45080.0</v>
      </c>
      <c r="C47" s="27">
        <f>Last_year!I46</f>
        <v>-0.004905010439</v>
      </c>
      <c r="D47" s="27">
        <f>Last_year!J46</f>
        <v>-0.007876201743</v>
      </c>
      <c r="E47" s="27">
        <f>Last_year!K46</f>
        <v>-0.01631018362</v>
      </c>
      <c r="F47" s="27">
        <f>Last_year!L46</f>
        <v>0.008243068552</v>
      </c>
      <c r="G47" s="27">
        <f>Last_year!M46</f>
        <v>0.01040371961</v>
      </c>
      <c r="H47" s="27">
        <f>Last_year!N46</f>
        <v>-0.01090759341</v>
      </c>
      <c r="I47" s="83"/>
      <c r="J47" s="27">
        <f t="shared" ref="J47:O47" si="44">IF(C47&lt;0,C47,"")</f>
        <v>-0.004905010439</v>
      </c>
      <c r="K47" s="27">
        <f t="shared" si="44"/>
        <v>-0.007876201743</v>
      </c>
      <c r="L47" s="27">
        <f t="shared" si="44"/>
        <v>-0.01631018362</v>
      </c>
      <c r="M47" s="83" t="str">
        <f t="shared" si="44"/>
        <v/>
      </c>
      <c r="N47" s="83" t="str">
        <f t="shared" si="44"/>
        <v/>
      </c>
      <c r="O47" s="27">
        <f t="shared" si="44"/>
        <v>-0.01090759341</v>
      </c>
      <c r="P47" s="27">
        <f>SUMPRODUCT(C47:H47,Ratios!$G$7:$L$7)</f>
        <v>-0.001851801674</v>
      </c>
      <c r="Q47" s="27">
        <f t="shared" si="3"/>
        <v>-0.001851801674</v>
      </c>
    </row>
    <row r="48">
      <c r="B48" s="11">
        <v>45110.0</v>
      </c>
      <c r="C48" s="27">
        <f>Last_year!I47</f>
        <v>0.0009919902861</v>
      </c>
      <c r="D48" s="27">
        <f>Last_year!J47</f>
        <v>-0.00361439847</v>
      </c>
      <c r="E48" s="27">
        <f>Last_year!K47</f>
        <v>-0.006120037097</v>
      </c>
      <c r="F48" s="27">
        <f>Last_year!L47</f>
        <v>0.01725477392</v>
      </c>
      <c r="G48" s="27">
        <f>Last_year!M47</f>
        <v>0.0009532029892</v>
      </c>
      <c r="H48" s="27">
        <f>Last_year!N47</f>
        <v>0.004089108156</v>
      </c>
      <c r="I48" s="83"/>
      <c r="J48" s="83" t="str">
        <f t="shared" ref="J48:O48" si="45">IF(C48&lt;0,C48,"")</f>
        <v/>
      </c>
      <c r="K48" s="27">
        <f t="shared" si="45"/>
        <v>-0.00361439847</v>
      </c>
      <c r="L48" s="27">
        <f t="shared" si="45"/>
        <v>-0.006120037097</v>
      </c>
      <c r="M48" s="83" t="str">
        <f t="shared" si="45"/>
        <v/>
      </c>
      <c r="N48" s="83" t="str">
        <f t="shared" si="45"/>
        <v/>
      </c>
      <c r="O48" s="83" t="str">
        <f t="shared" si="45"/>
        <v/>
      </c>
      <c r="P48" s="27">
        <f>SUMPRODUCT(C48:H48,Ratios!$G$7:$L$7)</f>
        <v>0.003684371513</v>
      </c>
      <c r="Q48" s="83" t="str">
        <f t="shared" si="3"/>
        <v/>
      </c>
    </row>
    <row r="49">
      <c r="B49" s="11">
        <v>45141.0</v>
      </c>
      <c r="C49" s="27">
        <f>Last_year!I48</f>
        <v>0.0001517223319</v>
      </c>
      <c r="D49" s="27">
        <f>Last_year!J48</f>
        <v>0.01330242563</v>
      </c>
      <c r="E49" s="27">
        <f>Last_year!K48</f>
        <v>-0.0009164590621</v>
      </c>
      <c r="F49" s="27">
        <f>Last_year!L48</f>
        <v>0.01078408729</v>
      </c>
      <c r="G49" s="27">
        <f>Last_year!M48</f>
        <v>0.01091347865</v>
      </c>
      <c r="H49" s="27">
        <f>Last_year!N48</f>
        <v>-0.0204994843</v>
      </c>
      <c r="I49" s="83"/>
      <c r="J49" s="83" t="str">
        <f t="shared" ref="J49:O49" si="46">IF(C49&lt;0,C49,"")</f>
        <v/>
      </c>
      <c r="K49" s="83" t="str">
        <f t="shared" si="46"/>
        <v/>
      </c>
      <c r="L49" s="27">
        <f t="shared" si="46"/>
        <v>-0.0009164590621</v>
      </c>
      <c r="M49" s="83" t="str">
        <f t="shared" si="46"/>
        <v/>
      </c>
      <c r="N49" s="83" t="str">
        <f t="shared" si="46"/>
        <v/>
      </c>
      <c r="O49" s="27">
        <f t="shared" si="46"/>
        <v>-0.0204994843</v>
      </c>
      <c r="P49" s="27">
        <f>SUMPRODUCT(C49:H49,Ratios!$G$7:$L$7)</f>
        <v>0.001508557452</v>
      </c>
      <c r="Q49" s="83" t="str">
        <f t="shared" si="3"/>
        <v/>
      </c>
    </row>
    <row r="50">
      <c r="B50" s="11">
        <v>45172.0</v>
      </c>
      <c r="C50" s="27">
        <f>Last_year!I49</f>
        <v>0.01912059327</v>
      </c>
      <c r="D50" s="27">
        <f>Last_year!J49</f>
        <v>0.01135678901</v>
      </c>
      <c r="E50" s="27">
        <f>Last_year!K49</f>
        <v>-0.05394869283</v>
      </c>
      <c r="F50" s="27">
        <f>Last_year!L49</f>
        <v>-0.003776531277</v>
      </c>
      <c r="G50" s="27">
        <f>Last_year!M49</f>
        <v>0.0001323315342</v>
      </c>
      <c r="H50" s="27">
        <f>Last_year!N49</f>
        <v>0.01438021209</v>
      </c>
      <c r="I50" s="83"/>
      <c r="J50" s="83" t="str">
        <f t="shared" ref="J50:O50" si="47">IF(C50&lt;0,C50,"")</f>
        <v/>
      </c>
      <c r="K50" s="83" t="str">
        <f t="shared" si="47"/>
        <v/>
      </c>
      <c r="L50" s="27">
        <f t="shared" si="47"/>
        <v>-0.05394869283</v>
      </c>
      <c r="M50" s="27">
        <f t="shared" si="47"/>
        <v>-0.003776531277</v>
      </c>
      <c r="N50" s="83" t="str">
        <f t="shared" si="47"/>
        <v/>
      </c>
      <c r="O50" s="83" t="str">
        <f t="shared" si="47"/>
        <v/>
      </c>
      <c r="P50" s="27">
        <f>SUMPRODUCT(C50:H50,Ratios!$G$7:$L$7)</f>
        <v>0.00171213074</v>
      </c>
      <c r="Q50" s="83" t="str">
        <f t="shared" si="3"/>
        <v/>
      </c>
    </row>
    <row r="51">
      <c r="B51" s="11">
        <v>45202.0</v>
      </c>
      <c r="C51" s="27">
        <f>Last_year!I50</f>
        <v>-0.0082972065</v>
      </c>
      <c r="D51" s="27">
        <f>Last_year!J50</f>
        <v>0.001428652495</v>
      </c>
      <c r="E51" s="27">
        <f>Last_year!K50</f>
        <v>-0.04397971406</v>
      </c>
      <c r="F51" s="27">
        <f>Last_year!L50</f>
        <v>-0.02389551161</v>
      </c>
      <c r="G51" s="27">
        <f>Last_year!M50</f>
        <v>-0.00554151639</v>
      </c>
      <c r="H51" s="27">
        <f>Last_year!N50</f>
        <v>-0.00912201723</v>
      </c>
      <c r="I51" s="83"/>
      <c r="J51" s="27">
        <f t="shared" ref="J51:O51" si="48">IF(C51&lt;0,C51,"")</f>
        <v>-0.0082972065</v>
      </c>
      <c r="K51" s="83" t="str">
        <f t="shared" si="48"/>
        <v/>
      </c>
      <c r="L51" s="27">
        <f t="shared" si="48"/>
        <v>-0.04397971406</v>
      </c>
      <c r="M51" s="27">
        <f t="shared" si="48"/>
        <v>-0.02389551161</v>
      </c>
      <c r="N51" s="27">
        <f t="shared" si="48"/>
        <v>-0.00554151639</v>
      </c>
      <c r="O51" s="27">
        <f t="shared" si="48"/>
        <v>-0.00912201723</v>
      </c>
      <c r="P51" s="27">
        <f>SUMPRODUCT(C51:H51,Ratios!$G$7:$L$7)</f>
        <v>-0.0136263565</v>
      </c>
      <c r="Q51" s="27">
        <f t="shared" si="3"/>
        <v>-0.0136263565</v>
      </c>
    </row>
    <row r="52">
      <c r="B52" s="15" t="s">
        <v>642</v>
      </c>
      <c r="C52" s="27">
        <f>Last_year!I51</f>
        <v>-0.03047781979</v>
      </c>
      <c r="D52" s="27">
        <f>Last_year!J51</f>
        <v>0.01522655093</v>
      </c>
      <c r="E52" s="27">
        <f>Last_year!K51</f>
        <v>-0.1118375408</v>
      </c>
      <c r="F52" s="27">
        <f>Last_year!L51</f>
        <v>0.02561758161</v>
      </c>
      <c r="G52" s="27">
        <f>Last_year!M51</f>
        <v>-0.02194088068</v>
      </c>
      <c r="H52" s="27">
        <f>Last_year!N51</f>
        <v>0.001426</v>
      </c>
      <c r="I52" s="83"/>
      <c r="J52" s="27">
        <f t="shared" ref="J52:O52" si="49">IF(C52&lt;0,C52,"")</f>
        <v>-0.03047781979</v>
      </c>
      <c r="K52" s="83" t="str">
        <f t="shared" si="49"/>
        <v/>
      </c>
      <c r="L52" s="27">
        <f t="shared" si="49"/>
        <v>-0.1118375408</v>
      </c>
      <c r="M52" s="83" t="str">
        <f t="shared" si="49"/>
        <v/>
      </c>
      <c r="N52" s="27">
        <f t="shared" si="49"/>
        <v>-0.02194088068</v>
      </c>
      <c r="O52" s="83" t="str">
        <f t="shared" si="49"/>
        <v/>
      </c>
      <c r="P52" s="27">
        <f>SUMPRODUCT(C52:H52,Ratios!$G$7:$L$7)</f>
        <v>-0.01473612276</v>
      </c>
      <c r="Q52" s="27">
        <f t="shared" si="3"/>
        <v>-0.01473612276</v>
      </c>
    </row>
    <row r="53">
      <c r="B53" s="15" t="s">
        <v>643</v>
      </c>
      <c r="C53" s="27">
        <f>Last_year!I52</f>
        <v>0.005330428547</v>
      </c>
      <c r="D53" s="27">
        <f>Last_year!J52</f>
        <v>0.01300882773</v>
      </c>
      <c r="E53" s="27">
        <f>Last_year!K52</f>
        <v>-0.016395</v>
      </c>
      <c r="F53" s="27">
        <f>Last_year!L52</f>
        <v>0.009331359828</v>
      </c>
      <c r="G53" s="27">
        <f>Last_year!M52</f>
        <v>0.0103460825</v>
      </c>
      <c r="H53" s="27">
        <f>Last_year!N52</f>
        <v>0.003002159883</v>
      </c>
      <c r="I53" s="83"/>
      <c r="J53" s="83" t="str">
        <f t="shared" ref="J53:O53" si="50">IF(C53&lt;0,C53,"")</f>
        <v/>
      </c>
      <c r="K53" s="83" t="str">
        <f t="shared" si="50"/>
        <v/>
      </c>
      <c r="L53" s="27">
        <f t="shared" si="50"/>
        <v>-0.016395</v>
      </c>
      <c r="M53" s="83" t="str">
        <f t="shared" si="50"/>
        <v/>
      </c>
      <c r="N53" s="83" t="str">
        <f t="shared" si="50"/>
        <v/>
      </c>
      <c r="O53" s="83" t="str">
        <f t="shared" si="50"/>
        <v/>
      </c>
      <c r="P53" s="27">
        <f>SUMPRODUCT(C53:H53,Ratios!$G$7:$L$7)</f>
        <v>0.005263388925</v>
      </c>
      <c r="Q53" s="83" t="str">
        <f t="shared" si="3"/>
        <v/>
      </c>
    </row>
    <row r="54">
      <c r="B54" s="15" t="s">
        <v>644</v>
      </c>
      <c r="C54" s="27">
        <f>Last_year!I53</f>
        <v>-0.02186533471</v>
      </c>
      <c r="D54" s="27">
        <f>Last_year!J53</f>
        <v>0.01097989104</v>
      </c>
      <c r="E54" s="27">
        <f>Last_year!K53</f>
        <v>0.02658614045</v>
      </c>
      <c r="F54" s="27">
        <f>Last_year!L53</f>
        <v>0.0131633488</v>
      </c>
      <c r="G54" s="27">
        <f>Last_year!M53</f>
        <v>-0.0356901991</v>
      </c>
      <c r="H54" s="27">
        <f>Last_year!N53</f>
        <v>-0.0273699762</v>
      </c>
      <c r="I54" s="83"/>
      <c r="J54" s="27">
        <f t="shared" ref="J54:O54" si="51">IF(C54&lt;0,C54,"")</f>
        <v>-0.02186533471</v>
      </c>
      <c r="K54" s="83" t="str">
        <f t="shared" si="51"/>
        <v/>
      </c>
      <c r="L54" s="83" t="str">
        <f t="shared" si="51"/>
        <v/>
      </c>
      <c r="M54" s="83" t="str">
        <f t="shared" si="51"/>
        <v/>
      </c>
      <c r="N54" s="27">
        <f t="shared" si="51"/>
        <v>-0.0356901991</v>
      </c>
      <c r="O54" s="27">
        <f t="shared" si="51"/>
        <v>-0.0273699762</v>
      </c>
      <c r="P54" s="27">
        <f>SUMPRODUCT(C54:H54,Ratios!$G$7:$L$7)</f>
        <v>-0.01059582909</v>
      </c>
      <c r="Q54" s="27">
        <f t="shared" si="3"/>
        <v>-0.01059582909</v>
      </c>
    </row>
    <row r="55">
      <c r="B55" s="15" t="s">
        <v>645</v>
      </c>
      <c r="C55" s="27">
        <f>Last_year!I54</f>
        <v>-0.01188209638</v>
      </c>
      <c r="D55" s="27">
        <f>Last_year!J54</f>
        <v>-0.008379418695</v>
      </c>
      <c r="E55" s="27">
        <f>Last_year!K54</f>
        <v>-0.02097402442</v>
      </c>
      <c r="F55" s="27">
        <f>Last_year!L54</f>
        <v>-0.0009615741377</v>
      </c>
      <c r="G55" s="27">
        <f>Last_year!M54</f>
        <v>0.001398876498</v>
      </c>
      <c r="H55" s="27">
        <f>Last_year!N54</f>
        <v>-0.01298770653</v>
      </c>
      <c r="I55" s="83"/>
      <c r="J55" s="27">
        <f t="shared" ref="J55:O55" si="52">IF(C55&lt;0,C55,"")</f>
        <v>-0.01188209638</v>
      </c>
      <c r="K55" s="27">
        <f t="shared" si="52"/>
        <v>-0.008379418695</v>
      </c>
      <c r="L55" s="27">
        <f t="shared" si="52"/>
        <v>-0.02097402442</v>
      </c>
      <c r="M55" s="27">
        <f t="shared" si="52"/>
        <v>-0.0009615741377</v>
      </c>
      <c r="N55" s="83" t="str">
        <f t="shared" si="52"/>
        <v/>
      </c>
      <c r="O55" s="27">
        <f t="shared" si="52"/>
        <v>-0.01298770653</v>
      </c>
      <c r="P55" s="27">
        <f>SUMPRODUCT(C55:H55,Ratios!$G$7:$L$7)</f>
        <v>-0.007821844422</v>
      </c>
      <c r="Q55" s="27">
        <f t="shared" si="3"/>
        <v>-0.007821844422</v>
      </c>
    </row>
    <row r="56">
      <c r="B56" s="15" t="s">
        <v>646</v>
      </c>
      <c r="C56" s="27">
        <f>Last_year!I55</f>
        <v>-0.003945533288</v>
      </c>
      <c r="D56" s="27">
        <f>Last_year!J55</f>
        <v>0.01142860844</v>
      </c>
      <c r="E56" s="27">
        <f>Last_year!K55</f>
        <v>-0.03882449679</v>
      </c>
      <c r="F56" s="27">
        <f>Last_year!L55</f>
        <v>0.03297039468</v>
      </c>
      <c r="G56" s="27">
        <f>Last_year!M55</f>
        <v>-0.01656092098</v>
      </c>
      <c r="H56" s="27">
        <f>Last_year!N55</f>
        <v>0.001821658097</v>
      </c>
      <c r="I56" s="83"/>
      <c r="J56" s="27">
        <f t="shared" ref="J56:O56" si="53">IF(C56&lt;0,C56,"")</f>
        <v>-0.003945533288</v>
      </c>
      <c r="K56" s="83" t="str">
        <f t="shared" si="53"/>
        <v/>
      </c>
      <c r="L56" s="27">
        <f t="shared" si="53"/>
        <v>-0.03882449679</v>
      </c>
      <c r="M56" s="83" t="str">
        <f t="shared" si="53"/>
        <v/>
      </c>
      <c r="N56" s="27">
        <f t="shared" si="53"/>
        <v>-0.01656092098</v>
      </c>
      <c r="O56" s="83" t="str">
        <f t="shared" si="53"/>
        <v/>
      </c>
      <c r="P56" s="27">
        <f>SUMPRODUCT(C56:H56,Ratios!$G$7:$L$7)</f>
        <v>0.0001175308681</v>
      </c>
      <c r="Q56" s="83" t="str">
        <f t="shared" si="3"/>
        <v/>
      </c>
    </row>
    <row r="57">
      <c r="B57" s="15" t="s">
        <v>647</v>
      </c>
      <c r="C57" s="27">
        <f>Last_year!I56</f>
        <v>0.00342262284</v>
      </c>
      <c r="D57" s="27">
        <f>Last_year!J56</f>
        <v>0.002655495074</v>
      </c>
      <c r="E57" s="27">
        <f>Last_year!K56</f>
        <v>0.04325513938</v>
      </c>
      <c r="F57" s="27">
        <f>Last_year!L56</f>
        <v>-0.007272798703</v>
      </c>
      <c r="G57" s="27">
        <f>Last_year!M56</f>
        <v>-0.01776044284</v>
      </c>
      <c r="H57" s="27">
        <f>Last_year!N56</f>
        <v>0.004755313846</v>
      </c>
      <c r="I57" s="83"/>
      <c r="J57" s="83" t="str">
        <f t="shared" ref="J57:O57" si="54">IF(C57&lt;0,C57,"")</f>
        <v/>
      </c>
      <c r="K57" s="83" t="str">
        <f t="shared" si="54"/>
        <v/>
      </c>
      <c r="L57" s="83" t="str">
        <f t="shared" si="54"/>
        <v/>
      </c>
      <c r="M57" s="27">
        <f t="shared" si="54"/>
        <v>-0.007272798703</v>
      </c>
      <c r="N57" s="27">
        <f t="shared" si="54"/>
        <v>-0.01776044284</v>
      </c>
      <c r="O57" s="83" t="str">
        <f t="shared" si="54"/>
        <v/>
      </c>
      <c r="P57" s="27">
        <f>SUMPRODUCT(C57:H57,Ratios!$G$7:$L$7)</f>
        <v>0.001220002474</v>
      </c>
      <c r="Q57" s="83" t="str">
        <f t="shared" si="3"/>
        <v/>
      </c>
    </row>
    <row r="58">
      <c r="B58" s="15" t="s">
        <v>648</v>
      </c>
      <c r="C58" s="27">
        <f>Last_year!I57</f>
        <v>0.01030817081</v>
      </c>
      <c r="D58" s="27">
        <f>Last_year!J57</f>
        <v>-0.04287805988</v>
      </c>
      <c r="E58" s="27">
        <f>Last_year!K57</f>
        <v>0.06109493074</v>
      </c>
      <c r="F58" s="27">
        <f>Last_year!L57</f>
        <v>-0.01649278391</v>
      </c>
      <c r="G58" s="27">
        <f>Last_year!M57</f>
        <v>0.01816720163</v>
      </c>
      <c r="H58" s="27">
        <f>Last_year!N57</f>
        <v>0.01287437755</v>
      </c>
      <c r="I58" s="83"/>
      <c r="J58" s="83" t="str">
        <f t="shared" ref="J58:O58" si="55">IF(C58&lt;0,C58,"")</f>
        <v/>
      </c>
      <c r="K58" s="27">
        <f t="shared" si="55"/>
        <v>-0.04287805988</v>
      </c>
      <c r="L58" s="83" t="str">
        <f t="shared" si="55"/>
        <v/>
      </c>
      <c r="M58" s="27">
        <f t="shared" si="55"/>
        <v>-0.01649278391</v>
      </c>
      <c r="N58" s="83" t="str">
        <f t="shared" si="55"/>
        <v/>
      </c>
      <c r="O58" s="83" t="str">
        <f t="shared" si="55"/>
        <v/>
      </c>
      <c r="P58" s="27">
        <f>SUMPRODUCT(C58:H58,Ratios!$G$7:$L$7)</f>
        <v>0.006793080302</v>
      </c>
      <c r="Q58" s="83" t="str">
        <f t="shared" si="3"/>
        <v/>
      </c>
    </row>
    <row r="59">
      <c r="B59" s="15" t="s">
        <v>649</v>
      </c>
      <c r="C59" s="27">
        <f>Last_year!I58</f>
        <v>-0.01472699474</v>
      </c>
      <c r="D59" s="27">
        <f>Last_year!J58</f>
        <v>-0.01880503135</v>
      </c>
      <c r="E59" s="27">
        <f>Last_year!K58</f>
        <v>-0.01317626768</v>
      </c>
      <c r="F59" s="27">
        <f>Last_year!L58</f>
        <v>-0.00139867566</v>
      </c>
      <c r="G59" s="27">
        <f>Last_year!M58</f>
        <v>0.0002997223907</v>
      </c>
      <c r="H59" s="27">
        <f>Last_year!N58</f>
        <v>-0.01421185483</v>
      </c>
      <c r="I59" s="83"/>
      <c r="J59" s="27">
        <f t="shared" ref="J59:O59" si="56">IF(C59&lt;0,C59,"")</f>
        <v>-0.01472699474</v>
      </c>
      <c r="K59" s="27">
        <f t="shared" si="56"/>
        <v>-0.01880503135</v>
      </c>
      <c r="L59" s="27">
        <f t="shared" si="56"/>
        <v>-0.01317626768</v>
      </c>
      <c r="M59" s="27">
        <f t="shared" si="56"/>
        <v>-0.00139867566</v>
      </c>
      <c r="N59" s="83" t="str">
        <f t="shared" si="56"/>
        <v/>
      </c>
      <c r="O59" s="27">
        <f t="shared" si="56"/>
        <v>-0.01421185483</v>
      </c>
      <c r="P59" s="27">
        <f>SUMPRODUCT(C59:H59,Ratios!$G$7:$L$7)</f>
        <v>-0.009205690471</v>
      </c>
      <c r="Q59" s="27">
        <f t="shared" si="3"/>
        <v>-0.009205690471</v>
      </c>
    </row>
    <row r="60">
      <c r="B60" s="15" t="s">
        <v>650</v>
      </c>
      <c r="C60" s="27">
        <f>Last_year!I59</f>
        <v>-0.007431749651</v>
      </c>
      <c r="D60" s="27">
        <f>Last_year!J59</f>
        <v>0.002024004936</v>
      </c>
      <c r="E60" s="27">
        <f>Last_year!K59</f>
        <v>-0.02478359933</v>
      </c>
      <c r="F60" s="27">
        <f>Last_year!L59</f>
        <v>0.006639043508</v>
      </c>
      <c r="G60" s="27">
        <f>Last_year!M59</f>
        <v>-0.001877872994</v>
      </c>
      <c r="H60" s="27">
        <f>Last_year!N59</f>
        <v>-0.02270066671</v>
      </c>
      <c r="I60" s="83"/>
      <c r="J60" s="27">
        <f t="shared" ref="J60:O60" si="57">IF(C60&lt;0,C60,"")</f>
        <v>-0.007431749651</v>
      </c>
      <c r="K60" s="83" t="str">
        <f t="shared" si="57"/>
        <v/>
      </c>
      <c r="L60" s="27">
        <f t="shared" si="57"/>
        <v>-0.02478359933</v>
      </c>
      <c r="M60" s="83" t="str">
        <f t="shared" si="57"/>
        <v/>
      </c>
      <c r="N60" s="27">
        <f t="shared" si="57"/>
        <v>-0.001877872994</v>
      </c>
      <c r="O60" s="27">
        <f t="shared" si="57"/>
        <v>-0.02270066671</v>
      </c>
      <c r="P60" s="27">
        <f>SUMPRODUCT(C60:H60,Ratios!$G$7:$L$7)</f>
        <v>-0.007350208608</v>
      </c>
      <c r="Q60" s="27">
        <f t="shared" si="3"/>
        <v>-0.007350208608</v>
      </c>
    </row>
    <row r="61">
      <c r="B61" s="15" t="s">
        <v>651</v>
      </c>
      <c r="C61" s="27">
        <f>Last_year!I60</f>
        <v>-0.001200329642</v>
      </c>
      <c r="D61" s="27">
        <f>Last_year!J60</f>
        <v>0.03416229311</v>
      </c>
      <c r="E61" s="27">
        <f>Last_year!K60</f>
        <v>0.00217745104</v>
      </c>
      <c r="F61" s="27">
        <f>Last_year!L60</f>
        <v>-0.006395767264</v>
      </c>
      <c r="G61" s="27">
        <f>Last_year!M60</f>
        <v>0.007564263876</v>
      </c>
      <c r="H61" s="27">
        <f>Last_year!N60</f>
        <v>0.0167545626</v>
      </c>
      <c r="I61" s="83"/>
      <c r="J61" s="27">
        <f t="shared" ref="J61:O61" si="58">IF(C61&lt;0,C61,"")</f>
        <v>-0.001200329642</v>
      </c>
      <c r="K61" s="83" t="str">
        <f t="shared" si="58"/>
        <v/>
      </c>
      <c r="L61" s="83" t="str">
        <f t="shared" si="58"/>
        <v/>
      </c>
      <c r="M61" s="27">
        <f t="shared" si="58"/>
        <v>-0.006395767264</v>
      </c>
      <c r="N61" s="83" t="str">
        <f t="shared" si="58"/>
        <v/>
      </c>
      <c r="O61" s="83" t="str">
        <f t="shared" si="58"/>
        <v/>
      </c>
      <c r="P61" s="27">
        <f>SUMPRODUCT(C61:H61,Ratios!$G$7:$L$7)</f>
        <v>0.00697852033</v>
      </c>
      <c r="Q61" s="83" t="str">
        <f t="shared" si="3"/>
        <v/>
      </c>
    </row>
    <row r="62">
      <c r="B62" s="15" t="s">
        <v>652</v>
      </c>
      <c r="C62" s="27">
        <f>Last_year!I61</f>
        <v>0.02781933761</v>
      </c>
      <c r="D62" s="27">
        <f>Last_year!J61</f>
        <v>-0.001532879353</v>
      </c>
      <c r="E62" s="27">
        <f>Last_year!K61</f>
        <v>-0.001868</v>
      </c>
      <c r="F62" s="27">
        <f>Last_year!L61</f>
        <v>0.002623784702</v>
      </c>
      <c r="G62" s="27">
        <f>Last_year!M61</f>
        <v>-0.002215322724</v>
      </c>
      <c r="H62" s="27">
        <f>Last_year!N61</f>
        <v>0.001416075201</v>
      </c>
      <c r="I62" s="83"/>
      <c r="J62" s="83" t="str">
        <f t="shared" ref="J62:O62" si="59">IF(C62&lt;0,C62,"")</f>
        <v/>
      </c>
      <c r="K62" s="27">
        <f t="shared" si="59"/>
        <v>-0.001532879353</v>
      </c>
      <c r="L62" s="27">
        <f t="shared" si="59"/>
        <v>-0.001868</v>
      </c>
      <c r="M62" s="83" t="str">
        <f t="shared" si="59"/>
        <v/>
      </c>
      <c r="N62" s="27">
        <f t="shared" si="59"/>
        <v>-0.002215322724</v>
      </c>
      <c r="O62" s="83" t="str">
        <f t="shared" si="59"/>
        <v/>
      </c>
      <c r="P62" s="27">
        <f>SUMPRODUCT(C62:H62,Ratios!$G$7:$L$7)</f>
        <v>0.005588687023</v>
      </c>
      <c r="Q62" s="83" t="str">
        <f t="shared" si="3"/>
        <v/>
      </c>
    </row>
    <row r="63">
      <c r="B63" s="15" t="s">
        <v>653</v>
      </c>
      <c r="C63" s="27">
        <f>Last_year!I62</f>
        <v>0.01311986644</v>
      </c>
      <c r="D63" s="27">
        <f>Last_year!J62</f>
        <v>0.003419038644</v>
      </c>
      <c r="E63" s="27">
        <f>Last_year!K62</f>
        <v>0.002680933615</v>
      </c>
      <c r="F63" s="27">
        <f>Last_year!L62</f>
        <v>0.007581883967</v>
      </c>
      <c r="G63" s="27">
        <f>Last_year!M62</f>
        <v>0.01272915553</v>
      </c>
      <c r="H63" s="27">
        <f>Last_year!N62</f>
        <v>0.00660905708</v>
      </c>
      <c r="I63" s="83"/>
      <c r="J63" s="83" t="str">
        <f t="shared" ref="J63:O63" si="60">IF(C63&lt;0,C63,"")</f>
        <v/>
      </c>
      <c r="K63" s="83" t="str">
        <f t="shared" si="60"/>
        <v/>
      </c>
      <c r="L63" s="83" t="str">
        <f t="shared" si="60"/>
        <v/>
      </c>
      <c r="M63" s="83" t="str">
        <f t="shared" si="60"/>
        <v/>
      </c>
      <c r="N63" s="83" t="str">
        <f t="shared" si="60"/>
        <v/>
      </c>
      <c r="O63" s="83" t="str">
        <f t="shared" si="60"/>
        <v/>
      </c>
      <c r="P63" s="27">
        <f>SUMPRODUCT(C63:H63,Ratios!$G$7:$L$7)</f>
        <v>0.00861798983</v>
      </c>
      <c r="Q63" s="83" t="str">
        <f t="shared" si="3"/>
        <v/>
      </c>
    </row>
    <row r="64">
      <c r="B64" s="15" t="s">
        <v>654</v>
      </c>
      <c r="C64" s="27">
        <f>Last_year!I63</f>
        <v>-0.007367463818</v>
      </c>
      <c r="D64" s="27">
        <f>Last_year!J63</f>
        <v>-0.006595973769</v>
      </c>
      <c r="E64" s="27">
        <f>Last_year!K63</f>
        <v>0.01422280469</v>
      </c>
      <c r="F64" s="27">
        <f>Last_year!L63</f>
        <v>-0.008837384864</v>
      </c>
      <c r="G64" s="27">
        <f>Last_year!M63</f>
        <v>-0.005191268761</v>
      </c>
      <c r="H64" s="27">
        <f>Last_year!N63</f>
        <v>0.002830406933</v>
      </c>
      <c r="I64" s="83"/>
      <c r="J64" s="27">
        <f t="shared" ref="J64:O64" si="61">IF(C64&lt;0,C64,"")</f>
        <v>-0.007367463818</v>
      </c>
      <c r="K64" s="27">
        <f t="shared" si="61"/>
        <v>-0.006595973769</v>
      </c>
      <c r="L64" s="83" t="str">
        <f t="shared" si="61"/>
        <v/>
      </c>
      <c r="M64" s="27">
        <f t="shared" si="61"/>
        <v>-0.008837384864</v>
      </c>
      <c r="N64" s="27">
        <f t="shared" si="61"/>
        <v>-0.005191268761</v>
      </c>
      <c r="O64" s="83" t="str">
        <f t="shared" si="61"/>
        <v/>
      </c>
      <c r="P64" s="27">
        <f>SUMPRODUCT(C64:H64,Ratios!$G$7:$L$7)</f>
        <v>-0.00295045901</v>
      </c>
      <c r="Q64" s="27">
        <f t="shared" si="3"/>
        <v>-0.00295045901</v>
      </c>
    </row>
    <row r="65">
      <c r="B65" s="15" t="s">
        <v>655</v>
      </c>
      <c r="C65" s="27">
        <f>Last_year!I64</f>
        <v>-0.01407029798</v>
      </c>
      <c r="D65" s="27">
        <f>Last_year!J64</f>
        <v>-0.003516274247</v>
      </c>
      <c r="E65" s="27">
        <f>Last_year!K64</f>
        <v>0.002140207341</v>
      </c>
      <c r="F65" s="27">
        <f>Last_year!L64</f>
        <v>0.006526258984</v>
      </c>
      <c r="G65" s="27">
        <f>Last_year!M64</f>
        <v>0.01004339478</v>
      </c>
      <c r="H65" s="27">
        <f>Last_year!N64</f>
        <v>-0.002634580282</v>
      </c>
      <c r="I65" s="83"/>
      <c r="J65" s="27">
        <f t="shared" ref="J65:O65" si="62">IF(C65&lt;0,C65,"")</f>
        <v>-0.01407029798</v>
      </c>
      <c r="K65" s="27">
        <f t="shared" si="62"/>
        <v>-0.003516274247</v>
      </c>
      <c r="L65" s="83" t="str">
        <f t="shared" si="62"/>
        <v/>
      </c>
      <c r="M65" s="83" t="str">
        <f t="shared" si="62"/>
        <v/>
      </c>
      <c r="N65" s="83" t="str">
        <f t="shared" si="62"/>
        <v/>
      </c>
      <c r="O65" s="27">
        <f t="shared" si="62"/>
        <v>-0.002634580282</v>
      </c>
      <c r="P65" s="27">
        <f>SUMPRODUCT(C65:H65,Ratios!$G$7:$L$7)</f>
        <v>-0.0001646515896</v>
      </c>
      <c r="Q65" s="27">
        <f t="shared" si="3"/>
        <v>-0.0001646515896</v>
      </c>
    </row>
    <row r="66">
      <c r="B66" s="15" t="s">
        <v>656</v>
      </c>
      <c r="C66" s="27">
        <f>Last_year!I65</f>
        <v>0.01377855362</v>
      </c>
      <c r="D66" s="27">
        <f>Last_year!J65</f>
        <v>-0.009038950854</v>
      </c>
      <c r="E66" s="27">
        <f>Last_year!K65</f>
        <v>0.0001238359133</v>
      </c>
      <c r="F66" s="27">
        <f>Last_year!L65</f>
        <v>0.004337730229</v>
      </c>
      <c r="G66" s="27">
        <f>Last_year!M65</f>
        <v>-0.004099883212</v>
      </c>
      <c r="H66" s="27">
        <f>Last_year!N65</f>
        <v>0.003965391475</v>
      </c>
      <c r="I66" s="83"/>
      <c r="J66" s="83" t="str">
        <f t="shared" ref="J66:O66" si="63">IF(C66&lt;0,C66,"")</f>
        <v/>
      </c>
      <c r="K66" s="27">
        <f t="shared" si="63"/>
        <v>-0.009038950854</v>
      </c>
      <c r="L66" s="83" t="str">
        <f t="shared" si="63"/>
        <v/>
      </c>
      <c r="M66" s="83" t="str">
        <f t="shared" si="63"/>
        <v/>
      </c>
      <c r="N66" s="27">
        <f t="shared" si="63"/>
        <v>-0.004099883212</v>
      </c>
      <c r="O66" s="83" t="str">
        <f t="shared" si="63"/>
        <v/>
      </c>
      <c r="P66" s="27">
        <f>SUMPRODUCT(C66:H66,Ratios!$G$7:$L$7)</f>
        <v>0.002704846929</v>
      </c>
      <c r="Q66" s="83" t="str">
        <f t="shared" si="3"/>
        <v/>
      </c>
    </row>
    <row r="67">
      <c r="B67" s="11">
        <v>44989.0</v>
      </c>
      <c r="C67" s="27">
        <f>Last_year!I66</f>
        <v>-0.003589575605</v>
      </c>
      <c r="D67" s="27">
        <f>Last_year!J66</f>
        <v>-0.007104967669</v>
      </c>
      <c r="E67" s="27">
        <f>Last_year!K66</f>
        <v>-0.009178245525</v>
      </c>
      <c r="F67" s="27">
        <f>Last_year!L66</f>
        <v>-0.01608165294</v>
      </c>
      <c r="G67" s="27">
        <f>Last_year!M66</f>
        <v>-0.009239303398</v>
      </c>
      <c r="H67" s="27">
        <f>Last_year!N66</f>
        <v>0.01384146398</v>
      </c>
      <c r="I67" s="83"/>
      <c r="J67" s="27">
        <f t="shared" ref="J67:O67" si="64">IF(C67&lt;0,C67,"")</f>
        <v>-0.003589575605</v>
      </c>
      <c r="K67" s="27">
        <f t="shared" si="64"/>
        <v>-0.007104967669</v>
      </c>
      <c r="L67" s="27">
        <f t="shared" si="64"/>
        <v>-0.009178245525</v>
      </c>
      <c r="M67" s="27">
        <f t="shared" si="64"/>
        <v>-0.01608165294</v>
      </c>
      <c r="N67" s="27">
        <f t="shared" si="64"/>
        <v>-0.009239303398</v>
      </c>
      <c r="O67" s="83" t="str">
        <f t="shared" si="64"/>
        <v/>
      </c>
      <c r="P67" s="27">
        <f>SUMPRODUCT(C67:H67,Ratios!$G$7:$L$7)</f>
        <v>-0.004642134912</v>
      </c>
      <c r="Q67" s="27">
        <f t="shared" si="3"/>
        <v>-0.004642134912</v>
      </c>
    </row>
    <row r="68">
      <c r="B68" s="11">
        <v>45020.0</v>
      </c>
      <c r="C68" s="27">
        <f>Last_year!I67</f>
        <v>-0.04207445888</v>
      </c>
      <c r="D68" s="27">
        <f>Last_year!J67</f>
        <v>-0.0002408094003</v>
      </c>
      <c r="E68" s="27">
        <f>Last_year!K67</f>
        <v>0.02526907108</v>
      </c>
      <c r="F68" s="27">
        <f>Last_year!L67</f>
        <v>0.0139521381</v>
      </c>
      <c r="G68" s="27">
        <f>Last_year!M67</f>
        <v>-0.01409624117</v>
      </c>
      <c r="H68" s="27">
        <f>Last_year!N67</f>
        <v>-0.01312813301</v>
      </c>
      <c r="I68" s="83"/>
      <c r="J68" s="27">
        <f t="shared" ref="J68:O68" si="65">IF(C68&lt;0,C68,"")</f>
        <v>-0.04207445888</v>
      </c>
      <c r="K68" s="27">
        <f t="shared" si="65"/>
        <v>-0.0002408094003</v>
      </c>
      <c r="L68" s="83" t="str">
        <f t="shared" si="65"/>
        <v/>
      </c>
      <c r="M68" s="83" t="str">
        <f t="shared" si="65"/>
        <v/>
      </c>
      <c r="N68" s="27">
        <f t="shared" si="65"/>
        <v>-0.01409624117</v>
      </c>
      <c r="O68" s="27">
        <f t="shared" si="65"/>
        <v>-0.01312813301</v>
      </c>
      <c r="P68" s="27">
        <f>SUMPRODUCT(C68:H68,Ratios!$G$7:$L$7)</f>
        <v>-0.008566512825</v>
      </c>
      <c r="Q68" s="27">
        <f t="shared" si="3"/>
        <v>-0.008566512825</v>
      </c>
    </row>
    <row r="69">
      <c r="B69" s="11">
        <v>45050.0</v>
      </c>
      <c r="C69" s="27">
        <f>Last_year!I68</f>
        <v>-0.01658545977</v>
      </c>
      <c r="D69" s="27">
        <f>Last_year!J68</f>
        <v>0.01682537668</v>
      </c>
      <c r="E69" s="27">
        <f>Last_year!K68</f>
        <v>-0.009648092592</v>
      </c>
      <c r="F69" s="27">
        <f>Last_year!L68</f>
        <v>-0.01351756864</v>
      </c>
      <c r="G69" s="27">
        <f>Last_year!M68</f>
        <v>-0.02381936109</v>
      </c>
      <c r="H69" s="27">
        <f>Last_year!N68</f>
        <v>0.004716241603</v>
      </c>
      <c r="I69" s="83"/>
      <c r="J69" s="27">
        <f t="shared" ref="J69:O69" si="66">IF(C69&lt;0,C69,"")</f>
        <v>-0.01658545977</v>
      </c>
      <c r="K69" s="83" t="str">
        <f t="shared" si="66"/>
        <v/>
      </c>
      <c r="L69" s="27">
        <f t="shared" si="66"/>
        <v>-0.009648092592</v>
      </c>
      <c r="M69" s="27">
        <f t="shared" si="66"/>
        <v>-0.01351756864</v>
      </c>
      <c r="N69" s="27">
        <f t="shared" si="66"/>
        <v>-0.02381936109</v>
      </c>
      <c r="O69" s="83" t="str">
        <f t="shared" si="66"/>
        <v/>
      </c>
      <c r="P69" s="27">
        <f>SUMPRODUCT(C69:H69,Ratios!$G$7:$L$7)</f>
        <v>-0.00912350117</v>
      </c>
      <c r="Q69" s="27">
        <f t="shared" si="3"/>
        <v>-0.00912350117</v>
      </c>
    </row>
    <row r="70">
      <c r="B70" s="11">
        <v>45081.0</v>
      </c>
      <c r="C70" s="27">
        <f>Last_year!I69</f>
        <v>-0.03415856955</v>
      </c>
      <c r="D70" s="27">
        <f>Last_year!J69</f>
        <v>0.00914074593</v>
      </c>
      <c r="E70" s="27">
        <f>Last_year!K69</f>
        <v>0.0160709957</v>
      </c>
      <c r="F70" s="27">
        <f>Last_year!L69</f>
        <v>-0.009426106264</v>
      </c>
      <c r="G70" s="27">
        <f>Last_year!M69</f>
        <v>-0.01738056739</v>
      </c>
      <c r="H70" s="27">
        <f>Last_year!N69</f>
        <v>-0.007036009397</v>
      </c>
      <c r="I70" s="83"/>
      <c r="J70" s="27">
        <f t="shared" ref="J70:O70" si="67">IF(C70&lt;0,C70,"")</f>
        <v>-0.03415856955</v>
      </c>
      <c r="K70" s="83" t="str">
        <f t="shared" si="67"/>
        <v/>
      </c>
      <c r="L70" s="83" t="str">
        <f t="shared" si="67"/>
        <v/>
      </c>
      <c r="M70" s="27">
        <f t="shared" si="67"/>
        <v>-0.009426106264</v>
      </c>
      <c r="N70" s="27">
        <f t="shared" si="67"/>
        <v>-0.01738056739</v>
      </c>
      <c r="O70" s="27">
        <f t="shared" si="67"/>
        <v>-0.007036009397</v>
      </c>
      <c r="P70" s="27">
        <f>SUMPRODUCT(C70:H70,Ratios!$G$7:$L$7)</f>
        <v>-0.01107907636</v>
      </c>
      <c r="Q70" s="27">
        <f t="shared" si="3"/>
        <v>-0.01107907636</v>
      </c>
    </row>
    <row r="71">
      <c r="B71" s="11">
        <v>45203.0</v>
      </c>
      <c r="C71" s="27">
        <f>Last_year!I70</f>
        <v>0.02397820547</v>
      </c>
      <c r="D71" s="27">
        <f>Last_year!J70</f>
        <v>-0.00589376882</v>
      </c>
      <c r="E71" s="27">
        <f>Last_year!K70</f>
        <v>0.008209158992</v>
      </c>
      <c r="F71" s="27">
        <f>Last_year!L70</f>
        <v>0.01688071745</v>
      </c>
      <c r="G71" s="27">
        <f>Last_year!M70</f>
        <v>0.01129593024</v>
      </c>
      <c r="H71" s="27">
        <f>Last_year!N70</f>
        <v>0.001070436827</v>
      </c>
      <c r="I71" s="83"/>
      <c r="J71" s="83" t="str">
        <f t="shared" ref="J71:O71" si="68">IF(C71&lt;0,C71,"")</f>
        <v/>
      </c>
      <c r="K71" s="27">
        <f t="shared" si="68"/>
        <v>-0.00589376882</v>
      </c>
      <c r="L71" s="83" t="str">
        <f t="shared" si="68"/>
        <v/>
      </c>
      <c r="M71" s="83" t="str">
        <f t="shared" si="68"/>
        <v/>
      </c>
      <c r="N71" s="83" t="str">
        <f t="shared" si="68"/>
        <v/>
      </c>
      <c r="O71" s="83" t="str">
        <f t="shared" si="68"/>
        <v/>
      </c>
      <c r="P71" s="27">
        <f>SUMPRODUCT(C71:H71,Ratios!$G$7:$L$7)</f>
        <v>0.01087659701</v>
      </c>
      <c r="Q71" s="83" t="str">
        <f t="shared" si="3"/>
        <v/>
      </c>
    </row>
    <row r="72">
      <c r="B72" s="11">
        <v>45234.0</v>
      </c>
      <c r="C72" s="27">
        <f>Last_year!I71</f>
        <v>0.00309026907</v>
      </c>
      <c r="D72" s="27">
        <f>Last_year!J71</f>
        <v>0.005247018034</v>
      </c>
      <c r="E72" s="27">
        <f>Last_year!K71</f>
        <v>0.0327538683</v>
      </c>
      <c r="F72" s="27">
        <f>Last_year!L71</f>
        <v>-0.01334927522</v>
      </c>
      <c r="G72" s="27">
        <f>Last_year!M71</f>
        <v>0.00740021464</v>
      </c>
      <c r="H72" s="27">
        <f>Last_year!N71</f>
        <v>0.01014876086</v>
      </c>
      <c r="I72" s="83"/>
      <c r="J72" s="83" t="str">
        <f t="shared" ref="J72:O72" si="69">IF(C72&lt;0,C72,"")</f>
        <v/>
      </c>
      <c r="K72" s="83" t="str">
        <f t="shared" si="69"/>
        <v/>
      </c>
      <c r="L72" s="83" t="str">
        <f t="shared" si="69"/>
        <v/>
      </c>
      <c r="M72" s="27">
        <f t="shared" si="69"/>
        <v>-0.01334927522</v>
      </c>
      <c r="N72" s="83" t="str">
        <f t="shared" si="69"/>
        <v/>
      </c>
      <c r="O72" s="83" t="str">
        <f t="shared" si="69"/>
        <v/>
      </c>
      <c r="P72" s="27">
        <f>SUMPRODUCT(C72:H72,Ratios!$G$7:$L$7)</f>
        <v>0.005258082504</v>
      </c>
      <c r="Q72" s="83" t="str">
        <f t="shared" si="3"/>
        <v/>
      </c>
    </row>
    <row r="73">
      <c r="B73" s="11">
        <v>45264.0</v>
      </c>
      <c r="C73" s="27">
        <f>Last_year!I72</f>
        <v>0.01905818889</v>
      </c>
      <c r="D73" s="27">
        <f>Last_year!J72</f>
        <v>-0.00910515154</v>
      </c>
      <c r="E73" s="27">
        <f>Last_year!K72</f>
        <v>-0.02654265758</v>
      </c>
      <c r="F73" s="27">
        <f>Last_year!L72</f>
        <v>0.009590544094</v>
      </c>
      <c r="G73" s="27">
        <f>Last_year!M72</f>
        <v>0.0003734206035</v>
      </c>
      <c r="H73" s="27">
        <f>Last_year!N72</f>
        <v>-0.003196323368</v>
      </c>
      <c r="I73" s="83"/>
      <c r="J73" s="83" t="str">
        <f t="shared" ref="J73:O73" si="70">IF(C73&lt;0,C73,"")</f>
        <v/>
      </c>
      <c r="K73" s="27">
        <f t="shared" si="70"/>
        <v>-0.00910515154</v>
      </c>
      <c r="L73" s="27">
        <f t="shared" si="70"/>
        <v>-0.02654265758</v>
      </c>
      <c r="M73" s="83" t="str">
        <f t="shared" si="70"/>
        <v/>
      </c>
      <c r="N73" s="83" t="str">
        <f t="shared" si="70"/>
        <v/>
      </c>
      <c r="O73" s="27">
        <f t="shared" si="70"/>
        <v>-0.003196323368</v>
      </c>
      <c r="P73" s="27">
        <f>SUMPRODUCT(C73:H73,Ratios!$G$7:$L$7)</f>
        <v>0.001600385132</v>
      </c>
      <c r="Q73" s="83" t="str">
        <f t="shared" si="3"/>
        <v/>
      </c>
    </row>
    <row r="74">
      <c r="B74" s="15" t="s">
        <v>657</v>
      </c>
      <c r="C74" s="27">
        <f>Last_year!I73</f>
        <v>-0.01605150048</v>
      </c>
      <c r="D74" s="27">
        <f>Last_year!J73</f>
        <v>-0.0182890871</v>
      </c>
      <c r="E74" s="27">
        <f>Last_year!K73</f>
        <v>-0.007231953112</v>
      </c>
      <c r="F74" s="27">
        <f>Last_year!L73</f>
        <v>-0.002689966073</v>
      </c>
      <c r="G74" s="27">
        <f>Last_year!M73</f>
        <v>-0.003829145562</v>
      </c>
      <c r="H74" s="27">
        <f>Last_year!N73</f>
        <v>-0.009028327305</v>
      </c>
      <c r="I74" s="83"/>
      <c r="J74" s="27">
        <f t="shared" ref="J74:O74" si="71">IF(C74&lt;0,C74,"")</f>
        <v>-0.01605150048</v>
      </c>
      <c r="K74" s="27">
        <f t="shared" si="71"/>
        <v>-0.0182890871</v>
      </c>
      <c r="L74" s="27">
        <f t="shared" si="71"/>
        <v>-0.007231953112</v>
      </c>
      <c r="M74" s="27">
        <f t="shared" si="71"/>
        <v>-0.002689966073</v>
      </c>
      <c r="N74" s="27">
        <f t="shared" si="71"/>
        <v>-0.003829145562</v>
      </c>
      <c r="O74" s="27">
        <f t="shared" si="71"/>
        <v>-0.009028327305</v>
      </c>
      <c r="P74" s="27">
        <f>SUMPRODUCT(C74:H74,Ratios!$G$7:$L$7)</f>
        <v>-0.008871891904</v>
      </c>
      <c r="Q74" s="27">
        <f t="shared" si="3"/>
        <v>-0.008871891904</v>
      </c>
    </row>
    <row r="75">
      <c r="B75" s="15" t="s">
        <v>658</v>
      </c>
      <c r="C75" s="27">
        <f>Last_year!I74</f>
        <v>0.003875270187</v>
      </c>
      <c r="D75" s="27">
        <f>Last_year!J74</f>
        <v>-0.01332850725</v>
      </c>
      <c r="E75" s="27">
        <f>Last_year!K74</f>
        <v>0.0142664686</v>
      </c>
      <c r="F75" s="27">
        <f>Last_year!L74</f>
        <v>-0.006089698644</v>
      </c>
      <c r="G75" s="27">
        <f>Last_year!M74</f>
        <v>0.02576503423</v>
      </c>
      <c r="H75" s="27">
        <f>Last_year!N74</f>
        <v>0.007630044788</v>
      </c>
      <c r="I75" s="83"/>
      <c r="J75" s="83" t="str">
        <f t="shared" ref="J75:O75" si="72">IF(C75&lt;0,C75,"")</f>
        <v/>
      </c>
      <c r="K75" s="27">
        <f t="shared" si="72"/>
        <v>-0.01332850725</v>
      </c>
      <c r="L75" s="83" t="str">
        <f t="shared" si="72"/>
        <v/>
      </c>
      <c r="M75" s="27">
        <f t="shared" si="72"/>
        <v>-0.006089698644</v>
      </c>
      <c r="N75" s="83" t="str">
        <f t="shared" si="72"/>
        <v/>
      </c>
      <c r="O75" s="83" t="str">
        <f t="shared" si="72"/>
        <v/>
      </c>
      <c r="P75" s="27">
        <f>SUMPRODUCT(C75:H75,Ratios!$G$7:$L$7)</f>
        <v>0.006329926247</v>
      </c>
      <c r="Q75" s="83" t="str">
        <f t="shared" si="3"/>
        <v/>
      </c>
    </row>
    <row r="76">
      <c r="B76" s="15" t="s">
        <v>659</v>
      </c>
      <c r="C76" s="27">
        <f>Last_year!I75</f>
        <v>0.01215461143</v>
      </c>
      <c r="D76" s="27">
        <f>Last_year!J75</f>
        <v>0.009553112782</v>
      </c>
      <c r="E76" s="27">
        <f>Last_year!K75</f>
        <v>0.005774793411</v>
      </c>
      <c r="F76" s="27">
        <f>Last_year!L75</f>
        <v>-0.01545660942</v>
      </c>
      <c r="G76" s="27">
        <f>Last_year!M75</f>
        <v>-0.002233685189</v>
      </c>
      <c r="H76" s="27">
        <f>Last_year!N75</f>
        <v>-0.01084721099</v>
      </c>
      <c r="I76" s="83"/>
      <c r="J76" s="83" t="str">
        <f t="shared" ref="J76:O76" si="73">IF(C76&lt;0,C76,"")</f>
        <v/>
      </c>
      <c r="K76" s="83" t="str">
        <f t="shared" si="73"/>
        <v/>
      </c>
      <c r="L76" s="83" t="str">
        <f t="shared" si="73"/>
        <v/>
      </c>
      <c r="M76" s="27">
        <f t="shared" si="73"/>
        <v>-0.01545660942</v>
      </c>
      <c r="N76" s="27">
        <f t="shared" si="73"/>
        <v>-0.002233685189</v>
      </c>
      <c r="O76" s="27">
        <f t="shared" si="73"/>
        <v>-0.01084721099</v>
      </c>
      <c r="P76" s="27">
        <f>SUMPRODUCT(C76:H76,Ratios!$G$7:$L$7)</f>
        <v>-0.001743788215</v>
      </c>
      <c r="Q76" s="27">
        <f t="shared" si="3"/>
        <v>-0.001743788215</v>
      </c>
    </row>
    <row r="77">
      <c r="B77" s="15" t="s">
        <v>660</v>
      </c>
      <c r="C77" s="27">
        <f>Last_year!I76</f>
        <v>0.002377297821</v>
      </c>
      <c r="D77" s="27">
        <f>Last_year!J76</f>
        <v>-0.008445754732</v>
      </c>
      <c r="E77" s="27">
        <f>Last_year!K76</f>
        <v>-0.00961717406</v>
      </c>
      <c r="F77" s="27">
        <f>Last_year!L76</f>
        <v>0.001336919536</v>
      </c>
      <c r="G77" s="27">
        <f>Last_year!M76</f>
        <v>0.0028227555</v>
      </c>
      <c r="H77" s="27">
        <f>Last_year!N76</f>
        <v>-0.00482737141</v>
      </c>
      <c r="I77" s="83"/>
      <c r="J77" s="83" t="str">
        <f t="shared" ref="J77:O77" si="74">IF(C77&lt;0,C77,"")</f>
        <v/>
      </c>
      <c r="K77" s="27">
        <f t="shared" si="74"/>
        <v>-0.008445754732</v>
      </c>
      <c r="L77" s="27">
        <f t="shared" si="74"/>
        <v>-0.00961717406</v>
      </c>
      <c r="M77" s="83" t="str">
        <f t="shared" si="74"/>
        <v/>
      </c>
      <c r="N77" s="83" t="str">
        <f t="shared" si="74"/>
        <v/>
      </c>
      <c r="O77" s="27">
        <f t="shared" si="74"/>
        <v>-0.00482737141</v>
      </c>
      <c r="P77" s="27">
        <f>SUMPRODUCT(C77:H77,Ratios!$G$7:$L$7)</f>
        <v>-0.00146437259</v>
      </c>
      <c r="Q77" s="27">
        <f t="shared" si="3"/>
        <v>-0.00146437259</v>
      </c>
    </row>
    <row r="78">
      <c r="B78" s="15" t="s">
        <v>661</v>
      </c>
      <c r="C78" s="27">
        <f>Last_year!I77</f>
        <v>-0.0007166742774</v>
      </c>
      <c r="D78" s="27">
        <f>Last_year!J77</f>
        <v>0.01043739099</v>
      </c>
      <c r="E78" s="27">
        <f>Last_year!K77</f>
        <v>0.02224153211</v>
      </c>
      <c r="F78" s="27">
        <f>Last_year!L77</f>
        <v>-0.006380930864</v>
      </c>
      <c r="G78" s="27">
        <f>Last_year!M77</f>
        <v>0.006526725949</v>
      </c>
      <c r="H78" s="27">
        <f>Last_year!N77</f>
        <v>-0.010346344</v>
      </c>
      <c r="I78" s="83"/>
      <c r="J78" s="27">
        <f t="shared" ref="J78:O78" si="75">IF(C78&lt;0,C78,"")</f>
        <v>-0.0007166742774</v>
      </c>
      <c r="K78" s="83" t="str">
        <f t="shared" si="75"/>
        <v/>
      </c>
      <c r="L78" s="83" t="str">
        <f t="shared" si="75"/>
        <v/>
      </c>
      <c r="M78" s="27">
        <f t="shared" si="75"/>
        <v>-0.006380930864</v>
      </c>
      <c r="N78" s="83" t="str">
        <f t="shared" si="75"/>
        <v/>
      </c>
      <c r="O78" s="27">
        <f t="shared" si="75"/>
        <v>-0.010346344</v>
      </c>
      <c r="P78" s="27">
        <f>SUMPRODUCT(C78:H78,Ratios!$G$7:$L$7)</f>
        <v>0.001084447671</v>
      </c>
      <c r="Q78" s="83" t="str">
        <f t="shared" si="3"/>
        <v/>
      </c>
    </row>
    <row r="79">
      <c r="B79" s="15" t="s">
        <v>662</v>
      </c>
      <c r="C79" s="27">
        <f>Last_year!I78</f>
        <v>0.0152446631</v>
      </c>
      <c r="D79" s="27">
        <f>Last_year!J78</f>
        <v>0.007118361913</v>
      </c>
      <c r="E79" s="27">
        <f>Last_year!K78</f>
        <v>-0.03437702233</v>
      </c>
      <c r="F79" s="27">
        <f>Last_year!L78</f>
        <v>0.01131205648</v>
      </c>
      <c r="G79" s="27">
        <f>Last_year!M78</f>
        <v>-0.005146777474</v>
      </c>
      <c r="H79" s="27">
        <f>Last_year!N78</f>
        <v>-0.005155092574</v>
      </c>
      <c r="I79" s="83"/>
      <c r="J79" s="83" t="str">
        <f t="shared" ref="J79:O79" si="76">IF(C79&lt;0,C79,"")</f>
        <v/>
      </c>
      <c r="K79" s="83" t="str">
        <f t="shared" si="76"/>
        <v/>
      </c>
      <c r="L79" s="27">
        <f t="shared" si="76"/>
        <v>-0.03437702233</v>
      </c>
      <c r="M79" s="83" t="str">
        <f t="shared" si="76"/>
        <v/>
      </c>
      <c r="N79" s="27">
        <f t="shared" si="76"/>
        <v>-0.005146777474</v>
      </c>
      <c r="O79" s="27">
        <f t="shared" si="76"/>
        <v>-0.005155092574</v>
      </c>
      <c r="P79" s="27">
        <f>SUMPRODUCT(C79:H79,Ratios!$G$7:$L$7)</f>
        <v>0.0005251038655</v>
      </c>
      <c r="Q79" s="83" t="str">
        <f t="shared" si="3"/>
        <v/>
      </c>
    </row>
    <row r="80">
      <c r="B80" s="15" t="s">
        <v>663</v>
      </c>
      <c r="C80" s="27">
        <f>Last_year!I79</f>
        <v>0.001778958597</v>
      </c>
      <c r="D80" s="27">
        <f>Last_year!J79</f>
        <v>-0.0115271242</v>
      </c>
      <c r="E80" s="27">
        <f>Last_year!K79</f>
        <v>-0.02049991744</v>
      </c>
      <c r="F80" s="27">
        <f>Last_year!L79</f>
        <v>0.004605449255</v>
      </c>
      <c r="G80" s="27">
        <f>Last_year!M79</f>
        <v>-0.05480052193</v>
      </c>
      <c r="H80" s="27">
        <f>Last_year!N79</f>
        <v>0.001357472529</v>
      </c>
      <c r="I80" s="83"/>
      <c r="J80" s="83" t="str">
        <f t="shared" ref="J80:O80" si="77">IF(C80&lt;0,C80,"")</f>
        <v/>
      </c>
      <c r="K80" s="27">
        <f t="shared" si="77"/>
        <v>-0.0115271242</v>
      </c>
      <c r="L80" s="27">
        <f t="shared" si="77"/>
        <v>-0.02049991744</v>
      </c>
      <c r="M80" s="83" t="str">
        <f t="shared" si="77"/>
        <v/>
      </c>
      <c r="N80" s="27">
        <f t="shared" si="77"/>
        <v>-0.05480052193</v>
      </c>
      <c r="O80" s="83" t="str">
        <f t="shared" si="77"/>
        <v/>
      </c>
      <c r="P80" s="27">
        <f>SUMPRODUCT(C80:H80,Ratios!$G$7:$L$7)</f>
        <v>-0.01261443247</v>
      </c>
      <c r="Q80" s="27">
        <f t="shared" si="3"/>
        <v>-0.01261443247</v>
      </c>
    </row>
    <row r="81">
      <c r="B81" s="15" t="s">
        <v>664</v>
      </c>
      <c r="C81" s="27">
        <f>Last_year!I80</f>
        <v>-0.01411028328</v>
      </c>
      <c r="D81" s="27">
        <f>Last_year!J80</f>
        <v>-0.001209292509</v>
      </c>
      <c r="E81" s="27">
        <f>Last_year!K80</f>
        <v>0.008665814127</v>
      </c>
      <c r="F81" s="27">
        <f>Last_year!L80</f>
        <v>0.004872510208</v>
      </c>
      <c r="G81" s="27">
        <f>Last_year!M80</f>
        <v>-0.004964806679</v>
      </c>
      <c r="H81" s="27">
        <f>Last_year!N80</f>
        <v>-0.007460134321</v>
      </c>
      <c r="I81" s="83"/>
      <c r="J81" s="27">
        <f t="shared" ref="J81:O81" si="78">IF(C81&lt;0,C81,"")</f>
        <v>-0.01411028328</v>
      </c>
      <c r="K81" s="27">
        <f t="shared" si="78"/>
        <v>-0.001209292509</v>
      </c>
      <c r="L81" s="83" t="str">
        <f t="shared" si="78"/>
        <v/>
      </c>
      <c r="M81" s="83" t="str">
        <f t="shared" si="78"/>
        <v/>
      </c>
      <c r="N81" s="27">
        <f t="shared" si="78"/>
        <v>-0.004964806679</v>
      </c>
      <c r="O81" s="27">
        <f t="shared" si="78"/>
        <v>-0.007460134321</v>
      </c>
      <c r="P81" s="27">
        <f>SUMPRODUCT(C81:H81,Ratios!$G$7:$L$7)</f>
        <v>-0.003586890652</v>
      </c>
      <c r="Q81" s="27">
        <f t="shared" si="3"/>
        <v>-0.003586890652</v>
      </c>
    </row>
    <row r="82">
      <c r="B82" s="15" t="s">
        <v>665</v>
      </c>
      <c r="C82" s="27">
        <f>Last_year!I81</f>
        <v>0.00485509772</v>
      </c>
      <c r="D82" s="27">
        <f>Last_year!J81</f>
        <v>0.01049777591</v>
      </c>
      <c r="E82" s="27">
        <f>Last_year!K81</f>
        <v>-0.00474410027</v>
      </c>
      <c r="F82" s="27">
        <f>Last_year!L81</f>
        <v>-0.01306501538</v>
      </c>
      <c r="G82" s="27">
        <f>Last_year!M81</f>
        <v>0.001246339001</v>
      </c>
      <c r="H82" s="27">
        <f>Last_year!N81</f>
        <v>0.003041855357</v>
      </c>
      <c r="I82" s="83"/>
      <c r="J82" s="83" t="str">
        <f t="shared" ref="J82:O82" si="79">IF(C82&lt;0,C82,"")</f>
        <v/>
      </c>
      <c r="K82" s="83" t="str">
        <f t="shared" si="79"/>
        <v/>
      </c>
      <c r="L82" s="27">
        <f t="shared" si="79"/>
        <v>-0.00474410027</v>
      </c>
      <c r="M82" s="27">
        <f t="shared" si="79"/>
        <v>-0.01306501538</v>
      </c>
      <c r="N82" s="83" t="str">
        <f t="shared" si="79"/>
        <v/>
      </c>
      <c r="O82" s="83" t="str">
        <f t="shared" si="79"/>
        <v/>
      </c>
      <c r="P82" s="27">
        <f>SUMPRODUCT(C82:H82,Ratios!$G$7:$L$7)</f>
        <v>-0.0002089770971</v>
      </c>
      <c r="Q82" s="27">
        <f t="shared" si="3"/>
        <v>-0.0002089770971</v>
      </c>
    </row>
    <row r="83">
      <c r="B83" s="15" t="s">
        <v>666</v>
      </c>
      <c r="C83" s="27">
        <f>Last_year!I82</f>
        <v>-0.0238682362</v>
      </c>
      <c r="D83" s="27">
        <f>Last_year!J82</f>
        <v>-0.01398027665</v>
      </c>
      <c r="E83" s="27">
        <f>Last_year!K82</f>
        <v>0.01446794734</v>
      </c>
      <c r="F83" s="27">
        <f>Last_year!L82</f>
        <v>-0.0005372712692</v>
      </c>
      <c r="G83" s="27">
        <f>Last_year!M82</f>
        <v>0.008104611594</v>
      </c>
      <c r="H83" s="27">
        <f>Last_year!N82</f>
        <v>-0.004488679969</v>
      </c>
      <c r="I83" s="83"/>
      <c r="J83" s="27">
        <f t="shared" ref="J83:O83" si="80">IF(C83&lt;0,C83,"")</f>
        <v>-0.0238682362</v>
      </c>
      <c r="K83" s="27">
        <f t="shared" si="80"/>
        <v>-0.01398027665</v>
      </c>
      <c r="L83" s="83" t="str">
        <f t="shared" si="80"/>
        <v/>
      </c>
      <c r="M83" s="27">
        <f t="shared" si="80"/>
        <v>-0.0005372712692</v>
      </c>
      <c r="N83" s="83" t="str">
        <f t="shared" si="80"/>
        <v/>
      </c>
      <c r="O83" s="27">
        <f t="shared" si="80"/>
        <v>-0.004488679969</v>
      </c>
      <c r="P83" s="27">
        <f>SUMPRODUCT(C83:H83,Ratios!$G$7:$L$7)</f>
        <v>-0.0041091481</v>
      </c>
      <c r="Q83" s="27">
        <f t="shared" si="3"/>
        <v>-0.0041091481</v>
      </c>
    </row>
    <row r="84">
      <c r="B84" s="15" t="s">
        <v>667</v>
      </c>
      <c r="C84" s="27">
        <f>Last_year!I83</f>
        <v>0.01265032648</v>
      </c>
      <c r="D84" s="27">
        <f>Last_year!J83</f>
        <v>-0.01716176127</v>
      </c>
      <c r="E84" s="27">
        <f>Last_year!K83</f>
        <v>-0.0136290226</v>
      </c>
      <c r="F84" s="27">
        <f>Last_year!L83</f>
        <v>-0.01204347395</v>
      </c>
      <c r="G84" s="27">
        <f>Last_year!M83</f>
        <v>-0.02926856107</v>
      </c>
      <c r="H84" s="27">
        <f>Last_year!N83</f>
        <v>0.03366146059</v>
      </c>
      <c r="I84" s="83"/>
      <c r="J84" s="83" t="str">
        <f t="shared" ref="J84:O84" si="81">IF(C84&lt;0,C84,"")</f>
        <v/>
      </c>
      <c r="K84" s="27">
        <f t="shared" si="81"/>
        <v>-0.01716176127</v>
      </c>
      <c r="L84" s="27">
        <f t="shared" si="81"/>
        <v>-0.0136290226</v>
      </c>
      <c r="M84" s="27">
        <f t="shared" si="81"/>
        <v>-0.01204347395</v>
      </c>
      <c r="N84" s="27">
        <f t="shared" si="81"/>
        <v>-0.02926856107</v>
      </c>
      <c r="O84" s="83" t="str">
        <f t="shared" si="81"/>
        <v/>
      </c>
      <c r="P84" s="27">
        <f>SUMPRODUCT(C84:H84,Ratios!$G$7:$L$7)</f>
        <v>-0.002079127974</v>
      </c>
      <c r="Q84" s="27">
        <f t="shared" si="3"/>
        <v>-0.002079127974</v>
      </c>
    </row>
    <row r="85">
      <c r="B85" s="15" t="s">
        <v>668</v>
      </c>
      <c r="C85" s="27">
        <f>Last_year!I84</f>
        <v>-0.01028631057</v>
      </c>
      <c r="D85" s="27">
        <f>Last_year!J84</f>
        <v>-0.009688768136</v>
      </c>
      <c r="E85" s="27">
        <f>Last_year!K84</f>
        <v>0.01783931418</v>
      </c>
      <c r="F85" s="27">
        <f>Last_year!L84</f>
        <v>-0.01312261754</v>
      </c>
      <c r="G85" s="27">
        <f>Last_year!M84</f>
        <v>0.001056561066</v>
      </c>
      <c r="H85" s="27">
        <f>Last_year!N84</f>
        <v>0.03223983098</v>
      </c>
      <c r="I85" s="83"/>
      <c r="J85" s="27">
        <f t="shared" ref="J85:O85" si="82">IF(C85&lt;0,C85,"")</f>
        <v>-0.01028631057</v>
      </c>
      <c r="K85" s="27">
        <f t="shared" si="82"/>
        <v>-0.009688768136</v>
      </c>
      <c r="L85" s="83" t="str">
        <f t="shared" si="82"/>
        <v/>
      </c>
      <c r="M85" s="27">
        <f t="shared" si="82"/>
        <v>-0.01312261754</v>
      </c>
      <c r="N85" s="83" t="str">
        <f t="shared" si="82"/>
        <v/>
      </c>
      <c r="O85" s="83" t="str">
        <f t="shared" si="82"/>
        <v/>
      </c>
      <c r="P85" s="27">
        <f>SUMPRODUCT(C85:H85,Ratios!$G$7:$L$7)</f>
        <v>0.002792547391</v>
      </c>
      <c r="Q85" s="83" t="str">
        <f t="shared" si="3"/>
        <v/>
      </c>
    </row>
    <row r="86">
      <c r="B86" s="11">
        <v>44931.0</v>
      </c>
      <c r="C86" s="27">
        <f>Last_year!I85</f>
        <v>-0.02183391997</v>
      </c>
      <c r="D86" s="27">
        <f>Last_year!J85</f>
        <v>0.01435591985</v>
      </c>
      <c r="E86" s="27">
        <f>Last_year!K85</f>
        <v>-0.01247156819</v>
      </c>
      <c r="F86" s="27">
        <f>Last_year!L85</f>
        <v>-0.0001492524121</v>
      </c>
      <c r="G86" s="27">
        <f>Last_year!M85</f>
        <v>-0.002004047734</v>
      </c>
      <c r="H86" s="27">
        <f>Last_year!N85</f>
        <v>0.01390060983</v>
      </c>
      <c r="I86" s="83"/>
      <c r="J86" s="27">
        <f t="shared" ref="J86:O86" si="83">IF(C86&lt;0,C86,"")</f>
        <v>-0.02183391997</v>
      </c>
      <c r="K86" s="83" t="str">
        <f t="shared" si="83"/>
        <v/>
      </c>
      <c r="L86" s="27">
        <f t="shared" si="83"/>
        <v>-0.01247156819</v>
      </c>
      <c r="M86" s="27">
        <f t="shared" si="83"/>
        <v>-0.0001492524121</v>
      </c>
      <c r="N86" s="27">
        <f t="shared" si="83"/>
        <v>-0.002004047734</v>
      </c>
      <c r="O86" s="83" t="str">
        <f t="shared" si="83"/>
        <v/>
      </c>
      <c r="P86" s="27">
        <f>SUMPRODUCT(C86:H86,Ratios!$G$7:$L$7)</f>
        <v>-0.00182888689</v>
      </c>
      <c r="Q86" s="27">
        <f t="shared" si="3"/>
        <v>-0.00182888689</v>
      </c>
    </row>
    <row r="87">
      <c r="B87" s="11">
        <v>44962.0</v>
      </c>
      <c r="C87" s="27">
        <f>Last_year!I86</f>
        <v>0.01244624924</v>
      </c>
      <c r="D87" s="27">
        <f>Last_year!J86</f>
        <v>-0.003915420189</v>
      </c>
      <c r="E87" s="27">
        <f>Last_year!K86</f>
        <v>-0.02570061186</v>
      </c>
      <c r="F87" s="27">
        <f>Last_year!L86</f>
        <v>-0.01038918869</v>
      </c>
      <c r="G87" s="27">
        <f>Last_year!M86</f>
        <v>0.002327803305</v>
      </c>
      <c r="H87" s="27">
        <f>Last_year!N86</f>
        <v>-0.02378831981</v>
      </c>
      <c r="I87" s="83"/>
      <c r="J87" s="83" t="str">
        <f t="shared" ref="J87:O87" si="84">IF(C87&lt;0,C87,"")</f>
        <v/>
      </c>
      <c r="K87" s="27">
        <f t="shared" si="84"/>
        <v>-0.003915420189</v>
      </c>
      <c r="L87" s="27">
        <f t="shared" si="84"/>
        <v>-0.02570061186</v>
      </c>
      <c r="M87" s="27">
        <f t="shared" si="84"/>
        <v>-0.01038918869</v>
      </c>
      <c r="N87" s="83" t="str">
        <f t="shared" si="84"/>
        <v/>
      </c>
      <c r="O87" s="27">
        <f t="shared" si="84"/>
        <v>-0.02378831981</v>
      </c>
      <c r="P87" s="27">
        <f>SUMPRODUCT(C87:H87,Ratios!$G$7:$L$7)</f>
        <v>-0.006842294396</v>
      </c>
      <c r="Q87" s="27">
        <f t="shared" si="3"/>
        <v>-0.006842294396</v>
      </c>
    </row>
    <row r="88">
      <c r="B88" s="11">
        <v>44990.0</v>
      </c>
      <c r="C88" s="27">
        <f>Last_year!I87</f>
        <v>0.009930290147</v>
      </c>
      <c r="D88" s="27">
        <f>Last_year!J87</f>
        <v>0.01147789331</v>
      </c>
      <c r="E88" s="27">
        <f>Last_year!K87</f>
        <v>-0.0001791672231</v>
      </c>
      <c r="F88" s="27">
        <f>Last_year!L87</f>
        <v>0.001390623404</v>
      </c>
      <c r="G88" s="27">
        <f>Last_year!M87</f>
        <v>0.002981745033</v>
      </c>
      <c r="H88" s="27">
        <f>Last_year!N87</f>
        <v>-0.001308767204</v>
      </c>
      <c r="I88" s="83"/>
      <c r="J88" s="83" t="str">
        <f t="shared" ref="J88:O88" si="85">IF(C88&lt;0,C88,"")</f>
        <v/>
      </c>
      <c r="K88" s="83" t="str">
        <f t="shared" si="85"/>
        <v/>
      </c>
      <c r="L88" s="27">
        <f t="shared" si="85"/>
        <v>-0.0001791672231</v>
      </c>
      <c r="M88" s="83" t="str">
        <f t="shared" si="85"/>
        <v/>
      </c>
      <c r="N88" s="83" t="str">
        <f t="shared" si="85"/>
        <v/>
      </c>
      <c r="O88" s="27">
        <f t="shared" si="85"/>
        <v>-0.001308767204</v>
      </c>
      <c r="P88" s="27">
        <f>SUMPRODUCT(C88:H88,Ratios!$G$7:$L$7)</f>
        <v>0.003728650885</v>
      </c>
      <c r="Q88" s="83" t="str">
        <f t="shared" si="3"/>
        <v/>
      </c>
    </row>
    <row r="89">
      <c r="B89" s="11">
        <v>45021.0</v>
      </c>
      <c r="C89" s="27">
        <f>Last_year!I88</f>
        <v>-0.03405262516</v>
      </c>
      <c r="D89" s="27">
        <f>Last_year!J88</f>
        <v>0.02542630064</v>
      </c>
      <c r="E89" s="27">
        <f>Last_year!K88</f>
        <v>-0.01653176694</v>
      </c>
      <c r="F89" s="27">
        <f>Last_year!L88</f>
        <v>0.003675416971</v>
      </c>
      <c r="G89" s="27">
        <f>Last_year!M88</f>
        <v>-0.0179087845</v>
      </c>
      <c r="H89" s="27">
        <f>Last_year!N88</f>
        <v>-0.008444413007</v>
      </c>
      <c r="I89" s="83"/>
      <c r="J89" s="27">
        <f t="shared" ref="J89:O89" si="86">IF(C89&lt;0,C89,"")</f>
        <v>-0.03405262516</v>
      </c>
      <c r="K89" s="83" t="str">
        <f t="shared" si="86"/>
        <v/>
      </c>
      <c r="L89" s="27">
        <f t="shared" si="86"/>
        <v>-0.01653176694</v>
      </c>
      <c r="M89" s="83" t="str">
        <f t="shared" si="86"/>
        <v/>
      </c>
      <c r="N89" s="27">
        <f t="shared" si="86"/>
        <v>-0.0179087845</v>
      </c>
      <c r="O89" s="27">
        <f t="shared" si="86"/>
        <v>-0.008444413007</v>
      </c>
      <c r="P89" s="27">
        <f>SUMPRODUCT(C89:H89,Ratios!$G$7:$L$7)</f>
        <v>-0.01045662777</v>
      </c>
      <c r="Q89" s="27">
        <f t="shared" si="3"/>
        <v>-0.01045662777</v>
      </c>
    </row>
    <row r="90">
      <c r="B90" s="11">
        <v>45051.0</v>
      </c>
      <c r="C90" s="27">
        <f>Last_year!I89</f>
        <v>-0.0037315853</v>
      </c>
      <c r="D90" s="27">
        <f>Last_year!J89</f>
        <v>-0.03598310462</v>
      </c>
      <c r="E90" s="27">
        <f>Last_year!K89</f>
        <v>0.02184658613</v>
      </c>
      <c r="F90" s="27">
        <f>Last_year!L89</f>
        <v>0.001491871697</v>
      </c>
      <c r="G90" s="27">
        <f>Last_year!M89</f>
        <v>0.01991740192</v>
      </c>
      <c r="H90" s="27">
        <f>Last_year!N89</f>
        <v>-0.001762309267</v>
      </c>
      <c r="I90" s="83"/>
      <c r="J90" s="27">
        <f t="shared" ref="J90:O90" si="87">IF(C90&lt;0,C90,"")</f>
        <v>-0.0037315853</v>
      </c>
      <c r="K90" s="27">
        <f t="shared" si="87"/>
        <v>-0.03598310462</v>
      </c>
      <c r="L90" s="83" t="str">
        <f t="shared" si="87"/>
        <v/>
      </c>
      <c r="M90" s="83" t="str">
        <f t="shared" si="87"/>
        <v/>
      </c>
      <c r="N90" s="83" t="str">
        <f t="shared" si="87"/>
        <v/>
      </c>
      <c r="O90" s="27">
        <f t="shared" si="87"/>
        <v>-0.001762309267</v>
      </c>
      <c r="P90" s="27">
        <f>SUMPRODUCT(C90:H90,Ratios!$G$7:$L$7)</f>
        <v>0.001769423961</v>
      </c>
      <c r="Q90" s="83" t="str">
        <f t="shared" si="3"/>
        <v/>
      </c>
    </row>
    <row r="91">
      <c r="B91" s="11">
        <v>45143.0</v>
      </c>
      <c r="C91" s="27">
        <f>Last_year!I90</f>
        <v>-0.003155611132</v>
      </c>
      <c r="D91" s="27">
        <f>Last_year!J90</f>
        <v>-0.001792588372</v>
      </c>
      <c r="E91" s="27">
        <f>Last_year!K90</f>
        <v>-0.01057749578</v>
      </c>
      <c r="F91" s="27">
        <f>Last_year!L90</f>
        <v>-0.008802996211</v>
      </c>
      <c r="G91" s="27">
        <f>Last_year!M90</f>
        <v>0.02028184992</v>
      </c>
      <c r="H91" s="27">
        <f>Last_year!N90</f>
        <v>-0.01059667039</v>
      </c>
      <c r="I91" s="83"/>
      <c r="J91" s="27">
        <f t="shared" ref="J91:O91" si="88">IF(C91&lt;0,C91,"")</f>
        <v>-0.003155611132</v>
      </c>
      <c r="K91" s="27">
        <f t="shared" si="88"/>
        <v>-0.001792588372</v>
      </c>
      <c r="L91" s="27">
        <f t="shared" si="88"/>
        <v>-0.01057749578</v>
      </c>
      <c r="M91" s="27">
        <f t="shared" si="88"/>
        <v>-0.008802996211</v>
      </c>
      <c r="N91" s="83" t="str">
        <f t="shared" si="88"/>
        <v/>
      </c>
      <c r="O91" s="27">
        <f t="shared" si="88"/>
        <v>-0.01059667039</v>
      </c>
      <c r="P91" s="27">
        <f>SUMPRODUCT(C91:H91,Ratios!$G$7:$L$7)</f>
        <v>-0.001691693977</v>
      </c>
      <c r="Q91" s="27">
        <f t="shared" si="3"/>
        <v>-0.001691693977</v>
      </c>
    </row>
    <row r="92">
      <c r="B92" s="11">
        <v>45174.0</v>
      </c>
      <c r="C92" s="27">
        <f>Last_year!I91</f>
        <v>0.002437822407</v>
      </c>
      <c r="D92" s="27">
        <f>Last_year!J91</f>
        <v>0.004225235124</v>
      </c>
      <c r="E92" s="27">
        <f>Last_year!K91</f>
        <v>0.01306378494</v>
      </c>
      <c r="F92" s="27">
        <f>Last_year!L91</f>
        <v>-0.001535336135</v>
      </c>
      <c r="G92" s="27">
        <f>Last_year!M91</f>
        <v>0.004276747768</v>
      </c>
      <c r="H92" s="27">
        <f>Last_year!N91</f>
        <v>0.0167790592</v>
      </c>
      <c r="I92" s="83"/>
      <c r="J92" s="83" t="str">
        <f t="shared" ref="J92:O92" si="89">IF(C92&lt;0,C92,"")</f>
        <v/>
      </c>
      <c r="K92" s="83" t="str">
        <f t="shared" si="89"/>
        <v/>
      </c>
      <c r="L92" s="83" t="str">
        <f t="shared" si="89"/>
        <v/>
      </c>
      <c r="M92" s="27">
        <f t="shared" si="89"/>
        <v>-0.001535336135</v>
      </c>
      <c r="N92" s="83" t="str">
        <f t="shared" si="89"/>
        <v/>
      </c>
      <c r="O92" s="83" t="str">
        <f t="shared" si="89"/>
        <v/>
      </c>
      <c r="P92" s="27">
        <f>SUMPRODUCT(C92:H92,Ratios!$G$7:$L$7)</f>
        <v>0.006120560654</v>
      </c>
      <c r="Q92" s="83" t="str">
        <f t="shared" si="3"/>
        <v/>
      </c>
    </row>
    <row r="93">
      <c r="B93" s="11">
        <v>45204.0</v>
      </c>
      <c r="C93" s="27">
        <f>Last_year!I92</f>
        <v>-0.007172789864</v>
      </c>
      <c r="D93" s="27">
        <f>Last_year!J92</f>
        <v>0.001600185142</v>
      </c>
      <c r="E93" s="27">
        <f>Last_year!K92</f>
        <v>-0.003429713954</v>
      </c>
      <c r="F93" s="27">
        <f>Last_year!L92</f>
        <v>0.01433849796</v>
      </c>
      <c r="G93" s="27">
        <f>Last_year!M92</f>
        <v>0.001586178299</v>
      </c>
      <c r="H93" s="27">
        <f>Last_year!N92</f>
        <v>0.006556883605</v>
      </c>
      <c r="I93" s="83"/>
      <c r="J93" s="27">
        <f t="shared" ref="J93:O93" si="90">IF(C93&lt;0,C93,"")</f>
        <v>-0.007172789864</v>
      </c>
      <c r="K93" s="83" t="str">
        <f t="shared" si="90"/>
        <v/>
      </c>
      <c r="L93" s="27">
        <f t="shared" si="90"/>
        <v>-0.003429713954</v>
      </c>
      <c r="M93" s="83" t="str">
        <f t="shared" si="90"/>
        <v/>
      </c>
      <c r="N93" s="83" t="str">
        <f t="shared" si="90"/>
        <v/>
      </c>
      <c r="O93" s="83" t="str">
        <f t="shared" si="90"/>
        <v/>
      </c>
      <c r="P93" s="27">
        <f>SUMPRODUCT(C93:H93,Ratios!$G$7:$L$7)</f>
        <v>0.00287880112</v>
      </c>
      <c r="Q93" s="83" t="str">
        <f t="shared" si="3"/>
        <v/>
      </c>
    </row>
    <row r="94">
      <c r="B94" s="11">
        <v>45235.0</v>
      </c>
      <c r="C94" s="27">
        <f>Last_year!I93</f>
        <v>-0.006141098224</v>
      </c>
      <c r="D94" s="27">
        <f>Last_year!J93</f>
        <v>-0.007747205724</v>
      </c>
      <c r="E94" s="27">
        <f>Last_year!K93</f>
        <v>0.0009246447177</v>
      </c>
      <c r="F94" s="27">
        <f>Last_year!L93</f>
        <v>-0.01324766616</v>
      </c>
      <c r="G94" s="27">
        <f>Last_year!M93</f>
        <v>0.01226749056</v>
      </c>
      <c r="H94" s="27">
        <f>Last_year!N93</f>
        <v>-0.00742370256</v>
      </c>
      <c r="I94" s="83"/>
      <c r="J94" s="27">
        <f t="shared" ref="J94:O94" si="91">IF(C94&lt;0,C94,"")</f>
        <v>-0.006141098224</v>
      </c>
      <c r="K94" s="27">
        <f t="shared" si="91"/>
        <v>-0.007747205724</v>
      </c>
      <c r="L94" s="83" t="str">
        <f t="shared" si="91"/>
        <v/>
      </c>
      <c r="M94" s="27">
        <f t="shared" si="91"/>
        <v>-0.01324766616</v>
      </c>
      <c r="N94" s="83" t="str">
        <f t="shared" si="91"/>
        <v/>
      </c>
      <c r="O94" s="27">
        <f t="shared" si="91"/>
        <v>-0.00742370256</v>
      </c>
      <c r="P94" s="27">
        <f>SUMPRODUCT(C94:H94,Ratios!$G$7:$L$7)</f>
        <v>-0.003591251377</v>
      </c>
      <c r="Q94" s="27">
        <f t="shared" si="3"/>
        <v>-0.003591251377</v>
      </c>
    </row>
    <row r="95">
      <c r="B95" s="11">
        <v>45265.0</v>
      </c>
      <c r="C95" s="27">
        <f>Last_year!I94</f>
        <v>0.01561942021</v>
      </c>
      <c r="D95" s="27">
        <f>Last_year!J94</f>
        <v>0.006577299439</v>
      </c>
      <c r="E95" s="27">
        <f>Last_year!K94</f>
        <v>-0.007354207922</v>
      </c>
      <c r="F95" s="27">
        <f>Last_year!L94</f>
        <v>0.002495132761</v>
      </c>
      <c r="G95" s="27">
        <f>Last_year!M94</f>
        <v>-0.008153345928</v>
      </c>
      <c r="H95" s="27">
        <f>Last_year!N94</f>
        <v>0.0002869343703</v>
      </c>
      <c r="I95" s="83"/>
      <c r="J95" s="83" t="str">
        <f t="shared" ref="J95:O95" si="92">IF(C95&lt;0,C95,"")</f>
        <v/>
      </c>
      <c r="K95" s="83" t="str">
        <f t="shared" si="92"/>
        <v/>
      </c>
      <c r="L95" s="27">
        <f t="shared" si="92"/>
        <v>-0.007354207922</v>
      </c>
      <c r="M95" s="83" t="str">
        <f t="shared" si="92"/>
        <v/>
      </c>
      <c r="N95" s="27">
        <f t="shared" si="92"/>
        <v>-0.008153345928</v>
      </c>
      <c r="O95" s="83" t="str">
        <f t="shared" si="92"/>
        <v/>
      </c>
      <c r="P95" s="27">
        <f>SUMPRODUCT(C95:H95,Ratios!$G$7:$L$7)</f>
        <v>0.001971937434</v>
      </c>
      <c r="Q95" s="83" t="str">
        <f t="shared" si="3"/>
        <v/>
      </c>
    </row>
    <row r="96">
      <c r="B96" s="15" t="s">
        <v>669</v>
      </c>
      <c r="C96" s="27">
        <f>Last_year!I95</f>
        <v>-0.0006378558248</v>
      </c>
      <c r="D96" s="27">
        <f>Last_year!J95</f>
        <v>-0.01024443423</v>
      </c>
      <c r="E96" s="27">
        <f>Last_year!K95</f>
        <v>0.0158465633</v>
      </c>
      <c r="F96" s="27">
        <f>Last_year!L95</f>
        <v>0.003631501216</v>
      </c>
      <c r="G96" s="27">
        <f>Last_year!M95</f>
        <v>-0.01311730888</v>
      </c>
      <c r="H96" s="27">
        <f>Last_year!N95</f>
        <v>0.0006459852515</v>
      </c>
      <c r="I96" s="83"/>
      <c r="J96" s="27">
        <f t="shared" ref="J96:O96" si="93">IF(C96&lt;0,C96,"")</f>
        <v>-0.0006378558248</v>
      </c>
      <c r="K96" s="27">
        <f t="shared" si="93"/>
        <v>-0.01024443423</v>
      </c>
      <c r="L96" s="83" t="str">
        <f t="shared" si="93"/>
        <v/>
      </c>
      <c r="M96" s="83" t="str">
        <f t="shared" si="93"/>
        <v/>
      </c>
      <c r="N96" s="27">
        <f t="shared" si="93"/>
        <v>-0.01311730888</v>
      </c>
      <c r="O96" s="83" t="str">
        <f t="shared" si="93"/>
        <v/>
      </c>
      <c r="P96" s="27">
        <f>SUMPRODUCT(C96:H96,Ratios!$G$7:$L$7)</f>
        <v>-0.001335322741</v>
      </c>
      <c r="Q96" s="27">
        <f t="shared" si="3"/>
        <v>-0.001335322741</v>
      </c>
    </row>
    <row r="97">
      <c r="B97" s="15" t="s">
        <v>670</v>
      </c>
      <c r="C97" s="27">
        <f>Last_year!I96</f>
        <v>-0.01048875035</v>
      </c>
      <c r="D97" s="27">
        <f>Last_year!J96</f>
        <v>-0.003238507267</v>
      </c>
      <c r="E97" s="27">
        <f>Last_year!K96</f>
        <v>-0.0125855633</v>
      </c>
      <c r="F97" s="27">
        <f>Last_year!L96</f>
        <v>0.004793656332</v>
      </c>
      <c r="G97" s="27">
        <f>Last_year!M96</f>
        <v>-0.01911140645</v>
      </c>
      <c r="H97" s="27">
        <f>Last_year!N96</f>
        <v>-0.005615484388</v>
      </c>
      <c r="I97" s="83"/>
      <c r="J97" s="27">
        <f t="shared" ref="J97:O97" si="94">IF(C97&lt;0,C97,"")</f>
        <v>-0.01048875035</v>
      </c>
      <c r="K97" s="27">
        <f t="shared" si="94"/>
        <v>-0.003238507267</v>
      </c>
      <c r="L97" s="27">
        <f t="shared" si="94"/>
        <v>-0.0125855633</v>
      </c>
      <c r="M97" s="83" t="str">
        <f t="shared" si="94"/>
        <v/>
      </c>
      <c r="N97" s="27">
        <f t="shared" si="94"/>
        <v>-0.01911140645</v>
      </c>
      <c r="O97" s="27">
        <f t="shared" si="94"/>
        <v>-0.005615484388</v>
      </c>
      <c r="P97" s="27">
        <f>SUMPRODUCT(C97:H97,Ratios!$G$7:$L$7)</f>
        <v>-0.007666804028</v>
      </c>
      <c r="Q97" s="27">
        <f t="shared" si="3"/>
        <v>-0.007666804028</v>
      </c>
    </row>
    <row r="98">
      <c r="B98" s="15" t="s">
        <v>671</v>
      </c>
      <c r="C98" s="27">
        <f>Last_year!I97</f>
        <v>0.003569753622</v>
      </c>
      <c r="D98" s="27">
        <f>Last_year!J97</f>
        <v>-0.001440364467</v>
      </c>
      <c r="E98" s="27">
        <f>Last_year!K97</f>
        <v>0.02933601691</v>
      </c>
      <c r="F98" s="27">
        <f>Last_year!L97</f>
        <v>-0.004296408764</v>
      </c>
      <c r="G98" s="27">
        <f>Last_year!M97</f>
        <v>0.005537541143</v>
      </c>
      <c r="H98" s="27">
        <f>Last_year!N97</f>
        <v>-0.008971618985</v>
      </c>
      <c r="I98" s="83"/>
      <c r="J98" s="83" t="str">
        <f t="shared" ref="J98:O98" si="95">IF(C98&lt;0,C98,"")</f>
        <v/>
      </c>
      <c r="K98" s="27">
        <f t="shared" si="95"/>
        <v>-0.001440364467</v>
      </c>
      <c r="L98" s="83" t="str">
        <f t="shared" si="95"/>
        <v/>
      </c>
      <c r="M98" s="27">
        <f t="shared" si="95"/>
        <v>-0.004296408764</v>
      </c>
      <c r="N98" s="83" t="str">
        <f t="shared" si="95"/>
        <v/>
      </c>
      <c r="O98" s="27">
        <f t="shared" si="95"/>
        <v>-0.008971618985</v>
      </c>
      <c r="P98" s="27">
        <f>SUMPRODUCT(C98:H98,Ratios!$G$7:$L$7)</f>
        <v>0.001957418648</v>
      </c>
      <c r="Q98" s="83" t="str">
        <f t="shared" si="3"/>
        <v/>
      </c>
    </row>
    <row r="99">
      <c r="B99" s="15" t="s">
        <v>672</v>
      </c>
      <c r="C99" s="27">
        <f>Last_year!I98</f>
        <v>-0.003447004804</v>
      </c>
      <c r="D99" s="27">
        <f>Last_year!J98</f>
        <v>-0.01078102999</v>
      </c>
      <c r="E99" s="27">
        <f>Last_year!K98</f>
        <v>0.03322109249</v>
      </c>
      <c r="F99" s="27">
        <f>Last_year!L98</f>
        <v>0.009791769843</v>
      </c>
      <c r="G99" s="27">
        <f>Last_year!M98</f>
        <v>-0.0004262673274</v>
      </c>
      <c r="H99" s="27">
        <f>Last_year!N98</f>
        <v>0.005742886311</v>
      </c>
      <c r="I99" s="83"/>
      <c r="J99" s="27">
        <f t="shared" ref="J99:O99" si="96">IF(C99&lt;0,C99,"")</f>
        <v>-0.003447004804</v>
      </c>
      <c r="K99" s="27">
        <f t="shared" si="96"/>
        <v>-0.01078102999</v>
      </c>
      <c r="L99" s="83" t="str">
        <f t="shared" si="96"/>
        <v/>
      </c>
      <c r="M99" s="83" t="str">
        <f t="shared" si="96"/>
        <v/>
      </c>
      <c r="N99" s="27">
        <f t="shared" si="96"/>
        <v>-0.0004262673274</v>
      </c>
      <c r="O99" s="83" t="str">
        <f t="shared" si="96"/>
        <v/>
      </c>
      <c r="P99" s="27">
        <f>SUMPRODUCT(C99:H99,Ratios!$G$7:$L$7)</f>
        <v>0.004576283055</v>
      </c>
      <c r="Q99" s="83" t="str">
        <f t="shared" si="3"/>
        <v/>
      </c>
    </row>
    <row r="100">
      <c r="B100" s="15" t="s">
        <v>673</v>
      </c>
      <c r="C100" s="27">
        <f>Last_year!I99</f>
        <v>-0.006088270665</v>
      </c>
      <c r="D100" s="27">
        <f>Last_year!J99</f>
        <v>0.006223589483</v>
      </c>
      <c r="E100" s="27">
        <f>Last_year!K99</f>
        <v>-0.0302804096</v>
      </c>
      <c r="F100" s="27">
        <f>Last_year!L99</f>
        <v>0.002458075812</v>
      </c>
      <c r="G100" s="27">
        <f>Last_year!M99</f>
        <v>-0.001390301732</v>
      </c>
      <c r="H100" s="27">
        <f>Last_year!N99</f>
        <v>0.01054238256</v>
      </c>
      <c r="I100" s="83"/>
      <c r="J100" s="27">
        <f t="shared" ref="J100:O100" si="97">IF(C100&lt;0,C100,"")</f>
        <v>-0.006088270665</v>
      </c>
      <c r="K100" s="83" t="str">
        <f t="shared" si="97"/>
        <v/>
      </c>
      <c r="L100" s="27">
        <f t="shared" si="97"/>
        <v>-0.0302804096</v>
      </c>
      <c r="M100" s="83" t="str">
        <f t="shared" si="97"/>
        <v/>
      </c>
      <c r="N100" s="27">
        <f t="shared" si="97"/>
        <v>-0.001390301732</v>
      </c>
      <c r="O100" s="83" t="str">
        <f t="shared" si="97"/>
        <v/>
      </c>
      <c r="P100" s="27">
        <f>SUMPRODUCT(C100:H100,Ratios!$G$7:$L$7)</f>
        <v>-0.001301304818</v>
      </c>
      <c r="Q100" s="27">
        <f t="shared" si="3"/>
        <v>-0.001301304818</v>
      </c>
    </row>
    <row r="101">
      <c r="B101" s="15" t="s">
        <v>674</v>
      </c>
      <c r="C101" s="27">
        <f>Last_year!I100</f>
        <v>0.0004524026435</v>
      </c>
      <c r="D101" s="27">
        <f>Last_year!J100</f>
        <v>0.006028156975</v>
      </c>
      <c r="E101" s="27">
        <f>Last_year!K100</f>
        <v>0.01674841676</v>
      </c>
      <c r="F101" s="27">
        <f>Last_year!L100</f>
        <v>0.02040891078</v>
      </c>
      <c r="G101" s="27">
        <f>Last_year!M100</f>
        <v>-0.007677025537</v>
      </c>
      <c r="H101" s="27">
        <f>Last_year!N100</f>
        <v>0.01158215556</v>
      </c>
      <c r="I101" s="83"/>
      <c r="J101" s="83" t="str">
        <f t="shared" ref="J101:O101" si="98">IF(C101&lt;0,C101,"")</f>
        <v/>
      </c>
      <c r="K101" s="83" t="str">
        <f t="shared" si="98"/>
        <v/>
      </c>
      <c r="L101" s="83" t="str">
        <f t="shared" si="98"/>
        <v/>
      </c>
      <c r="M101" s="83" t="str">
        <f t="shared" si="98"/>
        <v/>
      </c>
      <c r="N101" s="27">
        <f t="shared" si="98"/>
        <v>-0.007677025537</v>
      </c>
      <c r="O101" s="83" t="str">
        <f t="shared" si="98"/>
        <v/>
      </c>
      <c r="P101" s="27">
        <f>SUMPRODUCT(C101:H101,Ratios!$G$7:$L$7)</f>
        <v>0.007230946064</v>
      </c>
      <c r="Q101" s="83" t="str">
        <f t="shared" si="3"/>
        <v/>
      </c>
    </row>
    <row r="102">
      <c r="B102" s="15" t="s">
        <v>675</v>
      </c>
      <c r="C102" s="27">
        <f>Last_year!I101</f>
        <v>-0.009521812513</v>
      </c>
      <c r="D102" s="27">
        <f>Last_year!J101</f>
        <v>0.007904762628</v>
      </c>
      <c r="E102" s="27">
        <f>Last_year!K101</f>
        <v>0.01321687529</v>
      </c>
      <c r="F102" s="27">
        <f>Last_year!L101</f>
        <v>-0.009242787748</v>
      </c>
      <c r="G102" s="27">
        <f>Last_year!M101</f>
        <v>-0.009993971172</v>
      </c>
      <c r="H102" s="27">
        <f>Last_year!N101</f>
        <v>0.000302364866</v>
      </c>
      <c r="I102" s="83"/>
      <c r="J102" s="27">
        <f t="shared" ref="J102:O102" si="99">IF(C102&lt;0,C102,"")</f>
        <v>-0.009521812513</v>
      </c>
      <c r="K102" s="83" t="str">
        <f t="shared" si="99"/>
        <v/>
      </c>
      <c r="L102" s="83" t="str">
        <f t="shared" si="99"/>
        <v/>
      </c>
      <c r="M102" s="27">
        <f t="shared" si="99"/>
        <v>-0.009242787748</v>
      </c>
      <c r="N102" s="27">
        <f t="shared" si="99"/>
        <v>-0.009993971172</v>
      </c>
      <c r="O102" s="83" t="str">
        <f t="shared" si="99"/>
        <v/>
      </c>
      <c r="P102" s="27">
        <f>SUMPRODUCT(C102:H102,Ratios!$G$7:$L$7)</f>
        <v>-0.003579077522</v>
      </c>
      <c r="Q102" s="27">
        <f t="shared" si="3"/>
        <v>-0.003579077522</v>
      </c>
    </row>
    <row r="103">
      <c r="B103" s="15" t="s">
        <v>676</v>
      </c>
      <c r="C103" s="27">
        <f>Last_year!I102</f>
        <v>0.002881002129</v>
      </c>
      <c r="D103" s="27">
        <f>Last_year!J102</f>
        <v>-0.007743784721</v>
      </c>
      <c r="E103" s="27">
        <f>Last_year!K102</f>
        <v>-0.009457653096</v>
      </c>
      <c r="F103" s="27">
        <f>Last_year!L102</f>
        <v>0.003257808431</v>
      </c>
      <c r="G103" s="27">
        <f>Last_year!M102</f>
        <v>-0.0274188711</v>
      </c>
      <c r="H103" s="27">
        <f>Last_year!N102</f>
        <v>0.001228685544</v>
      </c>
      <c r="I103" s="83"/>
      <c r="J103" s="83" t="str">
        <f t="shared" ref="J103:O103" si="100">IF(C103&lt;0,C103,"")</f>
        <v/>
      </c>
      <c r="K103" s="27">
        <f t="shared" si="100"/>
        <v>-0.007743784721</v>
      </c>
      <c r="L103" s="27">
        <f t="shared" si="100"/>
        <v>-0.009457653096</v>
      </c>
      <c r="M103" s="83" t="str">
        <f t="shared" si="100"/>
        <v/>
      </c>
      <c r="N103" s="27">
        <f t="shared" si="100"/>
        <v>-0.0274188711</v>
      </c>
      <c r="O103" s="83" t="str">
        <f t="shared" si="100"/>
        <v/>
      </c>
      <c r="P103" s="27">
        <f>SUMPRODUCT(C103:H103,Ratios!$G$7:$L$7)</f>
        <v>-0.005730418781</v>
      </c>
      <c r="Q103" s="27">
        <f t="shared" si="3"/>
        <v>-0.005730418781</v>
      </c>
    </row>
    <row r="104">
      <c r="B104" s="15" t="s">
        <v>677</v>
      </c>
      <c r="C104" s="27">
        <f>Last_year!I103</f>
        <v>-0.01391656385</v>
      </c>
      <c r="D104" s="27">
        <f>Last_year!J103</f>
        <v>-0.02473980323</v>
      </c>
      <c r="E104" s="27">
        <f>Last_year!K103</f>
        <v>-0.01570964383</v>
      </c>
      <c r="F104" s="27">
        <f>Last_year!L103</f>
        <v>0.02845221677</v>
      </c>
      <c r="G104" s="27">
        <f>Last_year!M103</f>
        <v>-0.0003074676434</v>
      </c>
      <c r="H104" s="27">
        <f>Last_year!N103</f>
        <v>-0.02594386094</v>
      </c>
      <c r="I104" s="83"/>
      <c r="J104" s="27">
        <f t="shared" ref="J104:O104" si="101">IF(C104&lt;0,C104,"")</f>
        <v>-0.01391656385</v>
      </c>
      <c r="K104" s="27">
        <f t="shared" si="101"/>
        <v>-0.02473980323</v>
      </c>
      <c r="L104" s="27">
        <f t="shared" si="101"/>
        <v>-0.01570964383</v>
      </c>
      <c r="M104" s="83" t="str">
        <f t="shared" si="101"/>
        <v/>
      </c>
      <c r="N104" s="27">
        <f t="shared" si="101"/>
        <v>-0.0003074676434</v>
      </c>
      <c r="O104" s="27">
        <f t="shared" si="101"/>
        <v>-0.02594386094</v>
      </c>
      <c r="P104" s="27">
        <f>SUMPRODUCT(C104:H104,Ratios!$G$7:$L$7)</f>
        <v>-0.006388079841</v>
      </c>
      <c r="Q104" s="27">
        <f t="shared" si="3"/>
        <v>-0.006388079841</v>
      </c>
    </row>
    <row r="105">
      <c r="B105" s="15" t="s">
        <v>678</v>
      </c>
      <c r="C105" s="27">
        <f>Last_year!I104</f>
        <v>0.008377384125</v>
      </c>
      <c r="D105" s="27">
        <f>Last_year!J104</f>
        <v>-0.009553139812</v>
      </c>
      <c r="E105" s="27">
        <f>Last_year!K104</f>
        <v>-0.0006932780884</v>
      </c>
      <c r="F105" s="27">
        <f>Last_year!L104</f>
        <v>0.01792982001</v>
      </c>
      <c r="G105" s="27">
        <f>Last_year!M104</f>
        <v>0.01704500635</v>
      </c>
      <c r="H105" s="27">
        <f>Last_year!N104</f>
        <v>-0.01389527773</v>
      </c>
      <c r="I105" s="83"/>
      <c r="J105" s="83" t="str">
        <f t="shared" ref="J105:O105" si="102">IF(C105&lt;0,C105,"")</f>
        <v/>
      </c>
      <c r="K105" s="27">
        <f t="shared" si="102"/>
        <v>-0.009553139812</v>
      </c>
      <c r="L105" s="27">
        <f t="shared" si="102"/>
        <v>-0.0006932780884</v>
      </c>
      <c r="M105" s="83" t="str">
        <f t="shared" si="102"/>
        <v/>
      </c>
      <c r="N105" s="83" t="str">
        <f t="shared" si="102"/>
        <v/>
      </c>
      <c r="O105" s="27">
        <f t="shared" si="102"/>
        <v>-0.01389527773</v>
      </c>
      <c r="P105" s="27">
        <f>SUMPRODUCT(C105:H105,Ratios!$G$7:$L$7)</f>
        <v>0.004866744764</v>
      </c>
      <c r="Q105" s="83" t="str">
        <f t="shared" si="3"/>
        <v/>
      </c>
    </row>
    <row r="106">
      <c r="B106" s="15" t="s">
        <v>679</v>
      </c>
      <c r="C106" s="27">
        <f>Last_year!I105</f>
        <v>-0.001011020497</v>
      </c>
      <c r="D106" s="27">
        <f>Last_year!J105</f>
        <v>-0.005793496845</v>
      </c>
      <c r="E106" s="27">
        <f>Last_year!K105</f>
        <v>0.01549542254</v>
      </c>
      <c r="F106" s="27">
        <f>Last_year!L105</f>
        <v>0.0134784969</v>
      </c>
      <c r="G106" s="27">
        <f>Last_year!M105</f>
        <v>-0.02316664001</v>
      </c>
      <c r="H106" s="27">
        <f>Last_year!N105</f>
        <v>-0.01072235379</v>
      </c>
      <c r="I106" s="83"/>
      <c r="J106" s="27">
        <f t="shared" ref="J106:O106" si="103">IF(C106&lt;0,C106,"")</f>
        <v>-0.001011020497</v>
      </c>
      <c r="K106" s="27">
        <f t="shared" si="103"/>
        <v>-0.005793496845</v>
      </c>
      <c r="L106" s="83" t="str">
        <f t="shared" si="103"/>
        <v/>
      </c>
      <c r="M106" s="83" t="str">
        <f t="shared" si="103"/>
        <v/>
      </c>
      <c r="N106" s="27">
        <f t="shared" si="103"/>
        <v>-0.02316664001</v>
      </c>
      <c r="O106" s="27">
        <f t="shared" si="103"/>
        <v>-0.01072235379</v>
      </c>
      <c r="P106" s="27">
        <f>SUMPRODUCT(C106:H106,Ratios!$G$7:$L$7)</f>
        <v>-0.00331411091</v>
      </c>
      <c r="Q106" s="27">
        <f t="shared" si="3"/>
        <v>-0.00331411091</v>
      </c>
    </row>
    <row r="107">
      <c r="B107" s="15" t="s">
        <v>680</v>
      </c>
      <c r="C107" s="27">
        <f>Last_year!I106</f>
        <v>-0.03470642431</v>
      </c>
      <c r="D107" s="27">
        <f>Last_year!J106</f>
        <v>-0.0005853008487</v>
      </c>
      <c r="E107" s="27">
        <f>Last_year!K106</f>
        <v>-0.008365724123</v>
      </c>
      <c r="F107" s="27">
        <f>Last_year!L106</f>
        <v>-0.02439624053</v>
      </c>
      <c r="G107" s="27">
        <f>Last_year!M106</f>
        <v>-0.003826389795</v>
      </c>
      <c r="H107" s="27">
        <f>Last_year!N106</f>
        <v>-0.006991466071</v>
      </c>
      <c r="I107" s="83"/>
      <c r="J107" s="27">
        <f t="shared" ref="J107:O107" si="104">IF(C107&lt;0,C107,"")</f>
        <v>-0.03470642431</v>
      </c>
      <c r="K107" s="27">
        <f t="shared" si="104"/>
        <v>-0.0005853008487</v>
      </c>
      <c r="L107" s="27">
        <f t="shared" si="104"/>
        <v>-0.008365724123</v>
      </c>
      <c r="M107" s="27">
        <f t="shared" si="104"/>
        <v>-0.02439624053</v>
      </c>
      <c r="N107" s="27">
        <f t="shared" si="104"/>
        <v>-0.003826389795</v>
      </c>
      <c r="O107" s="27">
        <f t="shared" si="104"/>
        <v>-0.006991466071</v>
      </c>
      <c r="P107" s="27">
        <f>SUMPRODUCT(C107:H107,Ratios!$G$7:$L$7)</f>
        <v>-0.01487920664</v>
      </c>
      <c r="Q107" s="27">
        <f t="shared" si="3"/>
        <v>-0.01487920664</v>
      </c>
    </row>
    <row r="108">
      <c r="B108" s="11">
        <v>44932.0</v>
      </c>
      <c r="C108" s="27">
        <f>Last_year!I107</f>
        <v>-0.001450729345</v>
      </c>
      <c r="D108" s="27">
        <f>Last_year!J107</f>
        <v>-0.0375010639</v>
      </c>
      <c r="E108" s="27">
        <f>Last_year!K107</f>
        <v>0.007156319446</v>
      </c>
      <c r="F108" s="27">
        <f>Last_year!L107</f>
        <v>0.01292896921</v>
      </c>
      <c r="G108" s="27">
        <f>Last_year!M107</f>
        <v>-0.004188209065</v>
      </c>
      <c r="H108" s="27">
        <f>Last_year!N107</f>
        <v>0.001015299867</v>
      </c>
      <c r="I108" s="83"/>
      <c r="J108" s="27">
        <f t="shared" ref="J108:O108" si="105">IF(C108&lt;0,C108,"")</f>
        <v>-0.001450729345</v>
      </c>
      <c r="K108" s="27">
        <f t="shared" si="105"/>
        <v>-0.0375010639</v>
      </c>
      <c r="L108" s="83" t="str">
        <f t="shared" si="105"/>
        <v/>
      </c>
      <c r="M108" s="83" t="str">
        <f t="shared" si="105"/>
        <v/>
      </c>
      <c r="N108" s="27">
        <f t="shared" si="105"/>
        <v>-0.004188209065</v>
      </c>
      <c r="O108" s="83" t="str">
        <f t="shared" si="105"/>
        <v/>
      </c>
      <c r="P108" s="27">
        <f>SUMPRODUCT(C108:H108,Ratios!$G$7:$L$7)</f>
        <v>-0.001373408313</v>
      </c>
      <c r="Q108" s="27">
        <f t="shared" si="3"/>
        <v>-0.001373408313</v>
      </c>
    </row>
    <row r="109">
      <c r="B109" s="11">
        <v>44963.0</v>
      </c>
      <c r="C109" s="27">
        <f>Last_year!I108</f>
        <v>0.05388064794</v>
      </c>
      <c r="D109" s="27">
        <f>Last_year!J108</f>
        <v>0.03942313916</v>
      </c>
      <c r="E109" s="27">
        <f>Last_year!K108</f>
        <v>0.02545198836</v>
      </c>
      <c r="F109" s="27">
        <f>Last_year!L108</f>
        <v>-0.01943822483</v>
      </c>
      <c r="G109" s="27">
        <f>Last_year!M108</f>
        <v>0.02103522483</v>
      </c>
      <c r="H109" s="27">
        <f>Last_year!N108</f>
        <v>0.0234594855</v>
      </c>
      <c r="I109" s="83"/>
      <c r="J109" s="83" t="str">
        <f t="shared" ref="J109:O109" si="106">IF(C109&lt;0,C109,"")</f>
        <v/>
      </c>
      <c r="K109" s="83" t="str">
        <f t="shared" si="106"/>
        <v/>
      </c>
      <c r="L109" s="83" t="str">
        <f t="shared" si="106"/>
        <v/>
      </c>
      <c r="M109" s="27">
        <f t="shared" si="106"/>
        <v>-0.01943822483</v>
      </c>
      <c r="N109" s="83" t="str">
        <f t="shared" si="106"/>
        <v/>
      </c>
      <c r="O109" s="83" t="str">
        <f t="shared" si="106"/>
        <v/>
      </c>
      <c r="P109" s="27">
        <f>SUMPRODUCT(C109:H109,Ratios!$G$7:$L$7)</f>
        <v>0.02227493944</v>
      </c>
      <c r="Q109" s="83" t="str">
        <f t="shared" si="3"/>
        <v/>
      </c>
    </row>
    <row r="110">
      <c r="B110" s="11">
        <v>45052.0</v>
      </c>
      <c r="C110" s="27">
        <f>Last_year!I109</f>
        <v>-0.02895103023</v>
      </c>
      <c r="D110" s="27">
        <f>Last_year!J109</f>
        <v>-0.01784685977</v>
      </c>
      <c r="E110" s="27">
        <f>Last_year!K109</f>
        <v>-0.0189160869</v>
      </c>
      <c r="F110" s="27">
        <f>Last_year!L109</f>
        <v>0.01032645795</v>
      </c>
      <c r="G110" s="27">
        <f>Last_year!M109</f>
        <v>0.005172779559</v>
      </c>
      <c r="H110" s="27">
        <f>Last_year!N109</f>
        <v>0.00292050635</v>
      </c>
      <c r="I110" s="83"/>
      <c r="J110" s="27">
        <f t="shared" ref="J110:O110" si="107">IF(C110&lt;0,C110,"")</f>
        <v>-0.02895103023</v>
      </c>
      <c r="K110" s="27">
        <f t="shared" si="107"/>
        <v>-0.01784685977</v>
      </c>
      <c r="L110" s="27">
        <f t="shared" si="107"/>
        <v>-0.0189160869</v>
      </c>
      <c r="M110" s="83" t="str">
        <f t="shared" si="107"/>
        <v/>
      </c>
      <c r="N110" s="83" t="str">
        <f t="shared" si="107"/>
        <v/>
      </c>
      <c r="O110" s="83" t="str">
        <f t="shared" si="107"/>
        <v/>
      </c>
      <c r="P110" s="27">
        <f>SUMPRODUCT(C110:H110,Ratios!$G$7:$L$7)</f>
        <v>-0.005782551941</v>
      </c>
      <c r="Q110" s="27">
        <f t="shared" si="3"/>
        <v>-0.005782551941</v>
      </c>
    </row>
    <row r="111">
      <c r="B111" s="11">
        <v>45083.0</v>
      </c>
      <c r="C111" s="27">
        <f>Last_year!I110</f>
        <v>0.0235894517</v>
      </c>
      <c r="D111" s="27">
        <f>Last_year!J110</f>
        <v>0.01587164629</v>
      </c>
      <c r="E111" s="27">
        <f>Last_year!K110</f>
        <v>0.01718524728</v>
      </c>
      <c r="F111" s="27">
        <f>Last_year!L110</f>
        <v>-0.009377912294</v>
      </c>
      <c r="G111" s="27">
        <f>Last_year!M110</f>
        <v>0.02031657701</v>
      </c>
      <c r="H111" s="27">
        <f>Last_year!N110</f>
        <v>0.001825005333</v>
      </c>
      <c r="I111" s="83"/>
      <c r="J111" s="83" t="str">
        <f t="shared" ref="J111:O111" si="108">IF(C111&lt;0,C111,"")</f>
        <v/>
      </c>
      <c r="K111" s="83" t="str">
        <f t="shared" si="108"/>
        <v/>
      </c>
      <c r="L111" s="83" t="str">
        <f t="shared" si="108"/>
        <v/>
      </c>
      <c r="M111" s="27">
        <f t="shared" si="108"/>
        <v>-0.009377912294</v>
      </c>
      <c r="N111" s="83" t="str">
        <f t="shared" si="108"/>
        <v/>
      </c>
      <c r="O111" s="83" t="str">
        <f t="shared" si="108"/>
        <v/>
      </c>
      <c r="P111" s="27">
        <f>SUMPRODUCT(C111:H111,Ratios!$G$7:$L$7)</f>
        <v>0.01057631371</v>
      </c>
      <c r="Q111" s="83" t="str">
        <f t="shared" si="3"/>
        <v/>
      </c>
    </row>
    <row r="112">
      <c r="B112" s="11">
        <v>45113.0</v>
      </c>
      <c r="C112" s="27">
        <f>Last_year!I111</f>
        <v>0.02873024845</v>
      </c>
      <c r="D112" s="27">
        <f>Last_year!J111</f>
        <v>0.02859692417</v>
      </c>
      <c r="E112" s="27">
        <f>Last_year!K111</f>
        <v>0.01555870488</v>
      </c>
      <c r="F112" s="27">
        <f>Last_year!L111</f>
        <v>-0.00244364339</v>
      </c>
      <c r="G112" s="27">
        <f>Last_year!M111</f>
        <v>0.0150464635</v>
      </c>
      <c r="H112" s="27">
        <f>Last_year!N111</f>
        <v>0.02420548431</v>
      </c>
      <c r="I112" s="83"/>
      <c r="J112" s="83" t="str">
        <f t="shared" ref="J112:O112" si="109">IF(C112&lt;0,C112,"")</f>
        <v/>
      </c>
      <c r="K112" s="83" t="str">
        <f t="shared" si="109"/>
        <v/>
      </c>
      <c r="L112" s="83" t="str">
        <f t="shared" si="109"/>
        <v/>
      </c>
      <c r="M112" s="27">
        <f t="shared" si="109"/>
        <v>-0.00244364339</v>
      </c>
      <c r="N112" s="83" t="str">
        <f t="shared" si="109"/>
        <v/>
      </c>
      <c r="O112" s="83" t="str">
        <f t="shared" si="109"/>
        <v/>
      </c>
      <c r="P112" s="27">
        <f>SUMPRODUCT(C112:H112,Ratios!$G$7:$L$7)</f>
        <v>0.01752327348</v>
      </c>
      <c r="Q112" s="83" t="str">
        <f t="shared" si="3"/>
        <v/>
      </c>
    </row>
    <row r="113">
      <c r="B113" s="11">
        <v>45144.0</v>
      </c>
      <c r="C113" s="27">
        <f>Last_year!I112</f>
        <v>-0.006476960675</v>
      </c>
      <c r="D113" s="27">
        <f>Last_year!J112</f>
        <v>-0.01580426049</v>
      </c>
      <c r="E113" s="27">
        <f>Last_year!K112</f>
        <v>-0.01041116802</v>
      </c>
      <c r="F113" s="27">
        <f>Last_year!L112</f>
        <v>-0.006973078547</v>
      </c>
      <c r="G113" s="27">
        <f>Last_year!M112</f>
        <v>-0.0008092676826</v>
      </c>
      <c r="H113" s="27">
        <f>Last_year!N112</f>
        <v>-0.009947732729</v>
      </c>
      <c r="I113" s="83"/>
      <c r="J113" s="27">
        <f t="shared" ref="J113:O113" si="110">IF(C113&lt;0,C113,"")</f>
        <v>-0.006476960675</v>
      </c>
      <c r="K113" s="27">
        <f t="shared" si="110"/>
        <v>-0.01580426049</v>
      </c>
      <c r="L113" s="27">
        <f t="shared" si="110"/>
        <v>-0.01041116802</v>
      </c>
      <c r="M113" s="27">
        <f t="shared" si="110"/>
        <v>-0.006973078547</v>
      </c>
      <c r="N113" s="27">
        <f t="shared" si="110"/>
        <v>-0.0008092676826</v>
      </c>
      <c r="O113" s="27">
        <f t="shared" si="110"/>
        <v>-0.009947732729</v>
      </c>
      <c r="P113" s="27">
        <f>SUMPRODUCT(C113:H113,Ratios!$G$7:$L$7)</f>
        <v>-0.007462950777</v>
      </c>
      <c r="Q113" s="27">
        <f t="shared" si="3"/>
        <v>-0.007462950777</v>
      </c>
    </row>
    <row r="114">
      <c r="B114" s="11">
        <v>45175.0</v>
      </c>
      <c r="C114" s="27">
        <f>Last_year!I113</f>
        <v>-0.006273628809</v>
      </c>
      <c r="D114" s="27">
        <f>Last_year!J113</f>
        <v>-0.01097986284</v>
      </c>
      <c r="E114" s="27">
        <f>Last_year!K113</f>
        <v>-0.01616582896</v>
      </c>
      <c r="F114" s="27">
        <f>Last_year!L113</f>
        <v>0.01159587319</v>
      </c>
      <c r="G114" s="27">
        <f>Last_year!M113</f>
        <v>-0.01343186509</v>
      </c>
      <c r="H114" s="27">
        <f>Last_year!N113</f>
        <v>-0.009674814202</v>
      </c>
      <c r="I114" s="83"/>
      <c r="J114" s="27">
        <f t="shared" ref="J114:O114" si="111">IF(C114&lt;0,C114,"")</f>
        <v>-0.006273628809</v>
      </c>
      <c r="K114" s="27">
        <f t="shared" si="111"/>
        <v>-0.01097986284</v>
      </c>
      <c r="L114" s="27">
        <f t="shared" si="111"/>
        <v>-0.01616582896</v>
      </c>
      <c r="M114" s="83" t="str">
        <f t="shared" si="111"/>
        <v/>
      </c>
      <c r="N114" s="27">
        <f t="shared" si="111"/>
        <v>-0.01343186509</v>
      </c>
      <c r="O114" s="27">
        <f t="shared" si="111"/>
        <v>-0.009674814202</v>
      </c>
      <c r="P114" s="27">
        <f>SUMPRODUCT(C114:H114,Ratios!$G$7:$L$7)</f>
        <v>-0.006271456163</v>
      </c>
      <c r="Q114" s="27">
        <f t="shared" si="3"/>
        <v>-0.006271456163</v>
      </c>
    </row>
    <row r="115">
      <c r="B115" s="11">
        <v>45266.0</v>
      </c>
      <c r="C115" s="27">
        <f>Last_year!I114</f>
        <v>-0.001500114018</v>
      </c>
      <c r="D115" s="27">
        <f>Last_year!J114</f>
        <v>-0.02072100763</v>
      </c>
      <c r="E115" s="27">
        <f>Last_year!K114</f>
        <v>-0.01014520624</v>
      </c>
      <c r="F115" s="27">
        <f>Last_year!L114</f>
        <v>0.006933452783</v>
      </c>
      <c r="G115" s="27">
        <f>Last_year!M114</f>
        <v>0.01021597095</v>
      </c>
      <c r="H115" s="27">
        <f>Last_year!N114</f>
        <v>0.01152772702</v>
      </c>
      <c r="I115" s="83"/>
      <c r="J115" s="27">
        <f t="shared" ref="J115:O115" si="112">IF(C115&lt;0,C115,"")</f>
        <v>-0.001500114018</v>
      </c>
      <c r="K115" s="27">
        <f t="shared" si="112"/>
        <v>-0.02072100763</v>
      </c>
      <c r="L115" s="27">
        <f t="shared" si="112"/>
        <v>-0.01014520624</v>
      </c>
      <c r="M115" s="83" t="str">
        <f t="shared" si="112"/>
        <v/>
      </c>
      <c r="N115" s="83" t="str">
        <f t="shared" si="112"/>
        <v/>
      </c>
      <c r="O115" s="83" t="str">
        <f t="shared" si="112"/>
        <v/>
      </c>
      <c r="P115" s="27">
        <f>SUMPRODUCT(C115:H115,Ratios!$G$7:$L$7)</f>
        <v>0.00234878596</v>
      </c>
      <c r="Q115" s="83" t="str">
        <f t="shared" si="3"/>
        <v/>
      </c>
    </row>
    <row r="116">
      <c r="B116" s="15" t="s">
        <v>681</v>
      </c>
      <c r="C116" s="27">
        <f>Last_year!I115</f>
        <v>0.01044285176</v>
      </c>
      <c r="D116" s="27">
        <f>Last_year!J115</f>
        <v>-0.003290893477</v>
      </c>
      <c r="E116" s="27">
        <f>Last_year!K115</f>
        <v>0.0270456108</v>
      </c>
      <c r="F116" s="27">
        <f>Last_year!L115</f>
        <v>0.008755965839</v>
      </c>
      <c r="G116" s="27">
        <f>Last_year!M115</f>
        <v>-0.004849927921</v>
      </c>
      <c r="H116" s="27">
        <f>Last_year!N115</f>
        <v>-0.02515344179</v>
      </c>
      <c r="I116" s="83"/>
      <c r="J116" s="83" t="str">
        <f t="shared" ref="J116:O116" si="113">IF(C116&lt;0,C116,"")</f>
        <v/>
      </c>
      <c r="K116" s="27">
        <f t="shared" si="113"/>
        <v>-0.003290893477</v>
      </c>
      <c r="L116" s="83" t="str">
        <f t="shared" si="113"/>
        <v/>
      </c>
      <c r="M116" s="83" t="str">
        <f t="shared" si="113"/>
        <v/>
      </c>
      <c r="N116" s="27">
        <f t="shared" si="113"/>
        <v>-0.004849927921</v>
      </c>
      <c r="O116" s="27">
        <f t="shared" si="113"/>
        <v>-0.02515344179</v>
      </c>
      <c r="P116" s="27">
        <f>SUMPRODUCT(C116:H116,Ratios!$G$7:$L$7)</f>
        <v>0.0002145613096</v>
      </c>
      <c r="Q116" s="83" t="str">
        <f t="shared" si="3"/>
        <v/>
      </c>
    </row>
    <row r="117">
      <c r="B117" s="15" t="s">
        <v>682</v>
      </c>
      <c r="C117" s="27">
        <f>Last_year!I116</f>
        <v>-0.02416423299</v>
      </c>
      <c r="D117" s="27">
        <f>Last_year!J116</f>
        <v>-0.01350265013</v>
      </c>
      <c r="E117" s="27">
        <f>Last_year!K116</f>
        <v>-0.02041787335</v>
      </c>
      <c r="F117" s="27">
        <f>Last_year!L116</f>
        <v>-0.01599354264</v>
      </c>
      <c r="G117" s="27">
        <f>Last_year!M116</f>
        <v>-0.02544134805</v>
      </c>
      <c r="H117" s="27">
        <f>Last_year!N116</f>
        <v>-0.00713061153</v>
      </c>
      <c r="I117" s="83"/>
      <c r="J117" s="27">
        <f t="shared" ref="J117:O117" si="114">IF(C117&lt;0,C117,"")</f>
        <v>-0.02416423299</v>
      </c>
      <c r="K117" s="27">
        <f t="shared" si="114"/>
        <v>-0.01350265013</v>
      </c>
      <c r="L117" s="27">
        <f t="shared" si="114"/>
        <v>-0.02041787335</v>
      </c>
      <c r="M117" s="27">
        <f t="shared" si="114"/>
        <v>-0.01599354264</v>
      </c>
      <c r="N117" s="27">
        <f t="shared" si="114"/>
        <v>-0.02544134805</v>
      </c>
      <c r="O117" s="27">
        <f t="shared" si="114"/>
        <v>-0.00713061153</v>
      </c>
      <c r="P117" s="27">
        <f>SUMPRODUCT(C117:H117,Ratios!$G$7:$L$7)</f>
        <v>-0.01793799939</v>
      </c>
      <c r="Q117" s="27">
        <f t="shared" si="3"/>
        <v>-0.01793799939</v>
      </c>
    </row>
    <row r="118">
      <c r="B118" s="15" t="s">
        <v>683</v>
      </c>
      <c r="C118" s="27">
        <f>Last_year!I117</f>
        <v>-0.0003617116874</v>
      </c>
      <c r="D118" s="27">
        <f>Last_year!J117</f>
        <v>-0.009707075013</v>
      </c>
      <c r="E118" s="27">
        <f>Last_year!K117</f>
        <v>-0.001391929468</v>
      </c>
      <c r="F118" s="27">
        <f>Last_year!L117</f>
        <v>-0.0128444232</v>
      </c>
      <c r="G118" s="27">
        <f>Last_year!M117</f>
        <v>-0.003084949075</v>
      </c>
      <c r="H118" s="27">
        <f>Last_year!N117</f>
        <v>0.001485925446</v>
      </c>
      <c r="I118" s="83"/>
      <c r="J118" s="27">
        <f t="shared" ref="J118:O118" si="115">IF(C118&lt;0,C118,"")</f>
        <v>-0.0003617116874</v>
      </c>
      <c r="K118" s="27">
        <f t="shared" si="115"/>
        <v>-0.009707075013</v>
      </c>
      <c r="L118" s="27">
        <f t="shared" si="115"/>
        <v>-0.001391929468</v>
      </c>
      <c r="M118" s="27">
        <f t="shared" si="115"/>
        <v>-0.0128444232</v>
      </c>
      <c r="N118" s="27">
        <f t="shared" si="115"/>
        <v>-0.003084949075</v>
      </c>
      <c r="O118" s="83" t="str">
        <f t="shared" si="115"/>
        <v/>
      </c>
      <c r="P118" s="27">
        <f>SUMPRODUCT(C118:H118,Ratios!$G$7:$L$7)</f>
        <v>-0.004070932151</v>
      </c>
      <c r="Q118" s="27">
        <f t="shared" si="3"/>
        <v>-0.004070932151</v>
      </c>
    </row>
    <row r="119">
      <c r="B119" s="15" t="s">
        <v>684</v>
      </c>
      <c r="C119" s="27">
        <f>Last_year!I118</f>
        <v>0.002229879434</v>
      </c>
      <c r="D119" s="27">
        <f>Last_year!J118</f>
        <v>0.007233439426</v>
      </c>
      <c r="E119" s="27">
        <f>Last_year!K118</f>
        <v>-0.007517070532</v>
      </c>
      <c r="F119" s="27">
        <f>Last_year!L118</f>
        <v>-0.0225772644</v>
      </c>
      <c r="G119" s="27">
        <f>Last_year!M118</f>
        <v>0.004109999098</v>
      </c>
      <c r="H119" s="27">
        <f>Last_year!N118</f>
        <v>0.01121691767</v>
      </c>
      <c r="I119" s="83"/>
      <c r="J119" s="83" t="str">
        <f t="shared" ref="J119:O119" si="116">IF(C119&lt;0,C119,"")</f>
        <v/>
      </c>
      <c r="K119" s="83" t="str">
        <f t="shared" si="116"/>
        <v/>
      </c>
      <c r="L119" s="27">
        <f t="shared" si="116"/>
        <v>-0.007517070532</v>
      </c>
      <c r="M119" s="27">
        <f t="shared" si="116"/>
        <v>-0.0225772644</v>
      </c>
      <c r="N119" s="83" t="str">
        <f t="shared" si="116"/>
        <v/>
      </c>
      <c r="O119" s="83" t="str">
        <f t="shared" si="116"/>
        <v/>
      </c>
      <c r="P119" s="27">
        <f>SUMPRODUCT(C119:H119,Ratios!$G$7:$L$7)</f>
        <v>-0.00103245675</v>
      </c>
      <c r="Q119" s="27">
        <f t="shared" si="3"/>
        <v>-0.00103245675</v>
      </c>
    </row>
    <row r="120">
      <c r="B120" s="15" t="s">
        <v>685</v>
      </c>
      <c r="C120" s="27">
        <f>Last_year!I119</f>
        <v>-0.003634144367</v>
      </c>
      <c r="D120" s="27">
        <f>Last_year!J119</f>
        <v>-0.005254700368</v>
      </c>
      <c r="E120" s="27">
        <f>Last_year!K119</f>
        <v>-0.01515022885</v>
      </c>
      <c r="F120" s="27">
        <f>Last_year!L119</f>
        <v>-0.0009966453697</v>
      </c>
      <c r="G120" s="27">
        <f>Last_year!M119</f>
        <v>-0.03115272286</v>
      </c>
      <c r="H120" s="27">
        <f>Last_year!N119</f>
        <v>0.002282289897</v>
      </c>
      <c r="I120" s="83"/>
      <c r="J120" s="27">
        <f t="shared" ref="J120:O120" si="117">IF(C120&lt;0,C120,"")</f>
        <v>-0.003634144367</v>
      </c>
      <c r="K120" s="27">
        <f t="shared" si="117"/>
        <v>-0.005254700368</v>
      </c>
      <c r="L120" s="27">
        <f t="shared" si="117"/>
        <v>-0.01515022885</v>
      </c>
      <c r="M120" s="27">
        <f t="shared" si="117"/>
        <v>-0.0009966453697</v>
      </c>
      <c r="N120" s="27">
        <f t="shared" si="117"/>
        <v>-0.03115272286</v>
      </c>
      <c r="O120" s="83" t="str">
        <f t="shared" si="117"/>
        <v/>
      </c>
      <c r="P120" s="27">
        <f>SUMPRODUCT(C120:H120,Ratios!$G$7:$L$7)</f>
        <v>-0.008740737461</v>
      </c>
      <c r="Q120" s="27">
        <f t="shared" si="3"/>
        <v>-0.008740737461</v>
      </c>
    </row>
    <row r="121">
      <c r="B121" s="15" t="s">
        <v>686</v>
      </c>
      <c r="C121" s="27">
        <f>Last_year!I120</f>
        <v>0.02814007856</v>
      </c>
      <c r="D121" s="27">
        <f>Last_year!J120</f>
        <v>0.006537560453</v>
      </c>
      <c r="E121" s="27">
        <f>Last_year!K120</f>
        <v>-0.007654747033</v>
      </c>
      <c r="F121" s="27">
        <f>Last_year!L120</f>
        <v>-0.004916066598</v>
      </c>
      <c r="G121" s="27">
        <f>Last_year!M120</f>
        <v>-0.004679475847</v>
      </c>
      <c r="H121" s="27">
        <f>Last_year!N120</f>
        <v>0.007084420284</v>
      </c>
      <c r="I121" s="83"/>
      <c r="J121" s="83" t="str">
        <f t="shared" ref="J121:O121" si="118">IF(C121&lt;0,C121,"")</f>
        <v/>
      </c>
      <c r="K121" s="83" t="str">
        <f t="shared" si="118"/>
        <v/>
      </c>
      <c r="L121" s="27">
        <f t="shared" si="118"/>
        <v>-0.007654747033</v>
      </c>
      <c r="M121" s="27">
        <f t="shared" si="118"/>
        <v>-0.004916066598</v>
      </c>
      <c r="N121" s="27">
        <f t="shared" si="118"/>
        <v>-0.004679475847</v>
      </c>
      <c r="O121" s="83" t="str">
        <f t="shared" si="118"/>
        <v/>
      </c>
      <c r="P121" s="27">
        <f>SUMPRODUCT(C121:H121,Ratios!$G$7:$L$7)</f>
        <v>0.005014072622</v>
      </c>
      <c r="Q121" s="83" t="str">
        <f t="shared" si="3"/>
        <v/>
      </c>
    </row>
    <row r="122">
      <c r="B122" s="15" t="s">
        <v>687</v>
      </c>
      <c r="C122" s="27">
        <f>Last_year!I121</f>
        <v>-0.004332128724</v>
      </c>
      <c r="D122" s="27">
        <f>Last_year!J121</f>
        <v>-0.01663364749</v>
      </c>
      <c r="E122" s="27">
        <f>Last_year!K121</f>
        <v>-0.02426173011</v>
      </c>
      <c r="F122" s="27">
        <f>Last_year!L121</f>
        <v>-0.01348233392</v>
      </c>
      <c r="G122" s="27">
        <f>Last_year!M121</f>
        <v>-0.007385568112</v>
      </c>
      <c r="H122" s="27">
        <f>Last_year!N121</f>
        <v>-0.01928959617</v>
      </c>
      <c r="I122" s="83"/>
      <c r="J122" s="27">
        <f t="shared" ref="J122:O122" si="119">IF(C122&lt;0,C122,"")</f>
        <v>-0.004332128724</v>
      </c>
      <c r="K122" s="27">
        <f t="shared" si="119"/>
        <v>-0.01663364749</v>
      </c>
      <c r="L122" s="27">
        <f t="shared" si="119"/>
        <v>-0.02426173011</v>
      </c>
      <c r="M122" s="27">
        <f t="shared" si="119"/>
        <v>-0.01348233392</v>
      </c>
      <c r="N122" s="27">
        <f t="shared" si="119"/>
        <v>-0.007385568112</v>
      </c>
      <c r="O122" s="27">
        <f t="shared" si="119"/>
        <v>-0.01928959617</v>
      </c>
      <c r="P122" s="27">
        <f>SUMPRODUCT(C122:H122,Ratios!$G$7:$L$7)</f>
        <v>-0.01298746314</v>
      </c>
      <c r="Q122" s="27">
        <f t="shared" si="3"/>
        <v>-0.01298746314</v>
      </c>
    </row>
    <row r="123">
      <c r="B123" s="15" t="s">
        <v>688</v>
      </c>
      <c r="C123" s="27">
        <f>Last_year!I122</f>
        <v>-0.001423040332</v>
      </c>
      <c r="D123" s="27">
        <f>Last_year!J122</f>
        <v>-0.009031881236</v>
      </c>
      <c r="E123" s="27">
        <f>Last_year!K122</f>
        <v>-0.01153353391</v>
      </c>
      <c r="F123" s="27">
        <f>Last_year!L122</f>
        <v>-0.003364315748</v>
      </c>
      <c r="G123" s="27">
        <f>Last_year!M122</f>
        <v>-0.007685995198</v>
      </c>
      <c r="H123" s="27">
        <f>Last_year!N122</f>
        <v>-0.004339570865</v>
      </c>
      <c r="I123" s="83"/>
      <c r="J123" s="27">
        <f t="shared" ref="J123:O123" si="120">IF(C123&lt;0,C123,"")</f>
        <v>-0.001423040332</v>
      </c>
      <c r="K123" s="27">
        <f t="shared" si="120"/>
        <v>-0.009031881236</v>
      </c>
      <c r="L123" s="27">
        <f t="shared" si="120"/>
        <v>-0.01153353391</v>
      </c>
      <c r="M123" s="27">
        <f t="shared" si="120"/>
        <v>-0.003364315748</v>
      </c>
      <c r="N123" s="27">
        <f t="shared" si="120"/>
        <v>-0.007685995198</v>
      </c>
      <c r="O123" s="27">
        <f t="shared" si="120"/>
        <v>-0.004339570865</v>
      </c>
      <c r="P123" s="27">
        <f>SUMPRODUCT(C123:H123,Ratios!$G$7:$L$7)</f>
        <v>-0.005419125944</v>
      </c>
      <c r="Q123" s="27">
        <f t="shared" si="3"/>
        <v>-0.005419125944</v>
      </c>
    </row>
    <row r="124">
      <c r="B124" s="15" t="s">
        <v>689</v>
      </c>
      <c r="C124" s="27">
        <f>Last_year!I123</f>
        <v>0.02578966752</v>
      </c>
      <c r="D124" s="27">
        <f>Last_year!J123</f>
        <v>0.01929593811</v>
      </c>
      <c r="E124" s="27">
        <f>Last_year!K123</f>
        <v>-0.01862066458</v>
      </c>
      <c r="F124" s="27">
        <f>Last_year!L123</f>
        <v>-0.007262588932</v>
      </c>
      <c r="G124" s="27">
        <f>Last_year!M123</f>
        <v>0.005210556161</v>
      </c>
      <c r="H124" s="27">
        <f>Last_year!N123</f>
        <v>0.01996734916</v>
      </c>
      <c r="I124" s="83"/>
      <c r="J124" s="83" t="str">
        <f t="shared" ref="J124:O124" si="121">IF(C124&lt;0,C124,"")</f>
        <v/>
      </c>
      <c r="K124" s="83" t="str">
        <f t="shared" si="121"/>
        <v/>
      </c>
      <c r="L124" s="27">
        <f t="shared" si="121"/>
        <v>-0.01862066458</v>
      </c>
      <c r="M124" s="27">
        <f t="shared" si="121"/>
        <v>-0.007262588932</v>
      </c>
      <c r="N124" s="83" t="str">
        <f t="shared" si="121"/>
        <v/>
      </c>
      <c r="O124" s="83" t="str">
        <f t="shared" si="121"/>
        <v/>
      </c>
      <c r="P124" s="27">
        <f>SUMPRODUCT(C124:H124,Ratios!$G$7:$L$7)</f>
        <v>0.008808524133</v>
      </c>
      <c r="Q124" s="83" t="str">
        <f t="shared" si="3"/>
        <v/>
      </c>
    </row>
    <row r="125">
      <c r="B125" s="15" t="s">
        <v>690</v>
      </c>
      <c r="C125" s="27">
        <f>Last_year!I124</f>
        <v>0.00715308699</v>
      </c>
      <c r="D125" s="27">
        <f>Last_year!J124</f>
        <v>-0.03261472985</v>
      </c>
      <c r="E125" s="27">
        <f>Last_year!K124</f>
        <v>0.01965999845</v>
      </c>
      <c r="F125" s="27">
        <f>Last_year!L124</f>
        <v>0.02605266573</v>
      </c>
      <c r="G125" s="27">
        <f>Last_year!M124</f>
        <v>0.01383397469</v>
      </c>
      <c r="H125" s="27">
        <f>Last_year!N124</f>
        <v>-0.004037862187</v>
      </c>
      <c r="I125" s="83"/>
      <c r="J125" s="83" t="str">
        <f t="shared" ref="J125:O125" si="122">IF(C125&lt;0,C125,"")</f>
        <v/>
      </c>
      <c r="K125" s="27">
        <f t="shared" si="122"/>
        <v>-0.03261472985</v>
      </c>
      <c r="L125" s="83" t="str">
        <f t="shared" si="122"/>
        <v/>
      </c>
      <c r="M125" s="83" t="str">
        <f t="shared" si="122"/>
        <v/>
      </c>
      <c r="N125" s="83" t="str">
        <f t="shared" si="122"/>
        <v/>
      </c>
      <c r="O125" s="27">
        <f t="shared" si="122"/>
        <v>-0.004037862187</v>
      </c>
      <c r="P125" s="27">
        <f>SUMPRODUCT(C125:H125,Ratios!$G$7:$L$7)</f>
        <v>0.007304899906</v>
      </c>
      <c r="Q125" s="83" t="str">
        <f t="shared" si="3"/>
        <v/>
      </c>
    </row>
    <row r="126">
      <c r="B126" s="15" t="s">
        <v>691</v>
      </c>
      <c r="C126" s="27">
        <f>Last_year!I125</f>
        <v>-0.003550083183</v>
      </c>
      <c r="D126" s="27">
        <f>Last_year!J125</f>
        <v>-0.01456944332</v>
      </c>
      <c r="E126" s="27">
        <f>Last_year!K125</f>
        <v>0.0153970525</v>
      </c>
      <c r="F126" s="27">
        <f>Last_year!L125</f>
        <v>0.01057719447</v>
      </c>
      <c r="G126" s="27">
        <f>Last_year!M125</f>
        <v>-0.003653990489</v>
      </c>
      <c r="H126" s="27">
        <f>Last_year!N125</f>
        <v>0.01212365687</v>
      </c>
      <c r="I126" s="83"/>
      <c r="J126" s="27">
        <f t="shared" ref="J126:O126" si="123">IF(C126&lt;0,C126,"")</f>
        <v>-0.003550083183</v>
      </c>
      <c r="K126" s="27">
        <f t="shared" si="123"/>
        <v>-0.01456944332</v>
      </c>
      <c r="L126" s="83" t="str">
        <f t="shared" si="123"/>
        <v/>
      </c>
      <c r="M126" s="83" t="str">
        <f t="shared" si="123"/>
        <v/>
      </c>
      <c r="N126" s="27">
        <f t="shared" si="123"/>
        <v>-0.003653990489</v>
      </c>
      <c r="O126" s="83" t="str">
        <f t="shared" si="123"/>
        <v/>
      </c>
      <c r="P126" s="27">
        <f>SUMPRODUCT(C126:H126,Ratios!$G$7:$L$7)</f>
        <v>0.003182116452</v>
      </c>
      <c r="Q126" s="83" t="str">
        <f t="shared" si="3"/>
        <v/>
      </c>
    </row>
    <row r="127">
      <c r="B127" s="15" t="s">
        <v>692</v>
      </c>
      <c r="C127" s="27">
        <f>Last_year!I126</f>
        <v>0.009455911117</v>
      </c>
      <c r="D127" s="27">
        <f>Last_year!J126</f>
        <v>0.008860910432</v>
      </c>
      <c r="E127" s="27">
        <f>Last_year!K126</f>
        <v>-0.007016854079</v>
      </c>
      <c r="F127" s="27">
        <f>Last_year!L126</f>
        <v>0.004230403245</v>
      </c>
      <c r="G127" s="27">
        <f>Last_year!M126</f>
        <v>0.0007872726159</v>
      </c>
      <c r="H127" s="27">
        <f>Last_year!N126</f>
        <v>0.01613356305</v>
      </c>
      <c r="I127" s="83"/>
      <c r="J127" s="83" t="str">
        <f t="shared" ref="J127:O127" si="124">IF(C127&lt;0,C127,"")</f>
        <v/>
      </c>
      <c r="K127" s="83" t="str">
        <f t="shared" si="124"/>
        <v/>
      </c>
      <c r="L127" s="27">
        <f t="shared" si="124"/>
        <v>-0.007016854079</v>
      </c>
      <c r="M127" s="83" t="str">
        <f t="shared" si="124"/>
        <v/>
      </c>
      <c r="N127" s="83" t="str">
        <f t="shared" si="124"/>
        <v/>
      </c>
      <c r="O127" s="83" t="str">
        <f t="shared" si="124"/>
        <v/>
      </c>
      <c r="P127" s="27">
        <f>SUMPRODUCT(C127:H127,Ratios!$G$7:$L$7)</f>
        <v>0.006305835641</v>
      </c>
      <c r="Q127" s="83" t="str">
        <f t="shared" si="3"/>
        <v/>
      </c>
    </row>
    <row r="128">
      <c r="B128" s="15" t="s">
        <v>693</v>
      </c>
      <c r="C128" s="27">
        <f>Last_year!I127</f>
        <v>-0.006356205995</v>
      </c>
      <c r="D128" s="27">
        <f>Last_year!J127</f>
        <v>-0.008468171173</v>
      </c>
      <c r="E128" s="27">
        <f>Last_year!K127</f>
        <v>-0.008649145921</v>
      </c>
      <c r="F128" s="27">
        <f>Last_year!L127</f>
        <v>-0.000860886707</v>
      </c>
      <c r="G128" s="27">
        <f>Last_year!M127</f>
        <v>-0.009680964715</v>
      </c>
      <c r="H128" s="27">
        <f>Last_year!N127</f>
        <v>0.009794334248</v>
      </c>
      <c r="I128" s="83"/>
      <c r="J128" s="27">
        <f t="shared" ref="J128:O128" si="125">IF(C128&lt;0,C128,"")</f>
        <v>-0.006356205995</v>
      </c>
      <c r="K128" s="27">
        <f t="shared" si="125"/>
        <v>-0.008468171173</v>
      </c>
      <c r="L128" s="27">
        <f t="shared" si="125"/>
        <v>-0.008649145921</v>
      </c>
      <c r="M128" s="27">
        <f t="shared" si="125"/>
        <v>-0.000860886707</v>
      </c>
      <c r="N128" s="27">
        <f t="shared" si="125"/>
        <v>-0.009680964715</v>
      </c>
      <c r="O128" s="83" t="str">
        <f t="shared" si="125"/>
        <v/>
      </c>
      <c r="P128" s="27">
        <f>SUMPRODUCT(C128:H128,Ratios!$G$7:$L$7)</f>
        <v>-0.003132476343</v>
      </c>
      <c r="Q128" s="27">
        <f t="shared" si="3"/>
        <v>-0.003132476343</v>
      </c>
    </row>
    <row r="129">
      <c r="B129" s="11">
        <v>44992.0</v>
      </c>
      <c r="C129" s="27">
        <f>Last_year!I128</f>
        <v>0.0001720612161</v>
      </c>
      <c r="D129" s="27">
        <f>Last_year!J128</f>
        <v>0.007142818392</v>
      </c>
      <c r="E129" s="27">
        <f>Last_year!K128</f>
        <v>0.01260642633</v>
      </c>
      <c r="F129" s="27">
        <f>Last_year!L128</f>
        <v>-0.007631932874</v>
      </c>
      <c r="G129" s="27">
        <f>Last_year!M128</f>
        <v>-0.0004271084023</v>
      </c>
      <c r="H129" s="27">
        <f>Last_year!N128</f>
        <v>-0.0002245024791</v>
      </c>
      <c r="I129" s="83"/>
      <c r="J129" s="83" t="str">
        <f t="shared" ref="J129:O129" si="126">IF(C129&lt;0,C129,"")</f>
        <v/>
      </c>
      <c r="K129" s="83" t="str">
        <f t="shared" si="126"/>
        <v/>
      </c>
      <c r="L129" s="83" t="str">
        <f t="shared" si="126"/>
        <v/>
      </c>
      <c r="M129" s="27">
        <f t="shared" si="126"/>
        <v>-0.007631932874</v>
      </c>
      <c r="N129" s="27">
        <f t="shared" si="126"/>
        <v>-0.0004271084023</v>
      </c>
      <c r="O129" s="27">
        <f t="shared" si="126"/>
        <v>-0.0002245024791</v>
      </c>
      <c r="P129" s="27">
        <f>SUMPRODUCT(C129:H129,Ratios!$G$7:$L$7)</f>
        <v>0.0003526279647</v>
      </c>
      <c r="Q129" s="83" t="str">
        <f t="shared" si="3"/>
        <v/>
      </c>
    </row>
    <row r="130">
      <c r="B130" s="11">
        <v>45053.0</v>
      </c>
      <c r="C130" s="27">
        <f>Last_year!I129</f>
        <v>-0.01294004129</v>
      </c>
      <c r="D130" s="27">
        <f>Last_year!J129</f>
        <v>-0.001748830735</v>
      </c>
      <c r="E130" s="27">
        <f>Last_year!K129</f>
        <v>-0.01650980535</v>
      </c>
      <c r="F130" s="27">
        <f>Last_year!L129</f>
        <v>-0.009588379339</v>
      </c>
      <c r="G130" s="27">
        <f>Last_year!M129</f>
        <v>-0.0009236736638</v>
      </c>
      <c r="H130" s="27">
        <f>Last_year!N129</f>
        <v>-0.00129106617</v>
      </c>
      <c r="I130" s="83"/>
      <c r="J130" s="27">
        <f t="shared" ref="J130:O130" si="127">IF(C130&lt;0,C130,"")</f>
        <v>-0.01294004129</v>
      </c>
      <c r="K130" s="27">
        <f t="shared" si="127"/>
        <v>-0.001748830735</v>
      </c>
      <c r="L130" s="27">
        <f t="shared" si="127"/>
        <v>-0.01650980535</v>
      </c>
      <c r="M130" s="27">
        <f t="shared" si="127"/>
        <v>-0.009588379339</v>
      </c>
      <c r="N130" s="27">
        <f t="shared" si="127"/>
        <v>-0.0009236736638</v>
      </c>
      <c r="O130" s="27">
        <f t="shared" si="127"/>
        <v>-0.00129106617</v>
      </c>
      <c r="P130" s="27">
        <f>SUMPRODUCT(C130:H130,Ratios!$G$7:$L$7)</f>
        <v>-0.006774495702</v>
      </c>
      <c r="Q130" s="27">
        <f t="shared" si="3"/>
        <v>-0.006774495702</v>
      </c>
    </row>
    <row r="131">
      <c r="B131" s="11">
        <v>45084.0</v>
      </c>
      <c r="C131" s="27">
        <f>Last_year!I130</f>
        <v>0.003690056199</v>
      </c>
      <c r="D131" s="27">
        <f>Last_year!J130</f>
        <v>-0.002640635531</v>
      </c>
      <c r="E131" s="27">
        <f>Last_year!K130</f>
        <v>-0.0148050739</v>
      </c>
      <c r="F131" s="27">
        <f>Last_year!L130</f>
        <v>-0.01672761907</v>
      </c>
      <c r="G131" s="27">
        <f>Last_year!M130</f>
        <v>0.0124382183</v>
      </c>
      <c r="H131" s="27">
        <f>Last_year!N130</f>
        <v>-0.006151373127</v>
      </c>
      <c r="I131" s="83"/>
      <c r="J131" s="83" t="str">
        <f t="shared" ref="J131:O131" si="128">IF(C131&lt;0,C131,"")</f>
        <v/>
      </c>
      <c r="K131" s="27">
        <f t="shared" si="128"/>
        <v>-0.002640635531</v>
      </c>
      <c r="L131" s="27">
        <f t="shared" si="128"/>
        <v>-0.0148050739</v>
      </c>
      <c r="M131" s="27">
        <f t="shared" si="128"/>
        <v>-0.01672761907</v>
      </c>
      <c r="N131" s="83" t="str">
        <f t="shared" si="128"/>
        <v/>
      </c>
      <c r="O131" s="27">
        <f t="shared" si="128"/>
        <v>-0.006151373127</v>
      </c>
      <c r="P131" s="27">
        <f>SUMPRODUCT(C131:H131,Ratios!$G$7:$L$7)</f>
        <v>-0.003094714482</v>
      </c>
      <c r="Q131" s="27">
        <f t="shared" si="3"/>
        <v>-0.003094714482</v>
      </c>
    </row>
    <row r="132">
      <c r="B132" s="11">
        <v>45114.0</v>
      </c>
      <c r="C132" s="27">
        <f>Last_year!I131</f>
        <v>0.01085256306</v>
      </c>
      <c r="D132" s="27">
        <f>Last_year!J131</f>
        <v>-0.01602677132</v>
      </c>
      <c r="E132" s="27">
        <f>Last_year!K131</f>
        <v>0.01548714464</v>
      </c>
      <c r="F132" s="27">
        <f>Last_year!L131</f>
        <v>-0.01020573607</v>
      </c>
      <c r="G132" s="27">
        <f>Last_year!M131</f>
        <v>0.02815521811</v>
      </c>
      <c r="H132" s="27">
        <f>Last_year!N131</f>
        <v>0.009091549114</v>
      </c>
      <c r="I132" s="83"/>
      <c r="J132" s="83" t="str">
        <f t="shared" ref="J132:O132" si="129">IF(C132&lt;0,C132,"")</f>
        <v/>
      </c>
      <c r="K132" s="27">
        <f t="shared" si="129"/>
        <v>-0.01602677132</v>
      </c>
      <c r="L132" s="83" t="str">
        <f t="shared" si="129"/>
        <v/>
      </c>
      <c r="M132" s="27">
        <f t="shared" si="129"/>
        <v>-0.01020573607</v>
      </c>
      <c r="N132" s="83" t="str">
        <f t="shared" si="129"/>
        <v/>
      </c>
      <c r="O132" s="83" t="str">
        <f t="shared" si="129"/>
        <v/>
      </c>
      <c r="P132" s="27">
        <f>SUMPRODUCT(C132:H132,Ratios!$G$7:$L$7)</f>
        <v>0.007524756175</v>
      </c>
      <c r="Q132" s="83" t="str">
        <f t="shared" si="3"/>
        <v/>
      </c>
    </row>
    <row r="133">
      <c r="B133" s="11">
        <v>45206.0</v>
      </c>
      <c r="C133" s="27">
        <f>Last_year!I132</f>
        <v>0.01667659802</v>
      </c>
      <c r="D133" s="27">
        <f>Last_year!J132</f>
        <v>-0.005313258508</v>
      </c>
      <c r="E133" s="27">
        <f>Last_year!K132</f>
        <v>0.007178929257</v>
      </c>
      <c r="F133" s="27">
        <f>Last_year!L132</f>
        <v>0.02359391419</v>
      </c>
      <c r="G133" s="27">
        <f>Last_year!M132</f>
        <v>0.007031410637</v>
      </c>
      <c r="H133" s="27">
        <f>Last_year!N132</f>
        <v>-0.001593857008</v>
      </c>
      <c r="I133" s="83"/>
      <c r="J133" s="83" t="str">
        <f t="shared" ref="J133:O133" si="130">IF(C133&lt;0,C133,"")</f>
        <v/>
      </c>
      <c r="K133" s="27">
        <f t="shared" si="130"/>
        <v>-0.005313258508</v>
      </c>
      <c r="L133" s="83" t="str">
        <f t="shared" si="130"/>
        <v/>
      </c>
      <c r="M133" s="83" t="str">
        <f t="shared" si="130"/>
        <v/>
      </c>
      <c r="N133" s="83" t="str">
        <f t="shared" si="130"/>
        <v/>
      </c>
      <c r="O133" s="27">
        <f t="shared" si="130"/>
        <v>-0.001593857008</v>
      </c>
      <c r="P133" s="27">
        <f>SUMPRODUCT(C133:H133,Ratios!$G$7:$L$7)</f>
        <v>0.009328180243</v>
      </c>
      <c r="Q133" s="83" t="str">
        <f t="shared" si="3"/>
        <v/>
      </c>
    </row>
    <row r="134">
      <c r="B134" s="11">
        <v>45237.0</v>
      </c>
      <c r="C134" s="27">
        <f>Last_year!I133</f>
        <v>0.002503133293</v>
      </c>
      <c r="D134" s="27">
        <f>Last_year!J133</f>
        <v>0.008417864439</v>
      </c>
      <c r="E134" s="27">
        <f>Last_year!K133</f>
        <v>0.01505954535</v>
      </c>
      <c r="F134" s="27">
        <f>Last_year!L133</f>
        <v>-0.007434218708</v>
      </c>
      <c r="G134" s="27">
        <f>Last_year!M133</f>
        <v>0.01398000403</v>
      </c>
      <c r="H134" s="27">
        <f>Last_year!N133</f>
        <v>0.01123690478</v>
      </c>
      <c r="I134" s="83"/>
      <c r="J134" s="83" t="str">
        <f t="shared" ref="J134:O134" si="131">IF(C134&lt;0,C134,"")</f>
        <v/>
      </c>
      <c r="K134" s="83" t="str">
        <f t="shared" si="131"/>
        <v/>
      </c>
      <c r="L134" s="83" t="str">
        <f t="shared" si="131"/>
        <v/>
      </c>
      <c r="M134" s="27">
        <f t="shared" si="131"/>
        <v>-0.007434218708</v>
      </c>
      <c r="N134" s="83" t="str">
        <f t="shared" si="131"/>
        <v/>
      </c>
      <c r="O134" s="83" t="str">
        <f t="shared" si="131"/>
        <v/>
      </c>
      <c r="P134" s="27">
        <f>SUMPRODUCT(C134:H134,Ratios!$G$7:$L$7)</f>
        <v>0.006404905657</v>
      </c>
      <c r="Q134" s="83" t="str">
        <f t="shared" si="3"/>
        <v/>
      </c>
    </row>
    <row r="135">
      <c r="B135" s="11">
        <v>45267.0</v>
      </c>
      <c r="C135" s="27">
        <f>Last_year!I134</f>
        <v>-0.0156942133</v>
      </c>
      <c r="D135" s="27">
        <f>Last_year!J134</f>
        <v>-0.007830799487</v>
      </c>
      <c r="E135" s="27">
        <f>Last_year!K134</f>
        <v>0.01294485102</v>
      </c>
      <c r="F135" s="27">
        <f>Last_year!L134</f>
        <v>0.009225484191</v>
      </c>
      <c r="G135" s="27">
        <f>Last_year!M134</f>
        <v>0.01790901362</v>
      </c>
      <c r="H135" s="27">
        <f>Last_year!N134</f>
        <v>0.004748251614</v>
      </c>
      <c r="I135" s="83"/>
      <c r="J135" s="27">
        <f t="shared" ref="J135:O135" si="132">IF(C135&lt;0,C135,"")</f>
        <v>-0.0156942133</v>
      </c>
      <c r="K135" s="27">
        <f t="shared" si="132"/>
        <v>-0.007830799487</v>
      </c>
      <c r="L135" s="83" t="str">
        <f t="shared" si="132"/>
        <v/>
      </c>
      <c r="M135" s="83" t="str">
        <f t="shared" si="132"/>
        <v/>
      </c>
      <c r="N135" s="83" t="str">
        <f t="shared" si="132"/>
        <v/>
      </c>
      <c r="O135" s="83" t="str">
        <f t="shared" si="132"/>
        <v/>
      </c>
      <c r="P135" s="27">
        <f>SUMPRODUCT(C135:H135,Ratios!$G$7:$L$7)</f>
        <v>0.003749112379</v>
      </c>
      <c r="Q135" s="83" t="str">
        <f t="shared" si="3"/>
        <v/>
      </c>
    </row>
    <row r="136">
      <c r="B136" s="15" t="s">
        <v>694</v>
      </c>
      <c r="C136" s="27">
        <f>Last_year!I135</f>
        <v>-0.02330486039</v>
      </c>
      <c r="D136" s="27">
        <f>Last_year!J135</f>
        <v>0.009887771498</v>
      </c>
      <c r="E136" s="27">
        <f>Last_year!K135</f>
        <v>0.004243133936</v>
      </c>
      <c r="F136" s="27">
        <f>Last_year!L135</f>
        <v>-0.0005877319361</v>
      </c>
      <c r="G136" s="27">
        <f>Last_year!M135</f>
        <v>0.000588791068</v>
      </c>
      <c r="H136" s="27">
        <f>Last_year!N135</f>
        <v>0.009158727901</v>
      </c>
      <c r="I136" s="83"/>
      <c r="J136" s="27">
        <f t="shared" ref="J136:O136" si="133">IF(C136&lt;0,C136,"")</f>
        <v>-0.02330486039</v>
      </c>
      <c r="K136" s="83" t="str">
        <f t="shared" si="133"/>
        <v/>
      </c>
      <c r="L136" s="83" t="str">
        <f t="shared" si="133"/>
        <v/>
      </c>
      <c r="M136" s="27">
        <f t="shared" si="133"/>
        <v>-0.0005877319361</v>
      </c>
      <c r="N136" s="83" t="str">
        <f t="shared" si="133"/>
        <v/>
      </c>
      <c r="O136" s="83" t="str">
        <f t="shared" si="133"/>
        <v/>
      </c>
      <c r="P136" s="27">
        <f>SUMPRODUCT(C136:H136,Ratios!$G$7:$L$7)</f>
        <v>-0.001415924128</v>
      </c>
      <c r="Q136" s="27">
        <f t="shared" si="3"/>
        <v>-0.001415924128</v>
      </c>
    </row>
    <row r="137">
      <c r="B137" s="15" t="s">
        <v>695</v>
      </c>
      <c r="C137" s="27">
        <f>Last_year!I136</f>
        <v>0.0011820887</v>
      </c>
      <c r="D137" s="27">
        <f>Last_year!J136</f>
        <v>-0.006057534009</v>
      </c>
      <c r="E137" s="27">
        <f>Last_year!K136</f>
        <v>-0.03210584164</v>
      </c>
      <c r="F137" s="27">
        <f>Last_year!L136</f>
        <v>-0.00562660481</v>
      </c>
      <c r="G137" s="27">
        <f>Last_year!M136</f>
        <v>-0.006874278778</v>
      </c>
      <c r="H137" s="27">
        <f>Last_year!N136</f>
        <v>-0.02645446656</v>
      </c>
      <c r="I137" s="83"/>
      <c r="J137" s="83" t="str">
        <f t="shared" ref="J137:O137" si="134">IF(C137&lt;0,C137,"")</f>
        <v/>
      </c>
      <c r="K137" s="27">
        <f t="shared" si="134"/>
        <v>-0.006057534009</v>
      </c>
      <c r="L137" s="27">
        <f t="shared" si="134"/>
        <v>-0.03210584164</v>
      </c>
      <c r="M137" s="27">
        <f t="shared" si="134"/>
        <v>-0.00562660481</v>
      </c>
      <c r="N137" s="27">
        <f t="shared" si="134"/>
        <v>-0.006874278778</v>
      </c>
      <c r="O137" s="27">
        <f t="shared" si="134"/>
        <v>-0.02645446656</v>
      </c>
      <c r="P137" s="27">
        <f>SUMPRODUCT(C137:H137,Ratios!$G$7:$L$7)</f>
        <v>-0.01137098985</v>
      </c>
      <c r="Q137" s="27">
        <f t="shared" si="3"/>
        <v>-0.01137098985</v>
      </c>
    </row>
    <row r="138">
      <c r="B138" s="15" t="s">
        <v>696</v>
      </c>
      <c r="C138" s="27">
        <f>Last_year!I137</f>
        <v>0.0005084848889</v>
      </c>
      <c r="D138" s="27">
        <f>Last_year!J137</f>
        <v>-0.003466</v>
      </c>
      <c r="E138" s="27">
        <f>Last_year!K137</f>
        <v>0.0006841663039</v>
      </c>
      <c r="F138" s="27">
        <f>Last_year!L137</f>
        <v>-0.0004028025592</v>
      </c>
      <c r="G138" s="27">
        <f>Last_year!M137</f>
        <v>-0.01046253029</v>
      </c>
      <c r="H138" s="27">
        <f>Last_year!N137</f>
        <v>-0.0108122222</v>
      </c>
      <c r="I138" s="83"/>
      <c r="J138" s="83" t="str">
        <f t="shared" ref="J138:O138" si="135">IF(C138&lt;0,C138,"")</f>
        <v/>
      </c>
      <c r="K138" s="27">
        <f t="shared" si="135"/>
        <v>-0.003466</v>
      </c>
      <c r="L138" s="83" t="str">
        <f t="shared" si="135"/>
        <v/>
      </c>
      <c r="M138" s="27">
        <f t="shared" si="135"/>
        <v>-0.0004028025592</v>
      </c>
      <c r="N138" s="27">
        <f t="shared" si="135"/>
        <v>-0.01046253029</v>
      </c>
      <c r="O138" s="27">
        <f t="shared" si="135"/>
        <v>-0.0108122222</v>
      </c>
      <c r="P138" s="27">
        <f>SUMPRODUCT(C138:H138,Ratios!$G$7:$L$7)</f>
        <v>-0.004511997402</v>
      </c>
      <c r="Q138" s="27">
        <f t="shared" si="3"/>
        <v>-0.004511997402</v>
      </c>
    </row>
    <row r="139">
      <c r="B139" s="15" t="s">
        <v>697</v>
      </c>
      <c r="C139" s="27">
        <f>Last_year!I138</f>
        <v>0.003119040867</v>
      </c>
      <c r="D139" s="27">
        <f>Last_year!J138</f>
        <v>-0.01285260477</v>
      </c>
      <c r="E139" s="27">
        <f>Last_year!K138</f>
        <v>0.01198612344</v>
      </c>
      <c r="F139" s="27">
        <f>Last_year!L138</f>
        <v>-0.011266838</v>
      </c>
      <c r="G139" s="27">
        <f>Last_year!M138</f>
        <v>0.008737080636</v>
      </c>
      <c r="H139" s="27">
        <f>Last_year!N138</f>
        <v>0.006327192812</v>
      </c>
      <c r="I139" s="83"/>
      <c r="J139" s="83" t="str">
        <f t="shared" ref="J139:O139" si="136">IF(C139&lt;0,C139,"")</f>
        <v/>
      </c>
      <c r="K139" s="27">
        <f t="shared" si="136"/>
        <v>-0.01285260477</v>
      </c>
      <c r="L139" s="83" t="str">
        <f t="shared" si="136"/>
        <v/>
      </c>
      <c r="M139" s="27">
        <f t="shared" si="136"/>
        <v>-0.011266838</v>
      </c>
      <c r="N139" s="83" t="str">
        <f t="shared" si="136"/>
        <v/>
      </c>
      <c r="O139" s="83" t="str">
        <f t="shared" si="136"/>
        <v/>
      </c>
      <c r="P139" s="27">
        <f>SUMPRODUCT(C139:H139,Ratios!$G$7:$L$7)</f>
        <v>0.001296647131</v>
      </c>
      <c r="Q139" s="83" t="str">
        <f t="shared" si="3"/>
        <v/>
      </c>
    </row>
    <row r="140">
      <c r="B140" s="15" t="s">
        <v>698</v>
      </c>
      <c r="C140" s="27">
        <f>Last_year!I139</f>
        <v>-0.004357973894</v>
      </c>
      <c r="D140" s="27">
        <f>Last_year!J139</f>
        <v>0.00214105708</v>
      </c>
      <c r="E140" s="27">
        <f>Last_year!K139</f>
        <v>0.050290164</v>
      </c>
      <c r="F140" s="27">
        <f>Last_year!L139</f>
        <v>-0.01147473733</v>
      </c>
      <c r="G140" s="27">
        <f>Last_year!M139</f>
        <v>-0.004306735429</v>
      </c>
      <c r="H140" s="27">
        <f>Last_year!N139</f>
        <v>0.001408768051</v>
      </c>
      <c r="I140" s="83"/>
      <c r="J140" s="27">
        <f t="shared" ref="J140:O140" si="137">IF(C140&lt;0,C140,"")</f>
        <v>-0.004357973894</v>
      </c>
      <c r="K140" s="83" t="str">
        <f t="shared" si="137"/>
        <v/>
      </c>
      <c r="L140" s="83" t="str">
        <f t="shared" si="137"/>
        <v/>
      </c>
      <c r="M140" s="27">
        <f t="shared" si="137"/>
        <v>-0.01147473733</v>
      </c>
      <c r="N140" s="27">
        <f t="shared" si="137"/>
        <v>-0.004306735429</v>
      </c>
      <c r="O140" s="83" t="str">
        <f t="shared" si="137"/>
        <v/>
      </c>
      <c r="P140" s="27">
        <f>SUMPRODUCT(C140:H140,Ratios!$G$7:$L$7)</f>
        <v>0.001496986389</v>
      </c>
      <c r="Q140" s="83" t="str">
        <f t="shared" si="3"/>
        <v/>
      </c>
    </row>
    <row r="141">
      <c r="B141" s="15" t="s">
        <v>699</v>
      </c>
      <c r="C141" s="27">
        <f>Last_year!I140</f>
        <v>-0.003887669331</v>
      </c>
      <c r="D141" s="27">
        <f>Last_year!J140</f>
        <v>0.02623201671</v>
      </c>
      <c r="E141" s="27">
        <f>Last_year!K140</f>
        <v>-0.01674002616</v>
      </c>
      <c r="F141" s="27">
        <f>Last_year!L140</f>
        <v>-0.01927593955</v>
      </c>
      <c r="G141" s="27">
        <f>Last_year!M140</f>
        <v>0.006657</v>
      </c>
      <c r="H141" s="27">
        <f>Last_year!N140</f>
        <v>0.006657</v>
      </c>
      <c r="I141" s="83"/>
      <c r="J141" s="27">
        <f t="shared" ref="J141:O141" si="138">IF(C141&lt;0,C141,"")</f>
        <v>-0.003887669331</v>
      </c>
      <c r="K141" s="83" t="str">
        <f t="shared" si="138"/>
        <v/>
      </c>
      <c r="L141" s="27">
        <f t="shared" si="138"/>
        <v>-0.01674002616</v>
      </c>
      <c r="M141" s="27">
        <f t="shared" si="138"/>
        <v>-0.01927593955</v>
      </c>
      <c r="N141" s="83" t="str">
        <f t="shared" si="138"/>
        <v/>
      </c>
      <c r="O141" s="83" t="str">
        <f t="shared" si="138"/>
        <v/>
      </c>
      <c r="P141" s="27">
        <f>SUMPRODUCT(C141:H141,Ratios!$G$7:$L$7)</f>
        <v>-0.001020722721</v>
      </c>
      <c r="Q141" s="27">
        <f t="shared" si="3"/>
        <v>-0.001020722721</v>
      </c>
    </row>
    <row r="142">
      <c r="B142" s="15" t="s">
        <v>700</v>
      </c>
      <c r="C142" s="27">
        <f>Last_year!I141</f>
        <v>-0.008755703328</v>
      </c>
      <c r="D142" s="27">
        <f>Last_year!J141</f>
        <v>-0.01018866621</v>
      </c>
      <c r="E142" s="27">
        <f>Last_year!K141</f>
        <v>-0.009369437911</v>
      </c>
      <c r="F142" s="27">
        <f>Last_year!L141</f>
        <v>0.01577644355</v>
      </c>
      <c r="G142" s="27">
        <f>Last_year!M141</f>
        <v>0.09710676677</v>
      </c>
      <c r="H142" s="27">
        <f>Last_year!N141</f>
        <v>-0.0009062075835</v>
      </c>
      <c r="I142" s="83"/>
      <c r="J142" s="27">
        <f t="shared" ref="J142:O142" si="139">IF(C142&lt;0,C142,"")</f>
        <v>-0.008755703328</v>
      </c>
      <c r="K142" s="27">
        <f t="shared" si="139"/>
        <v>-0.01018866621</v>
      </c>
      <c r="L142" s="27">
        <f t="shared" si="139"/>
        <v>-0.009369437911</v>
      </c>
      <c r="M142" s="83" t="str">
        <f t="shared" si="139"/>
        <v/>
      </c>
      <c r="N142" s="83" t="str">
        <f t="shared" si="139"/>
        <v/>
      </c>
      <c r="O142" s="27">
        <f t="shared" si="139"/>
        <v>-0.0009062075835</v>
      </c>
      <c r="P142" s="27">
        <f>SUMPRODUCT(C142:H142,Ratios!$G$7:$L$7)</f>
        <v>0.01868844947</v>
      </c>
      <c r="Q142" s="83" t="str">
        <f t="shared" si="3"/>
        <v/>
      </c>
    </row>
    <row r="143">
      <c r="B143" s="15" t="s">
        <v>701</v>
      </c>
      <c r="C143" s="27">
        <f>Last_year!I142</f>
        <v>-0.003121182316</v>
      </c>
      <c r="D143" s="27">
        <f>Last_year!J142</f>
        <v>-0.002303373898</v>
      </c>
      <c r="E143" s="27">
        <f>Last_year!K142</f>
        <v>0.02655600053</v>
      </c>
      <c r="F143" s="27">
        <f>Last_year!L142</f>
        <v>-0.0163692378</v>
      </c>
      <c r="G143" s="27">
        <f>Last_year!M142</f>
        <v>-0.01407631265</v>
      </c>
      <c r="H143" s="27">
        <f>Last_year!N142</f>
        <v>0.01083794504</v>
      </c>
      <c r="I143" s="83"/>
      <c r="J143" s="27">
        <f t="shared" ref="J143:O143" si="140">IF(C143&lt;0,C143,"")</f>
        <v>-0.003121182316</v>
      </c>
      <c r="K143" s="27">
        <f t="shared" si="140"/>
        <v>-0.002303373898</v>
      </c>
      <c r="L143" s="83" t="str">
        <f t="shared" si="140"/>
        <v/>
      </c>
      <c r="M143" s="27">
        <f t="shared" si="140"/>
        <v>-0.0163692378</v>
      </c>
      <c r="N143" s="27">
        <f t="shared" si="140"/>
        <v>-0.01407631265</v>
      </c>
      <c r="O143" s="83" t="str">
        <f t="shared" si="140"/>
        <v/>
      </c>
      <c r="P143" s="27">
        <f>SUMPRODUCT(C143:H143,Ratios!$G$7:$L$7)</f>
        <v>-0.002120494883</v>
      </c>
      <c r="Q143" s="27">
        <f t="shared" si="3"/>
        <v>-0.002120494883</v>
      </c>
    </row>
    <row r="144">
      <c r="B144" s="15" t="s">
        <v>702</v>
      </c>
      <c r="C144" s="27">
        <f>Last_year!I143</f>
        <v>0.007618678816</v>
      </c>
      <c r="D144" s="27">
        <f>Last_year!J143</f>
        <v>-0.01136847367</v>
      </c>
      <c r="E144" s="27">
        <f>Last_year!K143</f>
        <v>-0.02724312781</v>
      </c>
      <c r="F144" s="27">
        <f>Last_year!L143</f>
        <v>0.01054641211</v>
      </c>
      <c r="G144" s="27">
        <f>Last_year!M143</f>
        <v>-0.01692214188</v>
      </c>
      <c r="H144" s="27">
        <f>Last_year!N143</f>
        <v>-0.008995613014</v>
      </c>
      <c r="I144" s="83"/>
      <c r="J144" s="83" t="str">
        <f t="shared" ref="J144:O144" si="141">IF(C144&lt;0,C144,"")</f>
        <v/>
      </c>
      <c r="K144" s="27">
        <f t="shared" si="141"/>
        <v>-0.01136847367</v>
      </c>
      <c r="L144" s="27">
        <f t="shared" si="141"/>
        <v>-0.02724312781</v>
      </c>
      <c r="M144" s="83" t="str">
        <f t="shared" si="141"/>
        <v/>
      </c>
      <c r="N144" s="27">
        <f t="shared" si="141"/>
        <v>-0.01692214188</v>
      </c>
      <c r="O144" s="27">
        <f t="shared" si="141"/>
        <v>-0.008995613014</v>
      </c>
      <c r="P144" s="27">
        <f>SUMPRODUCT(C144:H144,Ratios!$G$7:$L$7)</f>
        <v>-0.005411692941</v>
      </c>
      <c r="Q144" s="27">
        <f t="shared" si="3"/>
        <v>-0.005411692941</v>
      </c>
    </row>
    <row r="145">
      <c r="B145" s="15" t="s">
        <v>703</v>
      </c>
      <c r="C145" s="27">
        <f>Last_year!I144</f>
        <v>-0.007201933993</v>
      </c>
      <c r="D145" s="27">
        <f>Last_year!J144</f>
        <v>0.006514493667</v>
      </c>
      <c r="E145" s="27">
        <f>Last_year!K144</f>
        <v>0.01129104625</v>
      </c>
      <c r="F145" s="27">
        <f>Last_year!L144</f>
        <v>-0.005605833048</v>
      </c>
      <c r="G145" s="27">
        <f>Last_year!M144</f>
        <v>0.01222817383</v>
      </c>
      <c r="H145" s="27">
        <f>Last_year!N144</f>
        <v>0.001641332619</v>
      </c>
      <c r="I145" s="83"/>
      <c r="J145" s="27">
        <f t="shared" ref="J145:O145" si="142">IF(C145&lt;0,C145,"")</f>
        <v>-0.007201933993</v>
      </c>
      <c r="K145" s="83" t="str">
        <f t="shared" si="142"/>
        <v/>
      </c>
      <c r="L145" s="83" t="str">
        <f t="shared" si="142"/>
        <v/>
      </c>
      <c r="M145" s="27">
        <f t="shared" si="142"/>
        <v>-0.005605833048</v>
      </c>
      <c r="N145" s="83" t="str">
        <f t="shared" si="142"/>
        <v/>
      </c>
      <c r="O145" s="83" t="str">
        <f t="shared" si="142"/>
        <v/>
      </c>
      <c r="P145" s="27">
        <f>SUMPRODUCT(C145:H145,Ratios!$G$7:$L$7)</f>
        <v>0.001992901873</v>
      </c>
      <c r="Q145" s="83" t="str">
        <f t="shared" si="3"/>
        <v/>
      </c>
    </row>
    <row r="146">
      <c r="B146" s="15" t="s">
        <v>704</v>
      </c>
      <c r="C146" s="27">
        <f>Last_year!I145</f>
        <v>-0.003058863729</v>
      </c>
      <c r="D146" s="27">
        <f>Last_year!J145</f>
        <v>-0.0129386864</v>
      </c>
      <c r="E146" s="27">
        <f>Last_year!K145</f>
        <v>0.01020187948</v>
      </c>
      <c r="F146" s="27">
        <f>Last_year!L145</f>
        <v>0.006925298717</v>
      </c>
      <c r="G146" s="27">
        <f>Last_year!M145</f>
        <v>-0.02251652134</v>
      </c>
      <c r="H146" s="27">
        <f>Last_year!N145</f>
        <v>-0.004168664641</v>
      </c>
      <c r="I146" s="83"/>
      <c r="J146" s="27">
        <f t="shared" ref="J146:O146" si="143">IF(C146&lt;0,C146,"")</f>
        <v>-0.003058863729</v>
      </c>
      <c r="K146" s="27">
        <f t="shared" si="143"/>
        <v>-0.0129386864</v>
      </c>
      <c r="L146" s="83" t="str">
        <f t="shared" si="143"/>
        <v/>
      </c>
      <c r="M146" s="83" t="str">
        <f t="shared" si="143"/>
        <v/>
      </c>
      <c r="N146" s="27">
        <f t="shared" si="143"/>
        <v>-0.02251652134</v>
      </c>
      <c r="O146" s="27">
        <f t="shared" si="143"/>
        <v>-0.004168664641</v>
      </c>
      <c r="P146" s="27">
        <f>SUMPRODUCT(C146:H146,Ratios!$G$7:$L$7)</f>
        <v>-0.004837430891</v>
      </c>
      <c r="Q146" s="27">
        <f t="shared" si="3"/>
        <v>-0.004837430891</v>
      </c>
    </row>
    <row r="147">
      <c r="B147" s="15" t="s">
        <v>705</v>
      </c>
      <c r="C147" s="27">
        <f>Last_year!I146</f>
        <v>-0.004664698777</v>
      </c>
      <c r="D147" s="27">
        <f>Last_year!J146</f>
        <v>-0.01102610897</v>
      </c>
      <c r="E147" s="27">
        <f>Last_year!K146</f>
        <v>0.01129564415</v>
      </c>
      <c r="F147" s="27">
        <f>Last_year!L146</f>
        <v>0.002073775872</v>
      </c>
      <c r="G147" s="27">
        <f>Last_year!M146</f>
        <v>0.007655904958</v>
      </c>
      <c r="H147" s="27">
        <f>Last_year!N146</f>
        <v>0.0091170112</v>
      </c>
      <c r="I147" s="83"/>
      <c r="J147" s="27">
        <f t="shared" ref="J147:O147" si="144">IF(C147&lt;0,C147,"")</f>
        <v>-0.004664698777</v>
      </c>
      <c r="K147" s="27">
        <f t="shared" si="144"/>
        <v>-0.01102610897</v>
      </c>
      <c r="L147" s="83" t="str">
        <f t="shared" si="144"/>
        <v/>
      </c>
      <c r="M147" s="83" t="str">
        <f t="shared" si="144"/>
        <v/>
      </c>
      <c r="N147" s="83" t="str">
        <f t="shared" si="144"/>
        <v/>
      </c>
      <c r="O147" s="83" t="str">
        <f t="shared" si="144"/>
        <v/>
      </c>
      <c r="P147" s="27">
        <f>SUMPRODUCT(C147:H147,Ratios!$G$7:$L$7)</f>
        <v>0.002863352169</v>
      </c>
      <c r="Q147" s="83" t="str">
        <f t="shared" si="3"/>
        <v/>
      </c>
    </row>
    <row r="148">
      <c r="B148" s="15" t="s">
        <v>706</v>
      </c>
      <c r="C148" s="27">
        <f>Last_year!I147</f>
        <v>0.009569866157</v>
      </c>
      <c r="D148" s="27">
        <f>Last_year!J147</f>
        <v>0.001942398327</v>
      </c>
      <c r="E148" s="27">
        <f>Last_year!K147</f>
        <v>0.0278386982</v>
      </c>
      <c r="F148" s="27">
        <f>Last_year!L147</f>
        <v>0.00991021788</v>
      </c>
      <c r="G148" s="27">
        <f>Last_year!M147</f>
        <v>0.003188105666</v>
      </c>
      <c r="H148" s="27">
        <f>Last_year!N147</f>
        <v>0.006073230574</v>
      </c>
      <c r="I148" s="83"/>
      <c r="J148" s="83" t="str">
        <f t="shared" ref="J148:O148" si="145">IF(C148&lt;0,C148,"")</f>
        <v/>
      </c>
      <c r="K148" s="83" t="str">
        <f t="shared" si="145"/>
        <v/>
      </c>
      <c r="L148" s="83" t="str">
        <f t="shared" si="145"/>
        <v/>
      </c>
      <c r="M148" s="83" t="str">
        <f t="shared" si="145"/>
        <v/>
      </c>
      <c r="N148" s="83" t="str">
        <f t="shared" si="145"/>
        <v/>
      </c>
      <c r="O148" s="83" t="str">
        <f t="shared" si="145"/>
        <v/>
      </c>
      <c r="P148" s="27">
        <f>SUMPRODUCT(C148:H148,Ratios!$G$7:$L$7)</f>
        <v>0.008726393709</v>
      </c>
      <c r="Q148" s="83" t="str">
        <f t="shared" si="3"/>
        <v/>
      </c>
    </row>
    <row r="149">
      <c r="B149" s="11">
        <v>44934.0</v>
      </c>
      <c r="C149" s="27">
        <f>Last_year!I148</f>
        <v>0.01489518065</v>
      </c>
      <c r="D149" s="27">
        <f>Last_year!J148</f>
        <v>-0.005205957238</v>
      </c>
      <c r="E149" s="27">
        <f>Last_year!K148</f>
        <v>-0.001183954911</v>
      </c>
      <c r="F149" s="27">
        <f>Last_year!L148</f>
        <v>-0.004231451956</v>
      </c>
      <c r="G149" s="27">
        <f>Last_year!M148</f>
        <v>0.007222863876</v>
      </c>
      <c r="H149" s="27">
        <f>Last_year!N148</f>
        <v>-0.005109230574</v>
      </c>
      <c r="I149" s="83"/>
      <c r="J149" s="83" t="str">
        <f t="shared" ref="J149:O149" si="146">IF(C149&lt;0,C149,"")</f>
        <v/>
      </c>
      <c r="K149" s="27">
        <f t="shared" si="146"/>
        <v>-0.005205957238</v>
      </c>
      <c r="L149" s="27">
        <f t="shared" si="146"/>
        <v>-0.001183954911</v>
      </c>
      <c r="M149" s="27">
        <f t="shared" si="146"/>
        <v>-0.004231451956</v>
      </c>
      <c r="N149" s="83" t="str">
        <f t="shared" si="146"/>
        <v/>
      </c>
      <c r="O149" s="27">
        <f t="shared" si="146"/>
        <v>-0.005109230574</v>
      </c>
      <c r="P149" s="27">
        <f>SUMPRODUCT(C149:H149,Ratios!$G$7:$L$7)</f>
        <v>0.001916481185</v>
      </c>
      <c r="Q149" s="83" t="str">
        <f t="shared" si="3"/>
        <v/>
      </c>
    </row>
    <row r="150">
      <c r="B150" s="11">
        <v>44965.0</v>
      </c>
      <c r="C150" s="27">
        <f>Last_year!I149</f>
        <v>0.0002385383734</v>
      </c>
      <c r="D150" s="27">
        <f>Last_year!J149</f>
        <v>0.02499913464</v>
      </c>
      <c r="E150" s="27">
        <f>Last_year!K149</f>
        <v>-0.0284780996</v>
      </c>
      <c r="F150" s="27">
        <f>Last_year!L149</f>
        <v>-0.01600380095</v>
      </c>
      <c r="G150" s="27">
        <f>Last_year!M149</f>
        <v>0.007719946827</v>
      </c>
      <c r="H150" s="27">
        <f>Last_year!N149</f>
        <v>0.002374759186</v>
      </c>
      <c r="I150" s="83"/>
      <c r="J150" s="83" t="str">
        <f t="shared" ref="J150:O150" si="147">IF(C150&lt;0,C150,"")</f>
        <v/>
      </c>
      <c r="K150" s="83" t="str">
        <f t="shared" si="147"/>
        <v/>
      </c>
      <c r="L150" s="27">
        <f t="shared" si="147"/>
        <v>-0.0284780996</v>
      </c>
      <c r="M150" s="27">
        <f t="shared" si="147"/>
        <v>-0.01600380095</v>
      </c>
      <c r="N150" s="83" t="str">
        <f t="shared" si="147"/>
        <v/>
      </c>
      <c r="O150" s="83" t="str">
        <f t="shared" si="147"/>
        <v/>
      </c>
      <c r="P150" s="27">
        <f>SUMPRODUCT(C150:H150,Ratios!$G$7:$L$7)</f>
        <v>-0.001482007808</v>
      </c>
      <c r="Q150" s="27">
        <f t="shared" si="3"/>
        <v>-0.001482007808</v>
      </c>
    </row>
    <row r="151">
      <c r="B151" s="11">
        <v>44993.0</v>
      </c>
      <c r="C151" s="27">
        <f>Last_year!I150</f>
        <v>-0.007776594926</v>
      </c>
      <c r="D151" s="27">
        <f>Last_year!J150</f>
        <v>-0.01533070465</v>
      </c>
      <c r="E151" s="27">
        <f>Last_year!K150</f>
        <v>-0.01528965872</v>
      </c>
      <c r="F151" s="27">
        <f>Last_year!L150</f>
        <v>-0.02010341545</v>
      </c>
      <c r="G151" s="27">
        <f>Last_year!M150</f>
        <v>0.00601896903</v>
      </c>
      <c r="H151" s="27">
        <f>Last_year!N150</f>
        <v>0.01093817465</v>
      </c>
      <c r="I151" s="83"/>
      <c r="J151" s="27">
        <f t="shared" ref="J151:O151" si="148">IF(C151&lt;0,C151,"")</f>
        <v>-0.007776594926</v>
      </c>
      <c r="K151" s="27">
        <f t="shared" si="148"/>
        <v>-0.01533070465</v>
      </c>
      <c r="L151" s="27">
        <f t="shared" si="148"/>
        <v>-0.01528965872</v>
      </c>
      <c r="M151" s="27">
        <f t="shared" si="148"/>
        <v>-0.02010341545</v>
      </c>
      <c r="N151" s="83" t="str">
        <f t="shared" si="148"/>
        <v/>
      </c>
      <c r="O151" s="83" t="str">
        <f t="shared" si="148"/>
        <v/>
      </c>
      <c r="P151" s="27">
        <f>SUMPRODUCT(C151:H151,Ratios!$G$7:$L$7)</f>
        <v>-0.005246609677</v>
      </c>
      <c r="Q151" s="27">
        <f t="shared" si="3"/>
        <v>-0.005246609677</v>
      </c>
    </row>
    <row r="152">
      <c r="B152" s="11">
        <v>45024.0</v>
      </c>
      <c r="C152" s="27">
        <f>Last_year!I151</f>
        <v>-0.008865279328</v>
      </c>
      <c r="D152" s="27">
        <f>Last_year!J151</f>
        <v>-0.009667537583</v>
      </c>
      <c r="E152" s="27">
        <f>Last_year!K151</f>
        <v>0.0262150294</v>
      </c>
      <c r="F152" s="27">
        <f>Last_year!L151</f>
        <v>-0.09631893466</v>
      </c>
      <c r="G152" s="27">
        <f>Last_year!M151</f>
        <v>-0.005148604286</v>
      </c>
      <c r="H152" s="27">
        <f>Last_year!N151</f>
        <v>-0.001736613014</v>
      </c>
      <c r="I152" s="83"/>
      <c r="J152" s="27">
        <f t="shared" ref="J152:O152" si="149">IF(C152&lt;0,C152,"")</f>
        <v>-0.008865279328</v>
      </c>
      <c r="K152" s="27">
        <f t="shared" si="149"/>
        <v>-0.009667537583</v>
      </c>
      <c r="L152" s="83" t="str">
        <f t="shared" si="149"/>
        <v/>
      </c>
      <c r="M152" s="27">
        <f t="shared" si="149"/>
        <v>-0.09631893466</v>
      </c>
      <c r="N152" s="27">
        <f t="shared" si="149"/>
        <v>-0.005148604286</v>
      </c>
      <c r="O152" s="27">
        <f t="shared" si="149"/>
        <v>-0.001736613014</v>
      </c>
      <c r="P152" s="27">
        <f>SUMPRODUCT(C152:H152,Ratios!$G$7:$L$7)</f>
        <v>-0.02075913708</v>
      </c>
      <c r="Q152" s="27">
        <f t="shared" si="3"/>
        <v>-0.02075913708</v>
      </c>
    </row>
    <row r="153">
      <c r="B153" s="11">
        <v>45115.0</v>
      </c>
      <c r="C153" s="27">
        <f>Last_year!I152</f>
        <v>0.00004888581031</v>
      </c>
      <c r="D153" s="27">
        <f>Last_year!J152</f>
        <v>-0.006435359946</v>
      </c>
      <c r="E153" s="27">
        <f>Last_year!K152</f>
        <v>-0.007285518391</v>
      </c>
      <c r="F153" s="27">
        <f>Last_year!L152</f>
        <v>-0.02656132611</v>
      </c>
      <c r="G153" s="27">
        <f>Last_year!M152</f>
        <v>0.004938177609</v>
      </c>
      <c r="H153" s="27">
        <f>Last_year!N152</f>
        <v>0.01088257864</v>
      </c>
      <c r="I153" s="83"/>
      <c r="J153" s="83" t="str">
        <f t="shared" ref="J153:O153" si="150">IF(C153&lt;0,C153,"")</f>
        <v/>
      </c>
      <c r="K153" s="27">
        <f t="shared" si="150"/>
        <v>-0.006435359946</v>
      </c>
      <c r="L153" s="27">
        <f t="shared" si="150"/>
        <v>-0.007285518391</v>
      </c>
      <c r="M153" s="27">
        <f t="shared" si="150"/>
        <v>-0.02656132611</v>
      </c>
      <c r="N153" s="83" t="str">
        <f t="shared" si="150"/>
        <v/>
      </c>
      <c r="O153" s="83" t="str">
        <f t="shared" si="150"/>
        <v/>
      </c>
      <c r="P153" s="27">
        <f>SUMPRODUCT(C153:H153,Ratios!$G$7:$L$7)</f>
        <v>-0.003510424645</v>
      </c>
      <c r="Q153" s="27">
        <f t="shared" si="3"/>
        <v>-0.003510424645</v>
      </c>
    </row>
    <row r="154">
      <c r="B154" s="11">
        <v>45146.0</v>
      </c>
      <c r="C154" s="27">
        <f>Last_year!I153</f>
        <v>0.006972195858</v>
      </c>
      <c r="D154" s="27">
        <f>Last_year!J153</f>
        <v>0.03268011516</v>
      </c>
      <c r="E154" s="27">
        <f>Last_year!K153</f>
        <v>0.01205303622</v>
      </c>
      <c r="F154" s="27">
        <f>Last_year!L153</f>
        <v>-0.005262083811</v>
      </c>
      <c r="G154" s="27">
        <f>Last_year!M153</f>
        <v>-0.01234810311</v>
      </c>
      <c r="H154" s="27">
        <f>Last_year!N153</f>
        <v>0.003476554372</v>
      </c>
      <c r="I154" s="83"/>
      <c r="J154" s="83" t="str">
        <f t="shared" ref="J154:O154" si="151">IF(C154&lt;0,C154,"")</f>
        <v/>
      </c>
      <c r="K154" s="83" t="str">
        <f t="shared" si="151"/>
        <v/>
      </c>
      <c r="L154" s="83" t="str">
        <f t="shared" si="151"/>
        <v/>
      </c>
      <c r="M154" s="27">
        <f t="shared" si="151"/>
        <v>-0.005262083811</v>
      </c>
      <c r="N154" s="27">
        <f t="shared" si="151"/>
        <v>-0.01234810311</v>
      </c>
      <c r="O154" s="83" t="str">
        <f t="shared" si="151"/>
        <v/>
      </c>
      <c r="P154" s="27">
        <f>SUMPRODUCT(C154:H154,Ratios!$G$7:$L$7)</f>
        <v>0.0030410278</v>
      </c>
      <c r="Q154" s="83" t="str">
        <f t="shared" si="3"/>
        <v/>
      </c>
    </row>
    <row r="155">
      <c r="B155" s="11">
        <v>45177.0</v>
      </c>
      <c r="C155" s="27">
        <f>Last_year!I154</f>
        <v>-0.0000179271574</v>
      </c>
      <c r="D155" s="27">
        <f>Last_year!J154</f>
        <v>0.001217503045</v>
      </c>
      <c r="E155" s="27">
        <f>Last_year!K154</f>
        <v>-0.01477548165</v>
      </c>
      <c r="F155" s="27">
        <f>Last_year!L154</f>
        <v>-0.006754209636</v>
      </c>
      <c r="G155" s="27">
        <f>Last_year!M154</f>
        <v>-0.009864103757</v>
      </c>
      <c r="H155" s="27">
        <f>Last_year!N154</f>
        <v>0.008470114993</v>
      </c>
      <c r="I155" s="83"/>
      <c r="J155" s="27">
        <f t="shared" ref="J155:O155" si="152">IF(C155&lt;0,C155,"")</f>
        <v>-0.0000179271574</v>
      </c>
      <c r="K155" s="83" t="str">
        <f t="shared" si="152"/>
        <v/>
      </c>
      <c r="L155" s="27">
        <f t="shared" si="152"/>
        <v>-0.01477548165</v>
      </c>
      <c r="M155" s="27">
        <f t="shared" si="152"/>
        <v>-0.006754209636</v>
      </c>
      <c r="N155" s="27">
        <f t="shared" si="152"/>
        <v>-0.009864103757</v>
      </c>
      <c r="O155" s="83" t="str">
        <f t="shared" si="152"/>
        <v/>
      </c>
      <c r="P155" s="27">
        <f>SUMPRODUCT(C155:H155,Ratios!$G$7:$L$7)</f>
        <v>-0.002989022972</v>
      </c>
      <c r="Q155" s="27">
        <f t="shared" si="3"/>
        <v>-0.002989022972</v>
      </c>
    </row>
    <row r="156">
      <c r="B156" s="11">
        <v>45207.0</v>
      </c>
      <c r="C156" s="27">
        <f>Last_year!I155</f>
        <v>0.06481422058</v>
      </c>
      <c r="D156" s="27">
        <f>Last_year!J155</f>
        <v>-0.001460726149</v>
      </c>
      <c r="E156" s="27">
        <f>Last_year!K155</f>
        <v>-0.006071261159</v>
      </c>
      <c r="F156" s="27">
        <f>Last_year!L155</f>
        <v>0.00550229975</v>
      </c>
      <c r="G156" s="27">
        <f>Last_year!M155</f>
        <v>-0.01487640203</v>
      </c>
      <c r="H156" s="27">
        <f>Last_year!N155</f>
        <v>-0.004770123165</v>
      </c>
      <c r="I156" s="83"/>
      <c r="J156" s="83" t="str">
        <f t="shared" ref="J156:O156" si="153">IF(C156&lt;0,C156,"")</f>
        <v/>
      </c>
      <c r="K156" s="27">
        <f t="shared" si="153"/>
        <v>-0.001460726149</v>
      </c>
      <c r="L156" s="27">
        <f t="shared" si="153"/>
        <v>-0.006071261159</v>
      </c>
      <c r="M156" s="83" t="str">
        <f t="shared" si="153"/>
        <v/>
      </c>
      <c r="N156" s="27">
        <f t="shared" si="153"/>
        <v>-0.01487640203</v>
      </c>
      <c r="O156" s="27">
        <f t="shared" si="153"/>
        <v>-0.004770123165</v>
      </c>
      <c r="P156" s="27">
        <f>SUMPRODUCT(C156:H156,Ratios!$G$7:$L$7)</f>
        <v>0.009380800296</v>
      </c>
      <c r="Q156" s="83" t="str">
        <f t="shared" si="3"/>
        <v/>
      </c>
    </row>
    <row r="157">
      <c r="B157" s="11">
        <v>45238.0</v>
      </c>
      <c r="C157" s="27">
        <f>Last_year!I156</f>
        <v>0.00767922635</v>
      </c>
      <c r="D157" s="27">
        <f>Last_year!J156</f>
        <v>0.008998710116</v>
      </c>
      <c r="E157" s="27">
        <f>Last_year!K156</f>
        <v>0.003443209315</v>
      </c>
      <c r="F157" s="27">
        <f>Last_year!L156</f>
        <v>0.017165526</v>
      </c>
      <c r="G157" s="27">
        <f>Last_year!M156</f>
        <v>-0.03710027106</v>
      </c>
      <c r="H157" s="27">
        <f>Last_year!N156</f>
        <v>0.00675313857</v>
      </c>
      <c r="I157" s="83"/>
      <c r="J157" s="83" t="str">
        <f t="shared" ref="J157:O157" si="154">IF(C157&lt;0,C157,"")</f>
        <v/>
      </c>
      <c r="K157" s="83" t="str">
        <f t="shared" si="154"/>
        <v/>
      </c>
      <c r="L157" s="83" t="str">
        <f t="shared" si="154"/>
        <v/>
      </c>
      <c r="M157" s="83" t="str">
        <f t="shared" si="154"/>
        <v/>
      </c>
      <c r="N157" s="27">
        <f t="shared" si="154"/>
        <v>-0.03710027106</v>
      </c>
      <c r="O157" s="83" t="str">
        <f t="shared" si="154"/>
        <v/>
      </c>
      <c r="P157" s="27">
        <f>SUMPRODUCT(C157:H157,Ratios!$G$7:$L$7)</f>
        <v>0.0001437159145</v>
      </c>
      <c r="Q157" s="83" t="str">
        <f t="shared" si="3"/>
        <v/>
      </c>
    </row>
    <row r="158">
      <c r="B158" s="15" t="s">
        <v>707</v>
      </c>
      <c r="C158" s="27">
        <f>Last_year!I157</f>
        <v>0.01114129827</v>
      </c>
      <c r="D158" s="27">
        <f>Last_year!J157</f>
        <v>-0.02686467782</v>
      </c>
      <c r="E158" s="27">
        <f>Last_year!K157</f>
        <v>-0.02351701434</v>
      </c>
      <c r="F158" s="27">
        <f>Last_year!L157</f>
        <v>0.00133725758</v>
      </c>
      <c r="G158" s="27">
        <f>Last_year!M157</f>
        <v>0.009023629578</v>
      </c>
      <c r="H158" s="27">
        <f>Last_year!N157</f>
        <v>-0.01255970298</v>
      </c>
      <c r="I158" s="83"/>
      <c r="J158" s="83" t="str">
        <f t="shared" ref="J158:O158" si="155">IF(C158&lt;0,C158,"")</f>
        <v/>
      </c>
      <c r="K158" s="27">
        <f t="shared" si="155"/>
        <v>-0.02686467782</v>
      </c>
      <c r="L158" s="27">
        <f t="shared" si="155"/>
        <v>-0.02351701434</v>
      </c>
      <c r="M158" s="83" t="str">
        <f t="shared" si="155"/>
        <v/>
      </c>
      <c r="N158" s="83" t="str">
        <f t="shared" si="155"/>
        <v/>
      </c>
      <c r="O158" s="27">
        <f t="shared" si="155"/>
        <v>-0.01255970298</v>
      </c>
      <c r="P158" s="27">
        <f>SUMPRODUCT(C158:H158,Ratios!$G$7:$L$7)</f>
        <v>-0.003249672727</v>
      </c>
      <c r="Q158" s="27">
        <f t="shared" si="3"/>
        <v>-0.003249672727</v>
      </c>
    </row>
    <row r="159">
      <c r="B159" s="15" t="s">
        <v>708</v>
      </c>
      <c r="C159" s="27">
        <f>Last_year!I158</f>
        <v>-0.003410494527</v>
      </c>
      <c r="D159" s="27">
        <f>Last_year!J158</f>
        <v>-0.002151288236</v>
      </c>
      <c r="E159" s="27">
        <f>Last_year!K158</f>
        <v>-0.02154548995</v>
      </c>
      <c r="F159" s="27">
        <f>Last_year!L158</f>
        <v>0.004395623989</v>
      </c>
      <c r="G159" s="27">
        <f>Last_year!M158</f>
        <v>-0.002481578417</v>
      </c>
      <c r="H159" s="27">
        <f>Last_year!N158</f>
        <v>0.004612174376</v>
      </c>
      <c r="I159" s="83"/>
      <c r="J159" s="27">
        <f t="shared" ref="J159:O159" si="156">IF(C159&lt;0,C159,"")</f>
        <v>-0.003410494527</v>
      </c>
      <c r="K159" s="27">
        <f t="shared" si="156"/>
        <v>-0.002151288236</v>
      </c>
      <c r="L159" s="27">
        <f t="shared" si="156"/>
        <v>-0.02154548995</v>
      </c>
      <c r="M159" s="83" t="str">
        <f t="shared" si="156"/>
        <v/>
      </c>
      <c r="N159" s="27">
        <f t="shared" si="156"/>
        <v>-0.002481578417</v>
      </c>
      <c r="O159" s="83" t="str">
        <f t="shared" si="156"/>
        <v/>
      </c>
      <c r="P159" s="27">
        <f>SUMPRODUCT(C159:H159,Ratios!$G$7:$L$7)</f>
        <v>-0.001746532734</v>
      </c>
      <c r="Q159" s="27">
        <f t="shared" si="3"/>
        <v>-0.001746532734</v>
      </c>
    </row>
    <row r="160">
      <c r="B160" s="15" t="s">
        <v>709</v>
      </c>
      <c r="C160" s="27">
        <f>Last_year!I159</f>
        <v>-0.020672031</v>
      </c>
      <c r="D160" s="27">
        <f>Last_year!J159</f>
        <v>0.01357327881</v>
      </c>
      <c r="E160" s="27">
        <f>Last_year!K159</f>
        <v>-0.008926324508</v>
      </c>
      <c r="F160" s="27">
        <f>Last_year!L159</f>
        <v>-0.001298619086</v>
      </c>
      <c r="G160" s="27">
        <f>Last_year!M159</f>
        <v>-0.008825196179</v>
      </c>
      <c r="H160" s="27">
        <f>Last_year!N159</f>
        <v>-0.005191218775</v>
      </c>
      <c r="I160" s="83"/>
      <c r="J160" s="27">
        <f t="shared" ref="J160:O160" si="157">IF(C160&lt;0,C160,"")</f>
        <v>-0.020672031</v>
      </c>
      <c r="K160" s="83" t="str">
        <f t="shared" si="157"/>
        <v/>
      </c>
      <c r="L160" s="27">
        <f t="shared" si="157"/>
        <v>-0.008926324508</v>
      </c>
      <c r="M160" s="27">
        <f t="shared" si="157"/>
        <v>-0.001298619086</v>
      </c>
      <c r="N160" s="27">
        <f t="shared" si="157"/>
        <v>-0.008825196179</v>
      </c>
      <c r="O160" s="27">
        <f t="shared" si="157"/>
        <v>-0.005191218775</v>
      </c>
      <c r="P160" s="27">
        <f>SUMPRODUCT(C160:H160,Ratios!$G$7:$L$7)</f>
        <v>-0.006732717578</v>
      </c>
      <c r="Q160" s="27">
        <f t="shared" si="3"/>
        <v>-0.006732717578</v>
      </c>
    </row>
    <row r="161">
      <c r="B161" s="15" t="s">
        <v>710</v>
      </c>
      <c r="C161" s="27">
        <f>Last_year!I160</f>
        <v>-0.02252481217</v>
      </c>
      <c r="D161" s="27">
        <f>Last_year!J160</f>
        <v>0.0158672009</v>
      </c>
      <c r="E161" s="27">
        <f>Last_year!K160</f>
        <v>0.006884766107</v>
      </c>
      <c r="F161" s="27">
        <f>Last_year!L160</f>
        <v>-0.01220519163</v>
      </c>
      <c r="G161" s="27">
        <f>Last_year!M160</f>
        <v>0.01077435136</v>
      </c>
      <c r="H161" s="27">
        <f>Last_year!N160</f>
        <v>0.01842109698</v>
      </c>
      <c r="I161" s="83"/>
      <c r="J161" s="27">
        <f t="shared" ref="J161:O161" si="158">IF(C161&lt;0,C161,"")</f>
        <v>-0.02252481217</v>
      </c>
      <c r="K161" s="83" t="str">
        <f t="shared" si="158"/>
        <v/>
      </c>
      <c r="L161" s="83" t="str">
        <f t="shared" si="158"/>
        <v/>
      </c>
      <c r="M161" s="27">
        <f t="shared" si="158"/>
        <v>-0.01220519163</v>
      </c>
      <c r="N161" s="83" t="str">
        <f t="shared" si="158"/>
        <v/>
      </c>
      <c r="O161" s="83" t="str">
        <f t="shared" si="158"/>
        <v/>
      </c>
      <c r="P161" s="27">
        <f>SUMPRODUCT(C161:H161,Ratios!$G$7:$L$7)</f>
        <v>0.001168285609</v>
      </c>
      <c r="Q161" s="83" t="str">
        <f t="shared" si="3"/>
        <v/>
      </c>
    </row>
    <row r="162">
      <c r="B162" s="15" t="s">
        <v>711</v>
      </c>
      <c r="C162" s="27">
        <f>Last_year!I161</f>
        <v>0.02383966812</v>
      </c>
      <c r="D162" s="27">
        <f>Last_year!J161</f>
        <v>0.007670212231</v>
      </c>
      <c r="E162" s="27">
        <f>Last_year!K161</f>
        <v>0.01129948965</v>
      </c>
      <c r="F162" s="27">
        <f>Last_year!L161</f>
        <v>0.002637079165</v>
      </c>
      <c r="G162" s="27">
        <f>Last_year!M161</f>
        <v>0.01038144332</v>
      </c>
      <c r="H162" s="27">
        <f>Last_year!N161</f>
        <v>0.003973350349</v>
      </c>
      <c r="I162" s="83"/>
      <c r="J162" s="83" t="str">
        <f t="shared" ref="J162:O162" si="159">IF(C162&lt;0,C162,"")</f>
        <v/>
      </c>
      <c r="K162" s="83" t="str">
        <f t="shared" si="159"/>
        <v/>
      </c>
      <c r="L162" s="83" t="str">
        <f t="shared" si="159"/>
        <v/>
      </c>
      <c r="M162" s="83" t="str">
        <f t="shared" si="159"/>
        <v/>
      </c>
      <c r="N162" s="83" t="str">
        <f t="shared" si="159"/>
        <v/>
      </c>
      <c r="O162" s="83" t="str">
        <f t="shared" si="159"/>
        <v/>
      </c>
      <c r="P162" s="27">
        <f>SUMPRODUCT(C162:H162,Ratios!$G$7:$L$7)</f>
        <v>0.01006327838</v>
      </c>
      <c r="Q162" s="83" t="str">
        <f t="shared" si="3"/>
        <v/>
      </c>
    </row>
    <row r="163">
      <c r="B163" s="15" t="s">
        <v>712</v>
      </c>
      <c r="C163" s="27">
        <f>Last_year!I162</f>
        <v>-0.01202935179</v>
      </c>
      <c r="D163" s="27">
        <f>Last_year!J162</f>
        <v>-0.01743029061</v>
      </c>
      <c r="E163" s="27">
        <f>Last_year!K162</f>
        <v>-0.009511865724</v>
      </c>
      <c r="F163" s="27">
        <f>Last_year!L162</f>
        <v>-0.002070703614</v>
      </c>
      <c r="G163" s="27">
        <f>Last_year!M162</f>
        <v>0.004478819944</v>
      </c>
      <c r="H163" s="27">
        <f>Last_year!N162</f>
        <v>-0.0002820558754</v>
      </c>
      <c r="I163" s="83"/>
      <c r="J163" s="27">
        <f t="shared" ref="J163:O163" si="160">IF(C163&lt;0,C163,"")</f>
        <v>-0.01202935179</v>
      </c>
      <c r="K163" s="27">
        <f t="shared" si="160"/>
        <v>-0.01743029061</v>
      </c>
      <c r="L163" s="27">
        <f t="shared" si="160"/>
        <v>-0.009511865724</v>
      </c>
      <c r="M163" s="27">
        <f t="shared" si="160"/>
        <v>-0.002070703614</v>
      </c>
      <c r="N163" s="83" t="str">
        <f t="shared" si="160"/>
        <v/>
      </c>
      <c r="O163" s="27">
        <f t="shared" si="160"/>
        <v>-0.0002820558754</v>
      </c>
      <c r="P163" s="27">
        <f>SUMPRODUCT(C163:H163,Ratios!$G$7:$L$7)</f>
        <v>-0.0046748739</v>
      </c>
      <c r="Q163" s="27">
        <f t="shared" si="3"/>
        <v>-0.0046748739</v>
      </c>
    </row>
    <row r="164">
      <c r="B164" s="15" t="s">
        <v>713</v>
      </c>
      <c r="C164" s="27">
        <f>Last_year!I163</f>
        <v>0.01851076238</v>
      </c>
      <c r="D164" s="27">
        <f>Last_year!J163</f>
        <v>0.01033073053</v>
      </c>
      <c r="E164" s="27">
        <f>Last_year!K163</f>
        <v>-0.04025958124</v>
      </c>
      <c r="F164" s="27">
        <f>Last_year!L163</f>
        <v>0.00645701781</v>
      </c>
      <c r="G164" s="27">
        <f>Last_year!M163</f>
        <v>0.002602954692</v>
      </c>
      <c r="H164" s="27">
        <f>Last_year!N163</f>
        <v>-0.007945294474</v>
      </c>
      <c r="I164" s="83"/>
      <c r="J164" s="83" t="str">
        <f t="shared" ref="J164:O164" si="161">IF(C164&lt;0,C164,"")</f>
        <v/>
      </c>
      <c r="K164" s="83" t="str">
        <f t="shared" si="161"/>
        <v/>
      </c>
      <c r="L164" s="27">
        <f t="shared" si="161"/>
        <v>-0.04025958124</v>
      </c>
      <c r="M164" s="83" t="str">
        <f t="shared" si="161"/>
        <v/>
      </c>
      <c r="N164" s="83" t="str">
        <f t="shared" si="161"/>
        <v/>
      </c>
      <c r="O164" s="27">
        <f t="shared" si="161"/>
        <v>-0.007945294474</v>
      </c>
      <c r="P164" s="27">
        <f>SUMPRODUCT(C164:H164,Ratios!$G$7:$L$7)</f>
        <v>0.000932203011</v>
      </c>
      <c r="Q164" s="83" t="str">
        <f t="shared" si="3"/>
        <v/>
      </c>
    </row>
    <row r="165">
      <c r="B165" s="15" t="s">
        <v>714</v>
      </c>
      <c r="C165" s="27">
        <f>Last_year!I164</f>
        <v>0.009453658795</v>
      </c>
      <c r="D165" s="27">
        <f>Last_year!J164</f>
        <v>-0.01052080428</v>
      </c>
      <c r="E165" s="27">
        <f>Last_year!K164</f>
        <v>-0.0004522526289</v>
      </c>
      <c r="F165" s="27">
        <f>Last_year!L164</f>
        <v>0.02671850063</v>
      </c>
      <c r="G165" s="27">
        <f>Last_year!M164</f>
        <v>-0.003038593856</v>
      </c>
      <c r="H165" s="27">
        <f>Last_year!N164</f>
        <v>-0.000418705526</v>
      </c>
      <c r="I165" s="83"/>
      <c r="J165" s="83" t="str">
        <f t="shared" ref="J165:O165" si="162">IF(C165&lt;0,C165,"")</f>
        <v/>
      </c>
      <c r="K165" s="27">
        <f t="shared" si="162"/>
        <v>-0.01052080428</v>
      </c>
      <c r="L165" s="27">
        <f t="shared" si="162"/>
        <v>-0.0004522526289</v>
      </c>
      <c r="M165" s="83" t="str">
        <f t="shared" si="162"/>
        <v/>
      </c>
      <c r="N165" s="27">
        <f t="shared" si="162"/>
        <v>-0.003038593856</v>
      </c>
      <c r="O165" s="27">
        <f t="shared" si="162"/>
        <v>-0.000418705526</v>
      </c>
      <c r="P165" s="27">
        <f>SUMPRODUCT(C165:H165,Ratios!$G$7:$L$7)</f>
        <v>0.005445666318</v>
      </c>
      <c r="Q165" s="83" t="str">
        <f t="shared" si="3"/>
        <v/>
      </c>
    </row>
    <row r="166">
      <c r="B166" s="15" t="s">
        <v>715</v>
      </c>
      <c r="C166" s="27">
        <f>Last_year!I165</f>
        <v>0.02061895304</v>
      </c>
      <c r="D166" s="27">
        <f>Last_year!J165</f>
        <v>0.001482599891</v>
      </c>
      <c r="E166" s="27">
        <f>Last_year!K165</f>
        <v>0.02058758272</v>
      </c>
      <c r="F166" s="27">
        <f>Last_year!L165</f>
        <v>-0.001658227802</v>
      </c>
      <c r="G166" s="27">
        <f>Last_year!M165</f>
        <v>-0.002513805668</v>
      </c>
      <c r="H166" s="27">
        <f>Last_year!N165</f>
        <v>0.002405449549</v>
      </c>
      <c r="I166" s="83"/>
      <c r="J166" s="83" t="str">
        <f t="shared" ref="J166:O166" si="163">IF(C166&lt;0,C166,"")</f>
        <v/>
      </c>
      <c r="K166" s="83" t="str">
        <f t="shared" si="163"/>
        <v/>
      </c>
      <c r="L166" s="83" t="str">
        <f t="shared" si="163"/>
        <v/>
      </c>
      <c r="M166" s="27">
        <f t="shared" si="163"/>
        <v>-0.001658227802</v>
      </c>
      <c r="N166" s="27">
        <f t="shared" si="163"/>
        <v>-0.002513805668</v>
      </c>
      <c r="O166" s="83" t="str">
        <f t="shared" si="163"/>
        <v/>
      </c>
      <c r="P166" s="27">
        <f>SUMPRODUCT(C166:H166,Ratios!$G$7:$L$7)</f>
        <v>0.005977492085</v>
      </c>
      <c r="Q166" s="83" t="str">
        <f t="shared" si="3"/>
        <v/>
      </c>
    </row>
    <row r="167">
      <c r="B167" s="15" t="s">
        <v>716</v>
      </c>
      <c r="C167" s="27">
        <f>Last_year!I166</f>
        <v>-0.0007981257523</v>
      </c>
      <c r="D167" s="27">
        <f>Last_year!J166</f>
        <v>0.0004405068643</v>
      </c>
      <c r="E167" s="27">
        <f>Last_year!K166</f>
        <v>-0.02744990485</v>
      </c>
      <c r="F167" s="27">
        <f>Last_year!L166</f>
        <v>0.0129615021</v>
      </c>
      <c r="G167" s="27">
        <f>Last_year!M166</f>
        <v>0.001298342324</v>
      </c>
      <c r="H167" s="27">
        <f>Last_year!N166</f>
        <v>0.005408552716</v>
      </c>
      <c r="I167" s="83"/>
      <c r="J167" s="27">
        <f t="shared" ref="J167:O167" si="164">IF(C167&lt;0,C167,"")</f>
        <v>-0.0007981257523</v>
      </c>
      <c r="K167" s="83" t="str">
        <f t="shared" si="164"/>
        <v/>
      </c>
      <c r="L167" s="27">
        <f t="shared" si="164"/>
        <v>-0.02744990485</v>
      </c>
      <c r="M167" s="83" t="str">
        <f t="shared" si="164"/>
        <v/>
      </c>
      <c r="N167" s="83" t="str">
        <f t="shared" si="164"/>
        <v/>
      </c>
      <c r="O167" s="83" t="str">
        <f t="shared" si="164"/>
        <v/>
      </c>
      <c r="P167" s="27">
        <f>SUMPRODUCT(C167:H167,Ratios!$G$7:$L$7)</f>
        <v>0.001073114479</v>
      </c>
      <c r="Q167" s="83" t="str">
        <f t="shared" si="3"/>
        <v/>
      </c>
    </row>
    <row r="168">
      <c r="B168" s="15" t="s">
        <v>717</v>
      </c>
      <c r="C168" s="27">
        <f>Last_year!I167</f>
        <v>-0.00658240374</v>
      </c>
      <c r="D168" s="27">
        <f>Last_year!J167</f>
        <v>-0.004648914148</v>
      </c>
      <c r="E168" s="27">
        <f>Last_year!K167</f>
        <v>-0.003547073117</v>
      </c>
      <c r="F168" s="27">
        <f>Last_year!L167</f>
        <v>-0.005853673876</v>
      </c>
      <c r="G168" s="27">
        <f>Last_year!M167</f>
        <v>0.005388989603</v>
      </c>
      <c r="H168" s="27">
        <f>Last_year!N167</f>
        <v>0.00421465496</v>
      </c>
      <c r="I168" s="83"/>
      <c r="J168" s="27">
        <f t="shared" ref="J168:O168" si="165">IF(C168&lt;0,C168,"")</f>
        <v>-0.00658240374</v>
      </c>
      <c r="K168" s="27">
        <f t="shared" si="165"/>
        <v>-0.004648914148</v>
      </c>
      <c r="L168" s="27">
        <f t="shared" si="165"/>
        <v>-0.003547073117</v>
      </c>
      <c r="M168" s="27">
        <f t="shared" si="165"/>
        <v>-0.005853673876</v>
      </c>
      <c r="N168" s="83" t="str">
        <f t="shared" si="165"/>
        <v/>
      </c>
      <c r="O168" s="83" t="str">
        <f t="shared" si="165"/>
        <v/>
      </c>
      <c r="P168" s="27">
        <f>SUMPRODUCT(C168:H168,Ratios!$G$7:$L$7)</f>
        <v>-0.001386085337</v>
      </c>
      <c r="Q168" s="27">
        <f t="shared" si="3"/>
        <v>-0.001386085337</v>
      </c>
    </row>
    <row r="169">
      <c r="B169" s="15" t="s">
        <v>718</v>
      </c>
      <c r="C169" s="27">
        <f>Last_year!I168</f>
        <v>-0.01147931026</v>
      </c>
      <c r="D169" s="27">
        <f>Last_year!J168</f>
        <v>-0.01583716041</v>
      </c>
      <c r="E169" s="27">
        <f>Last_year!K168</f>
        <v>-0.003723070796</v>
      </c>
      <c r="F169" s="27">
        <f>Last_year!L168</f>
        <v>0.005845477739</v>
      </c>
      <c r="G169" s="27">
        <f>Last_year!M168</f>
        <v>0.007716949532</v>
      </c>
      <c r="H169" s="27">
        <f>Last_year!N168</f>
        <v>0.002965450011</v>
      </c>
      <c r="I169" s="83"/>
      <c r="J169" s="27">
        <f t="shared" ref="J169:O169" si="166">IF(C169&lt;0,C169,"")</f>
        <v>-0.01147931026</v>
      </c>
      <c r="K169" s="27">
        <f t="shared" si="166"/>
        <v>-0.01583716041</v>
      </c>
      <c r="L169" s="27">
        <f t="shared" si="166"/>
        <v>-0.003723070796</v>
      </c>
      <c r="M169" s="83" t="str">
        <f t="shared" si="166"/>
        <v/>
      </c>
      <c r="N169" s="83" t="str">
        <f t="shared" si="166"/>
        <v/>
      </c>
      <c r="O169" s="83" t="str">
        <f t="shared" si="166"/>
        <v/>
      </c>
      <c r="P169" s="27">
        <f>SUMPRODUCT(C169:H169,Ratios!$G$7:$L$7)</f>
        <v>-0.0009463097153</v>
      </c>
      <c r="Q169" s="27">
        <f t="shared" si="3"/>
        <v>-0.0009463097153</v>
      </c>
    </row>
    <row r="170">
      <c r="B170" s="15" t="s">
        <v>719</v>
      </c>
      <c r="C170" s="27">
        <f>Last_year!I169</f>
        <v>-0.002807407657</v>
      </c>
      <c r="D170" s="27">
        <f>Last_year!J169</f>
        <v>-0.009702855742</v>
      </c>
      <c r="E170" s="27">
        <f>Last_year!K169</f>
        <v>0.02140356016</v>
      </c>
      <c r="F170" s="27">
        <f>Last_year!L169</f>
        <v>0.01268948703</v>
      </c>
      <c r="G170" s="27">
        <f>Last_year!M169</f>
        <v>-0.000426366934</v>
      </c>
      <c r="H170" s="27">
        <f>Last_year!N169</f>
        <v>-0.01273074304</v>
      </c>
      <c r="I170" s="83"/>
      <c r="J170" s="27">
        <f t="shared" ref="J170:O170" si="167">IF(C170&lt;0,C170,"")</f>
        <v>-0.002807407657</v>
      </c>
      <c r="K170" s="27">
        <f t="shared" si="167"/>
        <v>-0.009702855742</v>
      </c>
      <c r="L170" s="83" t="str">
        <f t="shared" si="167"/>
        <v/>
      </c>
      <c r="M170" s="83" t="str">
        <f t="shared" si="167"/>
        <v/>
      </c>
      <c r="N170" s="27">
        <f t="shared" si="167"/>
        <v>-0.000426366934</v>
      </c>
      <c r="O170" s="27">
        <f t="shared" si="167"/>
        <v>-0.01273074304</v>
      </c>
      <c r="P170" s="27">
        <f>SUMPRODUCT(C170:H170,Ratios!$G$7:$L$7)</f>
        <v>0.0005150643209</v>
      </c>
      <c r="Q170" s="83" t="str">
        <f t="shared" si="3"/>
        <v/>
      </c>
    </row>
    <row r="171">
      <c r="B171" s="15" t="s">
        <v>720</v>
      </c>
      <c r="C171" s="27">
        <f>Last_year!I170</f>
        <v>0.00009623347941</v>
      </c>
      <c r="D171" s="27">
        <f>Last_year!J170</f>
        <v>-0.008871523744</v>
      </c>
      <c r="E171" s="27">
        <f>Last_year!K170</f>
        <v>0.02857409401</v>
      </c>
      <c r="F171" s="27">
        <f>Last_year!L170</f>
        <v>-0.0007897760273</v>
      </c>
      <c r="G171" s="27">
        <f>Last_year!M170</f>
        <v>0.001884123943</v>
      </c>
      <c r="H171" s="27">
        <f>Last_year!N170</f>
        <v>-0.002874401599</v>
      </c>
      <c r="I171" s="83"/>
      <c r="J171" s="83" t="str">
        <f t="shared" ref="J171:O171" si="168">IF(C171&lt;0,C171,"")</f>
        <v/>
      </c>
      <c r="K171" s="27">
        <f t="shared" si="168"/>
        <v>-0.008871523744</v>
      </c>
      <c r="L171" s="83" t="str">
        <f t="shared" si="168"/>
        <v/>
      </c>
      <c r="M171" s="27">
        <f t="shared" si="168"/>
        <v>-0.0007897760273</v>
      </c>
      <c r="N171" s="83" t="str">
        <f t="shared" si="168"/>
        <v/>
      </c>
      <c r="O171" s="27">
        <f t="shared" si="168"/>
        <v>-0.002874401599</v>
      </c>
      <c r="P171" s="27">
        <f>SUMPRODUCT(C171:H171,Ratios!$G$7:$L$7)</f>
        <v>0.001633492986</v>
      </c>
      <c r="Q171" s="83" t="str">
        <f t="shared" si="3"/>
        <v/>
      </c>
    </row>
    <row r="172">
      <c r="B172" s="11">
        <v>44935.0</v>
      </c>
      <c r="C172" s="27">
        <f>Last_year!I171</f>
        <v>0.01551650536</v>
      </c>
      <c r="D172" s="27">
        <f>Last_year!J171</f>
        <v>0.003411068751</v>
      </c>
      <c r="E172" s="27">
        <f>Last_year!K171</f>
        <v>0.04210311773</v>
      </c>
      <c r="F172" s="27">
        <f>Last_year!L171</f>
        <v>0.006971699564</v>
      </c>
      <c r="G172" s="27">
        <f>Last_year!M171</f>
        <v>0.009309300598</v>
      </c>
      <c r="H172" s="27">
        <f>Last_year!N171</f>
        <v>0.004204505836</v>
      </c>
      <c r="I172" s="83"/>
      <c r="J172" s="83" t="str">
        <f t="shared" ref="J172:O172" si="169">IF(C172&lt;0,C172,"")</f>
        <v/>
      </c>
      <c r="K172" s="83" t="str">
        <f t="shared" si="169"/>
        <v/>
      </c>
      <c r="L172" s="83" t="str">
        <f t="shared" si="169"/>
        <v/>
      </c>
      <c r="M172" s="83" t="str">
        <f t="shared" si="169"/>
        <v/>
      </c>
      <c r="N172" s="83" t="str">
        <f t="shared" si="169"/>
        <v/>
      </c>
      <c r="O172" s="83" t="str">
        <f t="shared" si="169"/>
        <v/>
      </c>
      <c r="P172" s="27">
        <f>SUMPRODUCT(C172:H172,Ratios!$G$7:$L$7)</f>
        <v>0.01175182092</v>
      </c>
      <c r="Q172" s="83" t="str">
        <f t="shared" si="3"/>
        <v/>
      </c>
    </row>
    <row r="173">
      <c r="B173" s="11">
        <v>45055.0</v>
      </c>
      <c r="C173" s="27">
        <f>Last_year!I172</f>
        <v>-0.007071191364</v>
      </c>
      <c r="D173" s="27">
        <f>Last_year!J172</f>
        <v>-0.02155548544</v>
      </c>
      <c r="E173" s="27">
        <f>Last_year!K172</f>
        <v>-0.01287989453</v>
      </c>
      <c r="F173" s="27">
        <f>Last_year!L172</f>
        <v>-0.01311567505</v>
      </c>
      <c r="G173" s="27">
        <f>Last_year!M172</f>
        <v>0.0007941191674</v>
      </c>
      <c r="H173" s="27">
        <f>Last_year!N172</f>
        <v>-0.01047118581</v>
      </c>
      <c r="I173" s="83"/>
      <c r="J173" s="27">
        <f t="shared" ref="J173:O173" si="170">IF(C173&lt;0,C173,"")</f>
        <v>-0.007071191364</v>
      </c>
      <c r="K173" s="27">
        <f t="shared" si="170"/>
        <v>-0.02155548544</v>
      </c>
      <c r="L173" s="27">
        <f t="shared" si="170"/>
        <v>-0.01287989453</v>
      </c>
      <c r="M173" s="27">
        <f t="shared" si="170"/>
        <v>-0.01311567505</v>
      </c>
      <c r="N173" s="83" t="str">
        <f t="shared" si="170"/>
        <v/>
      </c>
      <c r="O173" s="27">
        <f t="shared" si="170"/>
        <v>-0.01047118581</v>
      </c>
      <c r="P173" s="27">
        <f>SUMPRODUCT(C173:H173,Ratios!$G$7:$L$7)</f>
        <v>-0.009416324607</v>
      </c>
      <c r="Q173" s="27">
        <f t="shared" si="3"/>
        <v>-0.009416324607</v>
      </c>
    </row>
    <row r="174">
      <c r="B174" s="11">
        <v>45086.0</v>
      </c>
      <c r="C174" s="27">
        <f>Last_year!I173</f>
        <v>0.02070604639</v>
      </c>
      <c r="D174" s="27">
        <f>Last_year!J173</f>
        <v>0.02148351926</v>
      </c>
      <c r="E174" s="27">
        <f>Last_year!K173</f>
        <v>-0.008928730745</v>
      </c>
      <c r="F174" s="27">
        <f>Last_year!L173</f>
        <v>0.00765491817</v>
      </c>
      <c r="G174" s="27">
        <f>Last_year!M173</f>
        <v>0.017627628</v>
      </c>
      <c r="H174" s="27">
        <f>Last_year!N173</f>
        <v>-0.02353335931</v>
      </c>
      <c r="I174" s="83"/>
      <c r="J174" s="83" t="str">
        <f t="shared" ref="J174:O174" si="171">IF(C174&lt;0,C174,"")</f>
        <v/>
      </c>
      <c r="K174" s="83" t="str">
        <f t="shared" si="171"/>
        <v/>
      </c>
      <c r="L174" s="27">
        <f t="shared" si="171"/>
        <v>-0.008928730745</v>
      </c>
      <c r="M174" s="83" t="str">
        <f t="shared" si="171"/>
        <v/>
      </c>
      <c r="N174" s="83" t="str">
        <f t="shared" si="171"/>
        <v/>
      </c>
      <c r="O174" s="27">
        <f t="shared" si="171"/>
        <v>-0.02353335931</v>
      </c>
      <c r="P174" s="27">
        <f>SUMPRODUCT(C174:H174,Ratios!$G$7:$L$7)</f>
        <v>0.005746525503</v>
      </c>
      <c r="Q174" s="83" t="str">
        <f t="shared" si="3"/>
        <v/>
      </c>
    </row>
    <row r="175">
      <c r="B175" s="11">
        <v>45116.0</v>
      </c>
      <c r="C175" s="27">
        <f>Last_year!I174</f>
        <v>0.01394087339</v>
      </c>
      <c r="D175" s="27">
        <f>Last_year!J174</f>
        <v>0.005162881559</v>
      </c>
      <c r="E175" s="27">
        <f>Last_year!K174</f>
        <v>-0.02109423745</v>
      </c>
      <c r="F175" s="27">
        <f>Last_year!L174</f>
        <v>-0.003159339359</v>
      </c>
      <c r="G175" s="27">
        <f>Last_year!M174</f>
        <v>0.001837248424</v>
      </c>
      <c r="H175" s="27">
        <f>Last_year!N174</f>
        <v>0.01386647163</v>
      </c>
      <c r="I175" s="83"/>
      <c r="J175" s="83" t="str">
        <f t="shared" ref="J175:O175" si="172">IF(C175&lt;0,C175,"")</f>
        <v/>
      </c>
      <c r="K175" s="83" t="str">
        <f t="shared" si="172"/>
        <v/>
      </c>
      <c r="L175" s="27">
        <f t="shared" si="172"/>
        <v>-0.02109423745</v>
      </c>
      <c r="M175" s="27">
        <f t="shared" si="172"/>
        <v>-0.003159339359</v>
      </c>
      <c r="N175" s="83" t="str">
        <f t="shared" si="172"/>
        <v/>
      </c>
      <c r="O175" s="83" t="str">
        <f t="shared" si="172"/>
        <v/>
      </c>
      <c r="P175" s="27">
        <f>SUMPRODUCT(C175:H175,Ratios!$G$7:$L$7)</f>
        <v>0.003703915228</v>
      </c>
      <c r="Q175" s="83" t="str">
        <f t="shared" si="3"/>
        <v/>
      </c>
    </row>
    <row r="176">
      <c r="B176" s="11">
        <v>45147.0</v>
      </c>
      <c r="C176" s="27">
        <f>Last_year!I175</f>
        <v>-0.01275428447</v>
      </c>
      <c r="D176" s="27">
        <f>Last_year!J175</f>
        <v>0.0005785313911</v>
      </c>
      <c r="E176" s="27">
        <f>Last_year!K175</f>
        <v>0.02192921353</v>
      </c>
      <c r="F176" s="27">
        <f>Last_year!L175</f>
        <v>-0.002420611234</v>
      </c>
      <c r="G176" s="27">
        <f>Last_year!M175</f>
        <v>0.004155489565</v>
      </c>
      <c r="H176" s="27">
        <f>Last_year!N175</f>
        <v>0.003847376739</v>
      </c>
      <c r="I176" s="83"/>
      <c r="J176" s="27">
        <f t="shared" ref="J176:O176" si="173">IF(C176&lt;0,C176,"")</f>
        <v>-0.01275428447</v>
      </c>
      <c r="K176" s="83" t="str">
        <f t="shared" si="173"/>
        <v/>
      </c>
      <c r="L176" s="83" t="str">
        <f t="shared" si="173"/>
        <v/>
      </c>
      <c r="M176" s="27">
        <f t="shared" si="173"/>
        <v>-0.002420611234</v>
      </c>
      <c r="N176" s="83" t="str">
        <f t="shared" si="173"/>
        <v/>
      </c>
      <c r="O176" s="83" t="str">
        <f t="shared" si="173"/>
        <v/>
      </c>
      <c r="P176" s="27">
        <f>SUMPRODUCT(C176:H176,Ratios!$G$7:$L$7)</f>
        <v>0.0008163686111</v>
      </c>
      <c r="Q176" s="83" t="str">
        <f t="shared" si="3"/>
        <v/>
      </c>
    </row>
    <row r="177">
      <c r="B177" s="11">
        <v>45239.0</v>
      </c>
      <c r="C177" s="27">
        <f>Last_year!I176</f>
        <v>0.01906315914</v>
      </c>
      <c r="D177" s="27">
        <f>Last_year!J176</f>
        <v>0.0071631518</v>
      </c>
      <c r="E177" s="27">
        <f>Last_year!K176</f>
        <v>0.006956251734</v>
      </c>
      <c r="F177" s="27">
        <f>Last_year!L176</f>
        <v>0.007242504911</v>
      </c>
      <c r="G177" s="27">
        <f>Last_year!M176</f>
        <v>-0.005426736892</v>
      </c>
      <c r="H177" s="27">
        <f>Last_year!N176</f>
        <v>-0.02995840838</v>
      </c>
      <c r="I177" s="83"/>
      <c r="J177" s="83" t="str">
        <f t="shared" ref="J177:O177" si="174">IF(C177&lt;0,C177,"")</f>
        <v/>
      </c>
      <c r="K177" s="83" t="str">
        <f t="shared" si="174"/>
        <v/>
      </c>
      <c r="L177" s="83" t="str">
        <f t="shared" si="174"/>
        <v/>
      </c>
      <c r="M177" s="83" t="str">
        <f t="shared" si="174"/>
        <v/>
      </c>
      <c r="N177" s="27">
        <f t="shared" si="174"/>
        <v>-0.005426736892</v>
      </c>
      <c r="O177" s="27">
        <f t="shared" si="174"/>
        <v>-0.02995840838</v>
      </c>
      <c r="P177" s="27">
        <f>SUMPRODUCT(C177:H177,Ratios!$G$7:$L$7)</f>
        <v>-0.0004039558913</v>
      </c>
      <c r="Q177" s="27">
        <f t="shared" si="3"/>
        <v>-0.0004039558913</v>
      </c>
    </row>
    <row r="178">
      <c r="B178" s="11">
        <v>45269.0</v>
      </c>
      <c r="C178" s="27">
        <f>Last_year!I177</f>
        <v>-0.005901917866</v>
      </c>
      <c r="D178" s="27">
        <f>Last_year!J177</f>
        <v>0.003071773355</v>
      </c>
      <c r="E178" s="27">
        <f>Last_year!K177</f>
        <v>0.01775782251</v>
      </c>
      <c r="F178" s="27">
        <f>Last_year!L177</f>
        <v>-0.02912255649</v>
      </c>
      <c r="G178" s="27">
        <f>Last_year!M177</f>
        <v>0.0009802895371</v>
      </c>
      <c r="H178" s="27">
        <f>Last_year!N177</f>
        <v>0.03245680999</v>
      </c>
      <c r="I178" s="83"/>
      <c r="J178" s="27">
        <f t="shared" ref="J178:O178" si="175">IF(C178&lt;0,C178,"")</f>
        <v>-0.005901917866</v>
      </c>
      <c r="K178" s="83" t="str">
        <f t="shared" si="175"/>
        <v/>
      </c>
      <c r="L178" s="83" t="str">
        <f t="shared" si="175"/>
        <v/>
      </c>
      <c r="M178" s="27">
        <f t="shared" si="175"/>
        <v>-0.02912255649</v>
      </c>
      <c r="N178" s="83" t="str">
        <f t="shared" si="175"/>
        <v/>
      </c>
      <c r="O178" s="83" t="str">
        <f t="shared" si="175"/>
        <v/>
      </c>
      <c r="P178" s="27">
        <f>SUMPRODUCT(C178:H178,Ratios!$G$7:$L$7)</f>
        <v>0.00176548462</v>
      </c>
      <c r="Q178" s="83" t="str">
        <f t="shared" si="3"/>
        <v/>
      </c>
    </row>
    <row r="179">
      <c r="B179" s="15" t="s">
        <v>721</v>
      </c>
      <c r="C179" s="27">
        <f>Last_year!I178</f>
        <v>-0.02249999169</v>
      </c>
      <c r="D179" s="27">
        <f>Last_year!J178</f>
        <v>0.003501364044</v>
      </c>
      <c r="E179" s="27">
        <f>Last_year!K178</f>
        <v>-0.0137846014</v>
      </c>
      <c r="F179" s="27">
        <f>Last_year!L178</f>
        <v>0.002413934809</v>
      </c>
      <c r="G179" s="27">
        <f>Last_year!M178</f>
        <v>-0.01641821402</v>
      </c>
      <c r="H179" s="27">
        <f>Last_year!N178</f>
        <v>-0.003828117419</v>
      </c>
      <c r="I179" s="83"/>
      <c r="J179" s="27">
        <f t="shared" ref="J179:O179" si="176">IF(C179&lt;0,C179,"")</f>
        <v>-0.02249999169</v>
      </c>
      <c r="K179" s="83" t="str">
        <f t="shared" si="176"/>
        <v/>
      </c>
      <c r="L179" s="27">
        <f t="shared" si="176"/>
        <v>-0.0137846014</v>
      </c>
      <c r="M179" s="83" t="str">
        <f t="shared" si="176"/>
        <v/>
      </c>
      <c r="N179" s="27">
        <f t="shared" si="176"/>
        <v>-0.01641821402</v>
      </c>
      <c r="O179" s="27">
        <f t="shared" si="176"/>
        <v>-0.003828117419</v>
      </c>
      <c r="P179" s="27">
        <f>SUMPRODUCT(C179:H179,Ratios!$G$7:$L$7)</f>
        <v>-0.0090948014</v>
      </c>
      <c r="Q179" s="27">
        <f t="shared" si="3"/>
        <v>-0.0090948014</v>
      </c>
    </row>
    <row r="180">
      <c r="B180" s="15" t="s">
        <v>722</v>
      </c>
      <c r="C180" s="27">
        <f>Last_year!I179</f>
        <v>-0.0007624415156</v>
      </c>
      <c r="D180" s="27">
        <f>Last_year!J179</f>
        <v>0.009682875844</v>
      </c>
      <c r="E180" s="27">
        <f>Last_year!K179</f>
        <v>-0.003518032952</v>
      </c>
      <c r="F180" s="27">
        <f>Last_year!L179</f>
        <v>0.008814776873</v>
      </c>
      <c r="G180" s="27">
        <f>Last_year!M179</f>
        <v>-0.02184695629</v>
      </c>
      <c r="H180" s="27">
        <f>Last_year!N179</f>
        <v>-0.01303935035</v>
      </c>
      <c r="I180" s="83"/>
      <c r="J180" s="27">
        <f t="shared" ref="J180:O180" si="177">IF(C180&lt;0,C180,"")</f>
        <v>-0.0007624415156</v>
      </c>
      <c r="K180" s="83" t="str">
        <f t="shared" si="177"/>
        <v/>
      </c>
      <c r="L180" s="27">
        <f t="shared" si="177"/>
        <v>-0.003518032952</v>
      </c>
      <c r="M180" s="83" t="str">
        <f t="shared" si="177"/>
        <v/>
      </c>
      <c r="N180" s="27">
        <f t="shared" si="177"/>
        <v>-0.02184695629</v>
      </c>
      <c r="O180" s="27">
        <f t="shared" si="177"/>
        <v>-0.01303935035</v>
      </c>
      <c r="P180" s="27">
        <f>SUMPRODUCT(C180:H180,Ratios!$G$7:$L$7)</f>
        <v>-0.004750309968</v>
      </c>
      <c r="Q180" s="27">
        <f t="shared" si="3"/>
        <v>-0.004750309968</v>
      </c>
    </row>
    <row r="181">
      <c r="B181" s="15" t="s">
        <v>723</v>
      </c>
      <c r="C181" s="27">
        <f>Last_year!I180</f>
        <v>0.008537913436</v>
      </c>
      <c r="D181" s="27">
        <f>Last_year!J180</f>
        <v>0.009374500059</v>
      </c>
      <c r="E181" s="27">
        <f>Last_year!K180</f>
        <v>0.03319697212</v>
      </c>
      <c r="F181" s="27">
        <f>Last_year!L180</f>
        <v>0.01074621937</v>
      </c>
      <c r="G181" s="27">
        <f>Last_year!M180</f>
        <v>0.02224126348</v>
      </c>
      <c r="H181" s="27">
        <f>Last_year!N180</f>
        <v>0.006749456198</v>
      </c>
      <c r="I181" s="83"/>
      <c r="J181" s="83" t="str">
        <f t="shared" ref="J181:O181" si="178">IF(C181&lt;0,C181,"")</f>
        <v/>
      </c>
      <c r="K181" s="83" t="str">
        <f t="shared" si="178"/>
        <v/>
      </c>
      <c r="L181" s="83" t="str">
        <f t="shared" si="178"/>
        <v/>
      </c>
      <c r="M181" s="83" t="str">
        <f t="shared" si="178"/>
        <v/>
      </c>
      <c r="N181" s="83" t="str">
        <f t="shared" si="178"/>
        <v/>
      </c>
      <c r="O181" s="83" t="str">
        <f t="shared" si="178"/>
        <v/>
      </c>
      <c r="P181" s="27">
        <f>SUMPRODUCT(C181:H181,Ratios!$G$7:$L$7)</f>
        <v>0.01391211771</v>
      </c>
      <c r="Q181" s="83" t="str">
        <f t="shared" si="3"/>
        <v/>
      </c>
    </row>
    <row r="182">
      <c r="B182" s="15" t="s">
        <v>724</v>
      </c>
      <c r="C182" s="27">
        <f>Last_year!I181</f>
        <v>-0.007790920199</v>
      </c>
      <c r="D182" s="27">
        <f>Last_year!J181</f>
        <v>-0.007393127748</v>
      </c>
      <c r="E182" s="27">
        <f>Last_year!K181</f>
        <v>-0.01913808399</v>
      </c>
      <c r="F182" s="27">
        <f>Last_year!L181</f>
        <v>0.001856749306</v>
      </c>
      <c r="G182" s="27">
        <f>Last_year!M181</f>
        <v>-0.02135826023</v>
      </c>
      <c r="H182" s="27">
        <f>Last_year!N181</f>
        <v>0.005678002585</v>
      </c>
      <c r="I182" s="83"/>
      <c r="J182" s="27">
        <f t="shared" ref="J182:O182" si="179">IF(C182&lt;0,C182,"")</f>
        <v>-0.007790920199</v>
      </c>
      <c r="K182" s="27">
        <f t="shared" si="179"/>
        <v>-0.007393127748</v>
      </c>
      <c r="L182" s="27">
        <f t="shared" si="179"/>
        <v>-0.01913808399</v>
      </c>
      <c r="M182" s="83" t="str">
        <f t="shared" si="179"/>
        <v/>
      </c>
      <c r="N182" s="27">
        <f t="shared" si="179"/>
        <v>-0.02135826023</v>
      </c>
      <c r="O182" s="83" t="str">
        <f t="shared" si="179"/>
        <v/>
      </c>
      <c r="P182" s="27">
        <f>SUMPRODUCT(C182:H182,Ratios!$G$7:$L$7)</f>
        <v>-0.006976006883</v>
      </c>
      <c r="Q182" s="27">
        <f t="shared" si="3"/>
        <v>-0.006976006883</v>
      </c>
    </row>
    <row r="183">
      <c r="B183" s="15" t="s">
        <v>725</v>
      </c>
      <c r="C183" s="27">
        <f>Last_year!I182</f>
        <v>-0.006157166989</v>
      </c>
      <c r="D183" s="27">
        <f>Last_year!J182</f>
        <v>-0.01074349744</v>
      </c>
      <c r="E183" s="27">
        <f>Last_year!K182</f>
        <v>-0.004064528596</v>
      </c>
      <c r="F183" s="27">
        <f>Last_year!L182</f>
        <v>-0.02324962778</v>
      </c>
      <c r="G183" s="27">
        <f>Last_year!M182</f>
        <v>0.002825344359</v>
      </c>
      <c r="H183" s="27">
        <f>Last_year!N182</f>
        <v>-0.01049149036</v>
      </c>
      <c r="I183" s="83"/>
      <c r="J183" s="27">
        <f t="shared" ref="J183:O183" si="180">IF(C183&lt;0,C183,"")</f>
        <v>-0.006157166989</v>
      </c>
      <c r="K183" s="27">
        <f t="shared" si="180"/>
        <v>-0.01074349744</v>
      </c>
      <c r="L183" s="27">
        <f t="shared" si="180"/>
        <v>-0.004064528596</v>
      </c>
      <c r="M183" s="27">
        <f t="shared" si="180"/>
        <v>-0.02324962778</v>
      </c>
      <c r="N183" s="83" t="str">
        <f t="shared" si="180"/>
        <v/>
      </c>
      <c r="O183" s="27">
        <f t="shared" si="180"/>
        <v>-0.01049149036</v>
      </c>
      <c r="P183" s="27">
        <f>SUMPRODUCT(C183:H183,Ratios!$G$7:$L$7)</f>
        <v>-0.008895390759</v>
      </c>
      <c r="Q183" s="27">
        <f t="shared" si="3"/>
        <v>-0.008895390759</v>
      </c>
    </row>
    <row r="184">
      <c r="B184" s="15" t="s">
        <v>726</v>
      </c>
      <c r="C184" s="27">
        <f>Last_year!I183</f>
        <v>0.002443028092</v>
      </c>
      <c r="D184" s="27">
        <f>Last_year!J183</f>
        <v>0.01185038057</v>
      </c>
      <c r="E184" s="27">
        <f>Last_year!K183</f>
        <v>-0.01868646062</v>
      </c>
      <c r="F184" s="27">
        <f>Last_year!L183</f>
        <v>0.0007547178115</v>
      </c>
      <c r="G184" s="27">
        <f>Last_year!M183</f>
        <v>0.0166987212</v>
      </c>
      <c r="H184" s="27">
        <f>Last_year!N183</f>
        <v>0.01912372101</v>
      </c>
      <c r="I184" s="83"/>
      <c r="J184" s="83" t="str">
        <f t="shared" ref="J184:O184" si="181">IF(C184&lt;0,C184,"")</f>
        <v/>
      </c>
      <c r="K184" s="83" t="str">
        <f t="shared" si="181"/>
        <v/>
      </c>
      <c r="L184" s="27">
        <f t="shared" si="181"/>
        <v>-0.01868646062</v>
      </c>
      <c r="M184" s="83" t="str">
        <f t="shared" si="181"/>
        <v/>
      </c>
      <c r="N184" s="83" t="str">
        <f t="shared" si="181"/>
        <v/>
      </c>
      <c r="O184" s="83" t="str">
        <f t="shared" si="181"/>
        <v/>
      </c>
      <c r="P184" s="27">
        <f>SUMPRODUCT(C184:H184,Ratios!$G$7:$L$7)</f>
        <v>0.007120429618</v>
      </c>
      <c r="Q184" s="83" t="str">
        <f t="shared" si="3"/>
        <v/>
      </c>
    </row>
    <row r="185">
      <c r="B185" s="15" t="s">
        <v>727</v>
      </c>
      <c r="C185" s="27">
        <f>Last_year!I184</f>
        <v>0.01915340064</v>
      </c>
      <c r="D185" s="27">
        <f>Last_year!J184</f>
        <v>0.01292907487</v>
      </c>
      <c r="E185" s="27">
        <f>Last_year!K184</f>
        <v>-0.004038673362</v>
      </c>
      <c r="F185" s="27">
        <f>Last_year!L184</f>
        <v>-0.01148685099</v>
      </c>
      <c r="G185" s="27">
        <f>Last_year!M184</f>
        <v>0.01198165203</v>
      </c>
      <c r="H185" s="27">
        <f>Last_year!N184</f>
        <v>-0.0004746993114</v>
      </c>
      <c r="I185" s="83"/>
      <c r="J185" s="83" t="str">
        <f t="shared" ref="J185:O185" si="182">IF(C185&lt;0,C185,"")</f>
        <v/>
      </c>
      <c r="K185" s="83" t="str">
        <f t="shared" si="182"/>
        <v/>
      </c>
      <c r="L185" s="27">
        <f t="shared" si="182"/>
        <v>-0.004038673362</v>
      </c>
      <c r="M185" s="27">
        <f t="shared" si="182"/>
        <v>-0.01148685099</v>
      </c>
      <c r="N185" s="83" t="str">
        <f t="shared" si="182"/>
        <v/>
      </c>
      <c r="O185" s="27">
        <f t="shared" si="182"/>
        <v>-0.0004746993114</v>
      </c>
      <c r="P185" s="27">
        <f>SUMPRODUCT(C185:H185,Ratios!$G$7:$L$7)</f>
        <v>0.004723740625</v>
      </c>
      <c r="Q185" s="83" t="str">
        <f t="shared" si="3"/>
        <v/>
      </c>
    </row>
    <row r="186">
      <c r="B186" s="15" t="s">
        <v>728</v>
      </c>
      <c r="C186" s="27">
        <f>Last_year!I185</f>
        <v>0.008702425067</v>
      </c>
      <c r="D186" s="27">
        <f>Last_year!J185</f>
        <v>0.005428275825</v>
      </c>
      <c r="E186" s="27">
        <f>Last_year!K185</f>
        <v>-0.004619256031</v>
      </c>
      <c r="F186" s="27">
        <f>Last_year!L185</f>
        <v>0.01241975843</v>
      </c>
      <c r="G186" s="27">
        <f>Last_year!M185</f>
        <v>0.004915252655</v>
      </c>
      <c r="H186" s="27">
        <f>Last_year!N185</f>
        <v>0.02918260975</v>
      </c>
      <c r="I186" s="83"/>
      <c r="J186" s="83" t="str">
        <f t="shared" ref="J186:O186" si="183">IF(C186&lt;0,C186,"")</f>
        <v/>
      </c>
      <c r="K186" s="83" t="str">
        <f t="shared" si="183"/>
        <v/>
      </c>
      <c r="L186" s="27">
        <f t="shared" si="183"/>
        <v>-0.004619256031</v>
      </c>
      <c r="M186" s="83" t="str">
        <f t="shared" si="183"/>
        <v/>
      </c>
      <c r="N186" s="83" t="str">
        <f t="shared" si="183"/>
        <v/>
      </c>
      <c r="O186" s="83" t="str">
        <f t="shared" si="183"/>
        <v/>
      </c>
      <c r="P186" s="27">
        <f>SUMPRODUCT(C186:H186,Ratios!$G$7:$L$7)</f>
        <v>0.01112491116</v>
      </c>
      <c r="Q186" s="83" t="str">
        <f t="shared" si="3"/>
        <v/>
      </c>
    </row>
    <row r="187">
      <c r="B187" s="15" t="s">
        <v>729</v>
      </c>
      <c r="C187" s="27">
        <f>Last_year!I186</f>
        <v>0.0009224147508</v>
      </c>
      <c r="D187" s="27">
        <f>Last_year!J186</f>
        <v>-0.002704297318</v>
      </c>
      <c r="E187" s="27">
        <f>Last_year!K186</f>
        <v>-0.009957490875</v>
      </c>
      <c r="F187" s="27">
        <f>Last_year!L186</f>
        <v>-0.02644259417</v>
      </c>
      <c r="G187" s="27">
        <f>Last_year!M186</f>
        <v>0.01477990146</v>
      </c>
      <c r="H187" s="27">
        <f>Last_year!N186</f>
        <v>-0.005082132092</v>
      </c>
      <c r="I187" s="83"/>
      <c r="J187" s="83" t="str">
        <f t="shared" ref="J187:O187" si="184">IF(C187&lt;0,C187,"")</f>
        <v/>
      </c>
      <c r="K187" s="27">
        <f t="shared" si="184"/>
        <v>-0.002704297318</v>
      </c>
      <c r="L187" s="27">
        <f t="shared" si="184"/>
        <v>-0.009957490875</v>
      </c>
      <c r="M187" s="27">
        <f t="shared" si="184"/>
        <v>-0.02644259417</v>
      </c>
      <c r="N187" s="83" t="str">
        <f t="shared" si="184"/>
        <v/>
      </c>
      <c r="O187" s="27">
        <f t="shared" si="184"/>
        <v>-0.005082132092</v>
      </c>
      <c r="P187" s="27">
        <f>SUMPRODUCT(C187:H187,Ratios!$G$7:$L$7)</f>
        <v>-0.004430660829</v>
      </c>
      <c r="Q187" s="27">
        <f t="shared" si="3"/>
        <v>-0.004430660829</v>
      </c>
    </row>
    <row r="188">
      <c r="B188" s="15" t="s">
        <v>730</v>
      </c>
      <c r="C188" s="27">
        <f>Last_year!I187</f>
        <v>0.01104473498</v>
      </c>
      <c r="D188" s="27">
        <f>Last_year!J187</f>
        <v>-0.01777246864</v>
      </c>
      <c r="E188" s="27">
        <f>Last_year!K187</f>
        <v>-0.002686359682</v>
      </c>
      <c r="F188" s="27">
        <f>Last_year!L187</f>
        <v>0.01183995837</v>
      </c>
      <c r="G188" s="27">
        <f>Last_year!M187</f>
        <v>-0.009404532055</v>
      </c>
      <c r="H188" s="27">
        <f>Last_year!N187</f>
        <v>0.008574991014</v>
      </c>
      <c r="I188" s="83"/>
      <c r="J188" s="83" t="str">
        <f t="shared" ref="J188:O188" si="185">IF(C188&lt;0,C188,"")</f>
        <v/>
      </c>
      <c r="K188" s="27">
        <f t="shared" si="185"/>
        <v>-0.01777246864</v>
      </c>
      <c r="L188" s="27">
        <f t="shared" si="185"/>
        <v>-0.002686359682</v>
      </c>
      <c r="M188" s="83" t="str">
        <f t="shared" si="185"/>
        <v/>
      </c>
      <c r="N188" s="27">
        <f t="shared" si="185"/>
        <v>-0.009404532055</v>
      </c>
      <c r="O188" s="83" t="str">
        <f t="shared" si="185"/>
        <v/>
      </c>
      <c r="P188" s="27">
        <f>SUMPRODUCT(C188:H188,Ratios!$G$7:$L$7)</f>
        <v>0.00236514763</v>
      </c>
      <c r="Q188" s="83" t="str">
        <f t="shared" si="3"/>
        <v/>
      </c>
    </row>
    <row r="189">
      <c r="B189" s="15" t="s">
        <v>731</v>
      </c>
      <c r="C189" s="27">
        <f>Last_year!I188</f>
        <v>0.006002366788</v>
      </c>
      <c r="D189" s="27">
        <f>Last_year!J188</f>
        <v>-0.001940129182</v>
      </c>
      <c r="E189" s="27">
        <f>Last_year!K188</f>
        <v>0.007021459747</v>
      </c>
      <c r="F189" s="27">
        <f>Last_year!L188</f>
        <v>0.004037783221</v>
      </c>
      <c r="G189" s="27">
        <f>Last_year!M188</f>
        <v>0.005574351094</v>
      </c>
      <c r="H189" s="27">
        <f>Last_year!N188</f>
        <v>0.01553054038</v>
      </c>
      <c r="I189" s="83"/>
      <c r="J189" s="83" t="str">
        <f t="shared" ref="J189:O189" si="186">IF(C189&lt;0,C189,"")</f>
        <v/>
      </c>
      <c r="K189" s="27">
        <f t="shared" si="186"/>
        <v>-0.001940129182</v>
      </c>
      <c r="L189" s="83" t="str">
        <f t="shared" si="186"/>
        <v/>
      </c>
      <c r="M189" s="83" t="str">
        <f t="shared" si="186"/>
        <v/>
      </c>
      <c r="N189" s="83" t="str">
        <f t="shared" si="186"/>
        <v/>
      </c>
      <c r="O189" s="83" t="str">
        <f t="shared" si="186"/>
        <v/>
      </c>
      <c r="P189" s="27">
        <f>SUMPRODUCT(C189:H189,Ratios!$G$7:$L$7)</f>
        <v>0.006737141352</v>
      </c>
      <c r="Q189" s="83" t="str">
        <f t="shared" si="3"/>
        <v/>
      </c>
    </row>
    <row r="190">
      <c r="B190" s="15" t="s">
        <v>732</v>
      </c>
      <c r="C190" s="27">
        <f>Last_year!I189</f>
        <v>0.004351188772</v>
      </c>
      <c r="D190" s="27">
        <f>Last_year!J189</f>
        <v>-0.02879293588</v>
      </c>
      <c r="E190" s="27">
        <f>Last_year!K189</f>
        <v>0.001584801862</v>
      </c>
      <c r="F190" s="27">
        <f>Last_year!L189</f>
        <v>0.007412448155</v>
      </c>
      <c r="G190" s="27">
        <f>Last_year!M189</f>
        <v>0.01077793977</v>
      </c>
      <c r="H190" s="27">
        <f>Last_year!N189</f>
        <v>0.01162587989</v>
      </c>
      <c r="I190" s="83"/>
      <c r="J190" s="83" t="str">
        <f t="shared" ref="J190:O190" si="187">IF(C190&lt;0,C190,"")</f>
        <v/>
      </c>
      <c r="K190" s="27">
        <f t="shared" si="187"/>
        <v>-0.02879293588</v>
      </c>
      <c r="L190" s="83" t="str">
        <f t="shared" si="187"/>
        <v/>
      </c>
      <c r="M190" s="83" t="str">
        <f t="shared" si="187"/>
        <v/>
      </c>
      <c r="N190" s="83" t="str">
        <f t="shared" si="187"/>
        <v/>
      </c>
      <c r="O190" s="83" t="str">
        <f t="shared" si="187"/>
        <v/>
      </c>
      <c r="P190" s="27">
        <f>SUMPRODUCT(C190:H190,Ratios!$G$7:$L$7)</f>
        <v>0.004112677916</v>
      </c>
      <c r="Q190" s="83" t="str">
        <f t="shared" si="3"/>
        <v/>
      </c>
    </row>
    <row r="191">
      <c r="B191" s="15" t="s">
        <v>733</v>
      </c>
      <c r="C191" s="27">
        <f>Last_year!I190</f>
        <v>-0.0172871336</v>
      </c>
      <c r="D191" s="27">
        <f>Last_year!J190</f>
        <v>0.006957121205</v>
      </c>
      <c r="E191" s="27">
        <f>Last_year!K190</f>
        <v>0.003973805787</v>
      </c>
      <c r="F191" s="27">
        <f>Last_year!L190</f>
        <v>0.01465273177</v>
      </c>
      <c r="G191" s="27">
        <f>Last_year!M190</f>
        <v>-0.006289916575</v>
      </c>
      <c r="H191" s="27">
        <f>Last_year!N190</f>
        <v>-0.01761424406</v>
      </c>
      <c r="I191" s="83"/>
      <c r="J191" s="27">
        <f t="shared" ref="J191:O191" si="188">IF(C191&lt;0,C191,"")</f>
        <v>-0.0172871336</v>
      </c>
      <c r="K191" s="83" t="str">
        <f t="shared" si="188"/>
        <v/>
      </c>
      <c r="L191" s="83" t="str">
        <f t="shared" si="188"/>
        <v/>
      </c>
      <c r="M191" s="83" t="str">
        <f t="shared" si="188"/>
        <v/>
      </c>
      <c r="N191" s="27">
        <f t="shared" si="188"/>
        <v>-0.006289916575</v>
      </c>
      <c r="O191" s="27">
        <f t="shared" si="188"/>
        <v>-0.01761424406</v>
      </c>
      <c r="P191" s="27">
        <f>SUMPRODUCT(C191:H191,Ratios!$G$7:$L$7)</f>
        <v>-0.004214619793</v>
      </c>
      <c r="Q191" s="27">
        <f t="shared" si="3"/>
        <v>-0.004214619793</v>
      </c>
    </row>
    <row r="192">
      <c r="B192" s="11">
        <v>44967.0</v>
      </c>
      <c r="C192" s="27">
        <f>Last_year!I191</f>
        <v>0.0002027574105</v>
      </c>
      <c r="D192" s="27">
        <f>Last_year!J191</f>
        <v>-0.04623424278</v>
      </c>
      <c r="E192" s="27">
        <f>Last_year!K191</f>
        <v>-0.0385296593</v>
      </c>
      <c r="F192" s="27">
        <f>Last_year!L191</f>
        <v>0.004226977237</v>
      </c>
      <c r="G192" s="27">
        <f>Last_year!M191</f>
        <v>-0.01181086761</v>
      </c>
      <c r="H192" s="27">
        <f>Last_year!N191</f>
        <v>-0.02365661193</v>
      </c>
      <c r="I192" s="83"/>
      <c r="J192" s="83" t="str">
        <f t="shared" ref="J192:O192" si="189">IF(C192&lt;0,C192,"")</f>
        <v/>
      </c>
      <c r="K192" s="27">
        <f t="shared" si="189"/>
        <v>-0.04623424278</v>
      </c>
      <c r="L192" s="27">
        <f t="shared" si="189"/>
        <v>-0.0385296593</v>
      </c>
      <c r="M192" s="83" t="str">
        <f t="shared" si="189"/>
        <v/>
      </c>
      <c r="N192" s="27">
        <f t="shared" si="189"/>
        <v>-0.01181086761</v>
      </c>
      <c r="O192" s="27">
        <f t="shared" si="189"/>
        <v>-0.02365661193</v>
      </c>
      <c r="P192" s="27">
        <f>SUMPRODUCT(C192:H192,Ratios!$G$7:$L$7)</f>
        <v>-0.01468393919</v>
      </c>
      <c r="Q192" s="27">
        <f t="shared" si="3"/>
        <v>-0.01468393919</v>
      </c>
    </row>
    <row r="193">
      <c r="B193" s="11">
        <v>44995.0</v>
      </c>
      <c r="C193" s="27">
        <f>Last_year!I192</f>
        <v>0.0111963487</v>
      </c>
      <c r="D193" s="27">
        <f>Last_year!J192</f>
        <v>0.01512173721</v>
      </c>
      <c r="E193" s="27">
        <f>Last_year!K192</f>
        <v>-0.01871156015</v>
      </c>
      <c r="F193" s="27">
        <f>Last_year!L192</f>
        <v>0.01586268702</v>
      </c>
      <c r="G193" s="27">
        <f>Last_year!M192</f>
        <v>-0.01347997736</v>
      </c>
      <c r="H193" s="27">
        <f>Last_year!N192</f>
        <v>0.01167194536</v>
      </c>
      <c r="I193" s="83"/>
      <c r="J193" s="83" t="str">
        <f t="shared" ref="J193:O193" si="190">IF(C193&lt;0,C193,"")</f>
        <v/>
      </c>
      <c r="K193" s="83" t="str">
        <f t="shared" si="190"/>
        <v/>
      </c>
      <c r="L193" s="27">
        <f t="shared" si="190"/>
        <v>-0.01871156015</v>
      </c>
      <c r="M193" s="83" t="str">
        <f t="shared" si="190"/>
        <v/>
      </c>
      <c r="N193" s="27">
        <f t="shared" si="190"/>
        <v>-0.01347997736</v>
      </c>
      <c r="O193" s="83" t="str">
        <f t="shared" si="190"/>
        <v/>
      </c>
      <c r="P193" s="27">
        <f>SUMPRODUCT(C193:H193,Ratios!$G$7:$L$7)</f>
        <v>0.004691218448</v>
      </c>
      <c r="Q193" s="83" t="str">
        <f t="shared" si="3"/>
        <v/>
      </c>
    </row>
    <row r="194">
      <c r="B194" s="11">
        <v>45026.0</v>
      </c>
      <c r="C194" s="27">
        <f>Last_year!I193</f>
        <v>-0.004780106111</v>
      </c>
      <c r="D194" s="27">
        <f>Last_year!J193</f>
        <v>0.01829801673</v>
      </c>
      <c r="E194" s="27">
        <f>Last_year!K193</f>
        <v>-0.006428185383</v>
      </c>
      <c r="F194" s="27">
        <f>Last_year!L193</f>
        <v>0.0178433568</v>
      </c>
      <c r="G194" s="27">
        <f>Last_year!M193</f>
        <v>0.003549016444</v>
      </c>
      <c r="H194" s="27">
        <f>Last_year!N193</f>
        <v>-0.007256</v>
      </c>
      <c r="I194" s="83"/>
      <c r="J194" s="27">
        <f t="shared" ref="J194:O194" si="191">IF(C194&lt;0,C194,"")</f>
        <v>-0.004780106111</v>
      </c>
      <c r="K194" s="83" t="str">
        <f t="shared" si="191"/>
        <v/>
      </c>
      <c r="L194" s="27">
        <f t="shared" si="191"/>
        <v>-0.006428185383</v>
      </c>
      <c r="M194" s="83" t="str">
        <f t="shared" si="191"/>
        <v/>
      </c>
      <c r="N194" s="83" t="str">
        <f t="shared" si="191"/>
        <v/>
      </c>
      <c r="O194" s="27">
        <f t="shared" si="191"/>
        <v>-0.007256</v>
      </c>
      <c r="P194" s="27">
        <f>SUMPRODUCT(C194:H194,Ratios!$G$7:$L$7)</f>
        <v>0.003058236562</v>
      </c>
      <c r="Q194" s="83" t="str">
        <f t="shared" si="3"/>
        <v/>
      </c>
    </row>
    <row r="195">
      <c r="B195" s="11">
        <v>45056.0</v>
      </c>
      <c r="C195" s="27">
        <f>Last_year!I194</f>
        <v>-0.0001437316397</v>
      </c>
      <c r="D195" s="27">
        <f>Last_year!J194</f>
        <v>0.01033922625</v>
      </c>
      <c r="E195" s="27">
        <f>Last_year!K194</f>
        <v>0.01107669055</v>
      </c>
      <c r="F195" s="27">
        <f>Last_year!L194</f>
        <v>0.0224400981</v>
      </c>
      <c r="G195" s="27">
        <f>Last_year!M194</f>
        <v>-0.009879500167</v>
      </c>
      <c r="H195" s="27">
        <f>Last_year!N194</f>
        <v>0.01472702203</v>
      </c>
      <c r="I195" s="83"/>
      <c r="J195" s="27">
        <f t="shared" ref="J195:O195" si="192">IF(C195&lt;0,C195,"")</f>
        <v>-0.0001437316397</v>
      </c>
      <c r="K195" s="83" t="str">
        <f t="shared" si="192"/>
        <v/>
      </c>
      <c r="L195" s="83" t="str">
        <f t="shared" si="192"/>
        <v/>
      </c>
      <c r="M195" s="83" t="str">
        <f t="shared" si="192"/>
        <v/>
      </c>
      <c r="N195" s="27">
        <f t="shared" si="192"/>
        <v>-0.009879500167</v>
      </c>
      <c r="O195" s="83" t="str">
        <f t="shared" si="192"/>
        <v/>
      </c>
      <c r="P195" s="27">
        <f>SUMPRODUCT(C195:H195,Ratios!$G$7:$L$7)</f>
        <v>0.007570369345</v>
      </c>
      <c r="Q195" s="83" t="str">
        <f t="shared" si="3"/>
        <v/>
      </c>
    </row>
    <row r="196">
      <c r="B196" s="11">
        <v>45087.0</v>
      </c>
      <c r="C196" s="27">
        <f>Last_year!I195</f>
        <v>-0.0002159849053</v>
      </c>
      <c r="D196" s="27">
        <f>Last_year!J195</f>
        <v>0.006661480585</v>
      </c>
      <c r="E196" s="27">
        <f>Last_year!K195</f>
        <v>-0.007718026999</v>
      </c>
      <c r="F196" s="27">
        <f>Last_year!L195</f>
        <v>-0.0269189455</v>
      </c>
      <c r="G196" s="27">
        <f>Last_year!M195</f>
        <v>0.01982573609</v>
      </c>
      <c r="H196" s="27">
        <f>Last_year!N195</f>
        <v>-0.008247440699</v>
      </c>
      <c r="I196" s="83"/>
      <c r="J196" s="27">
        <f t="shared" ref="J196:O196" si="193">IF(C196&lt;0,C196,"")</f>
        <v>-0.0002159849053</v>
      </c>
      <c r="K196" s="83" t="str">
        <f t="shared" si="193"/>
        <v/>
      </c>
      <c r="L196" s="27">
        <f t="shared" si="193"/>
        <v>-0.007718026999</v>
      </c>
      <c r="M196" s="27">
        <f t="shared" si="193"/>
        <v>-0.0269189455</v>
      </c>
      <c r="N196" s="83" t="str">
        <f t="shared" si="193"/>
        <v/>
      </c>
      <c r="O196" s="27">
        <f t="shared" si="193"/>
        <v>-0.008247440699</v>
      </c>
      <c r="P196" s="27">
        <f>SUMPRODUCT(C196:H196,Ratios!$G$7:$L$7)</f>
        <v>-0.003216981645</v>
      </c>
      <c r="Q196" s="27">
        <f t="shared" si="3"/>
        <v>-0.003216981645</v>
      </c>
    </row>
    <row r="197">
      <c r="B197" s="11">
        <v>45179.0</v>
      </c>
      <c r="C197" s="27">
        <f>Last_year!I196</f>
        <v>0.005644757041</v>
      </c>
      <c r="D197" s="27">
        <f>Last_year!J196</f>
        <v>-0.009110514653</v>
      </c>
      <c r="E197" s="27">
        <f>Last_year!K196</f>
        <v>0.002546630744</v>
      </c>
      <c r="F197" s="27">
        <f>Last_year!L196</f>
        <v>0.00782430323</v>
      </c>
      <c r="G197" s="27">
        <f>Last_year!M196</f>
        <v>-0.01781680266</v>
      </c>
      <c r="H197" s="27">
        <f>Last_year!N196</f>
        <v>0.01555832722</v>
      </c>
      <c r="I197" s="83"/>
      <c r="J197" s="83" t="str">
        <f t="shared" ref="J197:O197" si="194">IF(C197&lt;0,C197,"")</f>
        <v/>
      </c>
      <c r="K197" s="27">
        <f t="shared" si="194"/>
        <v>-0.009110514653</v>
      </c>
      <c r="L197" s="83" t="str">
        <f t="shared" si="194"/>
        <v/>
      </c>
      <c r="M197" s="83" t="str">
        <f t="shared" si="194"/>
        <v/>
      </c>
      <c r="N197" s="27">
        <f t="shared" si="194"/>
        <v>-0.01781680266</v>
      </c>
      <c r="O197" s="83" t="str">
        <f t="shared" si="194"/>
        <v/>
      </c>
      <c r="P197" s="27">
        <f>SUMPRODUCT(C197:H197,Ratios!$G$7:$L$7)</f>
        <v>0.001585728574</v>
      </c>
      <c r="Q197" s="83" t="str">
        <f t="shared" si="3"/>
        <v/>
      </c>
    </row>
    <row r="198">
      <c r="B198" s="16">
        <v>45209.0</v>
      </c>
      <c r="C198" s="27">
        <f>Last_year!I197</f>
        <v>-0.006399920708</v>
      </c>
      <c r="D198" s="27">
        <f>Last_year!J197</f>
        <v>-0.006362646297</v>
      </c>
      <c r="E198" s="27">
        <f>Last_year!K197</f>
        <v>0.01401727364</v>
      </c>
      <c r="F198" s="27">
        <f>Last_year!L197</f>
        <v>0.01090804627</v>
      </c>
      <c r="G198" s="27">
        <f>Last_year!M197</f>
        <v>0.01618256072</v>
      </c>
      <c r="H198" s="27">
        <f>Last_year!N197</f>
        <v>0.0008670020839</v>
      </c>
      <c r="I198" s="83"/>
      <c r="J198" s="27">
        <f t="shared" ref="J198:O198" si="195">IF(C198&lt;0,C198,"")</f>
        <v>-0.006399920708</v>
      </c>
      <c r="K198" s="27">
        <f t="shared" si="195"/>
        <v>-0.006362646297</v>
      </c>
      <c r="L198" s="83" t="str">
        <f t="shared" si="195"/>
        <v/>
      </c>
      <c r="M198" s="83" t="str">
        <f t="shared" si="195"/>
        <v/>
      </c>
      <c r="N198" s="83" t="str">
        <f t="shared" si="195"/>
        <v/>
      </c>
      <c r="O198" s="83" t="str">
        <f t="shared" si="195"/>
        <v/>
      </c>
      <c r="P198" s="27">
        <f>SUMPRODUCT(C198:H198,Ratios!$G$7:$L$7)</f>
        <v>0.005077000407</v>
      </c>
      <c r="Q198" s="83" t="str">
        <f t="shared" si="3"/>
        <v/>
      </c>
    </row>
    <row r="199">
      <c r="B199" s="16">
        <v>45240.0</v>
      </c>
      <c r="C199" s="27">
        <f>Last_year!I198</f>
        <v>0.01495659124</v>
      </c>
      <c r="D199" s="27">
        <f>Last_year!J198</f>
        <v>0.01813298965</v>
      </c>
      <c r="E199" s="27">
        <f>Last_year!K198</f>
        <v>-0.02531851902</v>
      </c>
      <c r="F199" s="27">
        <f>Last_year!L198</f>
        <v>0.008813491325</v>
      </c>
      <c r="G199" s="27">
        <f>Last_year!M198</f>
        <v>0.0007398851122</v>
      </c>
      <c r="H199" s="27">
        <f>Last_year!N198</f>
        <v>0.002790788947</v>
      </c>
      <c r="I199" s="83"/>
      <c r="J199" s="83" t="str">
        <f t="shared" ref="J199:O199" si="196">IF(C199&lt;0,C199,"")</f>
        <v/>
      </c>
      <c r="K199" s="83" t="str">
        <f t="shared" si="196"/>
        <v/>
      </c>
      <c r="L199" s="27">
        <f t="shared" si="196"/>
        <v>-0.02531851902</v>
      </c>
      <c r="M199" s="83" t="str">
        <f t="shared" si="196"/>
        <v/>
      </c>
      <c r="N199" s="83" t="str">
        <f t="shared" si="196"/>
        <v/>
      </c>
      <c r="O199" s="83" t="str">
        <f t="shared" si="196"/>
        <v/>
      </c>
      <c r="P199" s="27">
        <f>SUMPRODUCT(C199:H199,Ratios!$G$7:$L$7)</f>
        <v>0.004741598387</v>
      </c>
      <c r="Q199" s="83" t="str">
        <f t="shared" si="3"/>
        <v/>
      </c>
    </row>
    <row r="200">
      <c r="B200" s="16">
        <v>45270.0</v>
      </c>
      <c r="C200" s="27">
        <f>Last_year!I199</f>
        <v>0.009731414965</v>
      </c>
      <c r="D200" s="27">
        <f>Last_year!J199</f>
        <v>-0.007351921493</v>
      </c>
      <c r="E200" s="27">
        <f>Last_year!K199</f>
        <v>-0.02305116678</v>
      </c>
      <c r="F200" s="27">
        <f>Last_year!L199</f>
        <v>-0.007234352794</v>
      </c>
      <c r="G200" s="27">
        <f>Last_year!M199</f>
        <v>-0.008970469896</v>
      </c>
      <c r="H200" s="27">
        <f>Last_year!N199</f>
        <v>0.005257734624</v>
      </c>
      <c r="I200" s="83"/>
      <c r="J200" s="83" t="str">
        <f t="shared" ref="J200:O200" si="197">IF(C200&lt;0,C200,"")</f>
        <v/>
      </c>
      <c r="K200" s="27">
        <f t="shared" si="197"/>
        <v>-0.007351921493</v>
      </c>
      <c r="L200" s="27">
        <f t="shared" si="197"/>
        <v>-0.02305116678</v>
      </c>
      <c r="M200" s="27">
        <f t="shared" si="197"/>
        <v>-0.007234352794</v>
      </c>
      <c r="N200" s="27">
        <f t="shared" si="197"/>
        <v>-0.008970469896</v>
      </c>
      <c r="O200" s="83" t="str">
        <f t="shared" si="197"/>
        <v/>
      </c>
      <c r="P200" s="27">
        <f>SUMPRODUCT(C200:H200,Ratios!$G$7:$L$7)</f>
        <v>-0.003283443448</v>
      </c>
      <c r="Q200" s="27">
        <f t="shared" si="3"/>
        <v>-0.003283443448</v>
      </c>
    </row>
    <row r="201">
      <c r="B201" s="15" t="s">
        <v>734</v>
      </c>
      <c r="C201" s="27">
        <f>Last_year!I200</f>
        <v>-0.008857376518</v>
      </c>
      <c r="D201" s="27">
        <f>Last_year!J200</f>
        <v>0.01001619449</v>
      </c>
      <c r="E201" s="27">
        <f>Last_year!K200</f>
        <v>0.0008158844861</v>
      </c>
      <c r="F201" s="27">
        <f>Last_year!L200</f>
        <v>-0.01613348365</v>
      </c>
      <c r="G201" s="27">
        <f>Last_year!M200</f>
        <v>-0.01021560416</v>
      </c>
      <c r="H201" s="27">
        <f>Last_year!N200</f>
        <v>0.01946749707</v>
      </c>
      <c r="I201" s="83"/>
      <c r="J201" s="27">
        <f t="shared" ref="J201:O201" si="198">IF(C201&lt;0,C201,"")</f>
        <v>-0.008857376518</v>
      </c>
      <c r="K201" s="83" t="str">
        <f t="shared" si="198"/>
        <v/>
      </c>
      <c r="L201" s="83" t="str">
        <f t="shared" si="198"/>
        <v/>
      </c>
      <c r="M201" s="27">
        <f t="shared" si="198"/>
        <v>-0.01613348365</v>
      </c>
      <c r="N201" s="27">
        <f t="shared" si="198"/>
        <v>-0.01021560416</v>
      </c>
      <c r="O201" s="83" t="str">
        <f t="shared" si="198"/>
        <v/>
      </c>
      <c r="P201" s="27">
        <f>SUMPRODUCT(C201:H201,Ratios!$G$7:$L$7)</f>
        <v>-0.002064585554</v>
      </c>
      <c r="Q201" s="27">
        <f t="shared" si="3"/>
        <v>-0.002064585554</v>
      </c>
    </row>
    <row r="202">
      <c r="B202" s="15" t="s">
        <v>735</v>
      </c>
      <c r="C202" s="27">
        <f>Last_year!I201</f>
        <v>-0.0005454115481</v>
      </c>
      <c r="D202" s="27">
        <f>Last_year!J201</f>
        <v>-0.003744608411</v>
      </c>
      <c r="E202" s="27">
        <f>Last_year!K201</f>
        <v>0.01188492393</v>
      </c>
      <c r="F202" s="27">
        <f>Last_year!L201</f>
        <v>-0.01352183665</v>
      </c>
      <c r="G202" s="27">
        <f>Last_year!M201</f>
        <v>-0.002833785493</v>
      </c>
      <c r="H202" s="27">
        <f>Last_year!N201</f>
        <v>-0.004567277873</v>
      </c>
      <c r="I202" s="83"/>
      <c r="J202" s="27">
        <f t="shared" ref="J202:O202" si="199">IF(C202&lt;0,C202,"")</f>
        <v>-0.0005454115481</v>
      </c>
      <c r="K202" s="27">
        <f t="shared" si="199"/>
        <v>-0.003744608411</v>
      </c>
      <c r="L202" s="83" t="str">
        <f t="shared" si="199"/>
        <v/>
      </c>
      <c r="M202" s="27">
        <f t="shared" si="199"/>
        <v>-0.01352183665</v>
      </c>
      <c r="N202" s="27">
        <f t="shared" si="199"/>
        <v>-0.002833785493</v>
      </c>
      <c r="O202" s="27">
        <f t="shared" si="199"/>
        <v>-0.004567277873</v>
      </c>
      <c r="P202" s="27">
        <f>SUMPRODUCT(C202:H202,Ratios!$G$7:$L$7)</f>
        <v>-0.003479630761</v>
      </c>
      <c r="Q202" s="27">
        <f t="shared" si="3"/>
        <v>-0.003479630761</v>
      </c>
    </row>
    <row r="203">
      <c r="B203" s="15" t="s">
        <v>736</v>
      </c>
      <c r="C203" s="27">
        <f>Last_year!I202</f>
        <v>0.01517713328</v>
      </c>
      <c r="D203" s="27">
        <f>Last_year!J202</f>
        <v>0.001193886103</v>
      </c>
      <c r="E203" s="27">
        <f>Last_year!K202</f>
        <v>0.01063241809</v>
      </c>
      <c r="F203" s="27">
        <f>Last_year!L202</f>
        <v>-0.01614681275</v>
      </c>
      <c r="G203" s="27">
        <f>Last_year!M202</f>
        <v>-0.000811173523</v>
      </c>
      <c r="H203" s="27">
        <f>Last_year!N202</f>
        <v>0.01007952899</v>
      </c>
      <c r="I203" s="83"/>
      <c r="J203" s="83" t="str">
        <f t="shared" ref="J203:O203" si="200">IF(C203&lt;0,C203,"")</f>
        <v/>
      </c>
      <c r="K203" s="83" t="str">
        <f t="shared" si="200"/>
        <v/>
      </c>
      <c r="L203" s="83" t="str">
        <f t="shared" si="200"/>
        <v/>
      </c>
      <c r="M203" s="27">
        <f t="shared" si="200"/>
        <v>-0.01614681275</v>
      </c>
      <c r="N203" s="27">
        <f t="shared" si="200"/>
        <v>-0.000811173523</v>
      </c>
      <c r="O203" s="83" t="str">
        <f t="shared" si="200"/>
        <v/>
      </c>
      <c r="P203" s="27">
        <f>SUMPRODUCT(C203:H203,Ratios!$G$7:$L$7)</f>
        <v>0.002842365618</v>
      </c>
      <c r="Q203" s="83" t="str">
        <f t="shared" si="3"/>
        <v/>
      </c>
    </row>
    <row r="204">
      <c r="B204" s="15" t="s">
        <v>737</v>
      </c>
      <c r="C204" s="27">
        <f>Last_year!I203</f>
        <v>-0.009683303183</v>
      </c>
      <c r="D204" s="27">
        <f>Last_year!J203</f>
        <v>0.007662347511</v>
      </c>
      <c r="E204" s="27">
        <f>Last_year!K203</f>
        <v>0.02188450011</v>
      </c>
      <c r="F204" s="27">
        <f>Last_year!L203</f>
        <v>0.002629432374</v>
      </c>
      <c r="G204" s="27">
        <f>Last_year!M203</f>
        <v>-0.006505546136</v>
      </c>
      <c r="H204" s="27">
        <f>Last_year!N203</f>
        <v>0.01008166358</v>
      </c>
      <c r="I204" s="83"/>
      <c r="J204" s="27">
        <f t="shared" ref="J204:O204" si="201">IF(C204&lt;0,C204,"")</f>
        <v>-0.009683303183</v>
      </c>
      <c r="K204" s="83" t="str">
        <f t="shared" si="201"/>
        <v/>
      </c>
      <c r="L204" s="83" t="str">
        <f t="shared" si="201"/>
        <v/>
      </c>
      <c r="M204" s="83" t="str">
        <f t="shared" si="201"/>
        <v/>
      </c>
      <c r="N204" s="27">
        <f t="shared" si="201"/>
        <v>-0.006505546136</v>
      </c>
      <c r="O204" s="83" t="str">
        <f t="shared" si="201"/>
        <v/>
      </c>
      <c r="P204" s="27">
        <f>SUMPRODUCT(C204:H204,Ratios!$G$7:$L$7)</f>
        <v>0.00225913409</v>
      </c>
      <c r="Q204" s="83" t="str">
        <f t="shared" si="3"/>
        <v/>
      </c>
    </row>
    <row r="205">
      <c r="B205" s="15" t="s">
        <v>738</v>
      </c>
      <c r="C205" s="27">
        <f>Last_year!I204</f>
        <v>-0.01385257543</v>
      </c>
      <c r="D205" s="27">
        <f>Last_year!J204</f>
        <v>-0.002197058795</v>
      </c>
      <c r="E205" s="27">
        <f>Last_year!K204</f>
        <v>-0.03090990155</v>
      </c>
      <c r="F205" s="27">
        <f>Last_year!L204</f>
        <v>-0.008453705215</v>
      </c>
      <c r="G205" s="27">
        <f>Last_year!M204</f>
        <v>-0.02317417502</v>
      </c>
      <c r="H205" s="27">
        <f>Last_year!N204</f>
        <v>-0.0003993840657</v>
      </c>
      <c r="I205" s="83"/>
      <c r="J205" s="27">
        <f t="shared" ref="J205:O205" si="202">IF(C205&lt;0,C205,"")</f>
        <v>-0.01385257543</v>
      </c>
      <c r="K205" s="27">
        <f t="shared" si="202"/>
        <v>-0.002197058795</v>
      </c>
      <c r="L205" s="27">
        <f t="shared" si="202"/>
        <v>-0.03090990155</v>
      </c>
      <c r="M205" s="27">
        <f t="shared" si="202"/>
        <v>-0.008453705215</v>
      </c>
      <c r="N205" s="27">
        <f t="shared" si="202"/>
        <v>-0.02317417502</v>
      </c>
      <c r="O205" s="27">
        <f t="shared" si="202"/>
        <v>-0.0003993840657</v>
      </c>
      <c r="P205" s="27">
        <f>SUMPRODUCT(C205:H205,Ratios!$G$7:$L$7)</f>
        <v>-0.01248666398</v>
      </c>
      <c r="Q205" s="27">
        <f t="shared" si="3"/>
        <v>-0.01248666398</v>
      </c>
    </row>
    <row r="206">
      <c r="B206" s="15" t="s">
        <v>739</v>
      </c>
      <c r="C206" s="27">
        <f>Last_year!I205</f>
        <v>-0.002500129835</v>
      </c>
      <c r="D206" s="27">
        <f>Last_year!J205</f>
        <v>0.00259448111</v>
      </c>
      <c r="E206" s="27">
        <f>Last_year!K205</f>
        <v>-0.01088794588</v>
      </c>
      <c r="F206" s="27">
        <f>Last_year!L205</f>
        <v>-0.01027603557</v>
      </c>
      <c r="G206" s="27">
        <f>Last_year!M205</f>
        <v>0.08012921672</v>
      </c>
      <c r="H206" s="27">
        <f>Last_year!N205</f>
        <v>0.01067765896</v>
      </c>
      <c r="I206" s="83"/>
      <c r="J206" s="27">
        <f t="shared" ref="J206:O206" si="203">IF(C206&lt;0,C206,"")</f>
        <v>-0.002500129835</v>
      </c>
      <c r="K206" s="83" t="str">
        <f t="shared" si="203"/>
        <v/>
      </c>
      <c r="L206" s="27">
        <f t="shared" si="203"/>
        <v>-0.01088794588</v>
      </c>
      <c r="M206" s="27">
        <f t="shared" si="203"/>
        <v>-0.01027603557</v>
      </c>
      <c r="N206" s="83" t="str">
        <f t="shared" si="203"/>
        <v/>
      </c>
      <c r="O206" s="83" t="str">
        <f t="shared" si="203"/>
        <v/>
      </c>
      <c r="P206" s="27">
        <f>SUMPRODUCT(C206:H206,Ratios!$G$7:$L$7)</f>
        <v>0.01477679558</v>
      </c>
      <c r="Q206" s="83" t="str">
        <f t="shared" si="3"/>
        <v/>
      </c>
    </row>
    <row r="207">
      <c r="B207" s="15" t="s">
        <v>740</v>
      </c>
      <c r="C207" s="27">
        <f>Last_year!I206</f>
        <v>0.0002298133672</v>
      </c>
      <c r="D207" s="27">
        <f>Last_year!J206</f>
        <v>-0.006149921593</v>
      </c>
      <c r="E207" s="27">
        <f>Last_year!K206</f>
        <v>-0.02998610411</v>
      </c>
      <c r="F207" s="27">
        <f>Last_year!L206</f>
        <v>-0.008457427543</v>
      </c>
      <c r="G207" s="27">
        <f>Last_year!M206</f>
        <v>-0.003024143878</v>
      </c>
      <c r="H207" s="27">
        <f>Last_year!N206</f>
        <v>-0.003341153032</v>
      </c>
      <c r="I207" s="83"/>
      <c r="J207" s="83" t="str">
        <f t="shared" ref="J207:O207" si="204">IF(C207&lt;0,C207,"")</f>
        <v/>
      </c>
      <c r="K207" s="27">
        <f t="shared" si="204"/>
        <v>-0.006149921593</v>
      </c>
      <c r="L207" s="27">
        <f t="shared" si="204"/>
        <v>-0.02998610411</v>
      </c>
      <c r="M207" s="27">
        <f t="shared" si="204"/>
        <v>-0.008457427543</v>
      </c>
      <c r="N207" s="27">
        <f t="shared" si="204"/>
        <v>-0.003024143878</v>
      </c>
      <c r="O207" s="27">
        <f t="shared" si="204"/>
        <v>-0.003341153032</v>
      </c>
      <c r="P207" s="27">
        <f>SUMPRODUCT(C207:H207,Ratios!$G$7:$L$7)</f>
        <v>-0.006532184788</v>
      </c>
      <c r="Q207" s="27">
        <f t="shared" si="3"/>
        <v>-0.006532184788</v>
      </c>
    </row>
    <row r="208">
      <c r="B208" s="15" t="s">
        <v>741</v>
      </c>
      <c r="C208" s="27">
        <f>Last_year!I207</f>
        <v>-0.007183592735</v>
      </c>
      <c r="D208" s="27">
        <f>Last_year!J207</f>
        <v>0.008586717071</v>
      </c>
      <c r="E208" s="27">
        <f>Last_year!K207</f>
        <v>-0.03118867527</v>
      </c>
      <c r="F208" s="27">
        <f>Last_year!L207</f>
        <v>0.0003889752532</v>
      </c>
      <c r="G208" s="27">
        <f>Last_year!M207</f>
        <v>-0.007829083022</v>
      </c>
      <c r="H208" s="27">
        <f>Last_year!N207</f>
        <v>-0.01176090015</v>
      </c>
      <c r="I208" s="83"/>
      <c r="J208" s="27">
        <f t="shared" ref="J208:O208" si="205">IF(C208&lt;0,C208,"")</f>
        <v>-0.007183592735</v>
      </c>
      <c r="K208" s="83" t="str">
        <f t="shared" si="205"/>
        <v/>
      </c>
      <c r="L208" s="27">
        <f t="shared" si="205"/>
        <v>-0.03118867527</v>
      </c>
      <c r="M208" s="83" t="str">
        <f t="shared" si="205"/>
        <v/>
      </c>
      <c r="N208" s="27">
        <f t="shared" si="205"/>
        <v>-0.007829083022</v>
      </c>
      <c r="O208" s="27">
        <f t="shared" si="205"/>
        <v>-0.01176090015</v>
      </c>
      <c r="P208" s="27">
        <f>SUMPRODUCT(C208:H208,Ratios!$G$7:$L$7)</f>
        <v>-0.007537115951</v>
      </c>
      <c r="Q208" s="27">
        <f t="shared" si="3"/>
        <v>-0.007537115951</v>
      </c>
    </row>
    <row r="209">
      <c r="B209" s="15" t="s">
        <v>742</v>
      </c>
      <c r="C209" s="27">
        <f>Last_year!I208</f>
        <v>0.005049583003</v>
      </c>
      <c r="D209" s="27">
        <f>Last_year!J208</f>
        <v>0.01834327409</v>
      </c>
      <c r="E209" s="27">
        <f>Last_year!K208</f>
        <v>0.04385678136</v>
      </c>
      <c r="F209" s="27">
        <f>Last_year!L208</f>
        <v>-0.007085843775</v>
      </c>
      <c r="G209" s="27">
        <f>Last_year!M208</f>
        <v>0.02573887395</v>
      </c>
      <c r="H209" s="27">
        <f>Last_year!N208</f>
        <v>0.01530742619</v>
      </c>
      <c r="I209" s="83"/>
      <c r="J209" s="83" t="str">
        <f t="shared" ref="J209:O209" si="206">IF(C209&lt;0,C209,"")</f>
        <v/>
      </c>
      <c r="K209" s="83" t="str">
        <f t="shared" si="206"/>
        <v/>
      </c>
      <c r="L209" s="83" t="str">
        <f t="shared" si="206"/>
        <v/>
      </c>
      <c r="M209" s="27">
        <f t="shared" si="206"/>
        <v>-0.007085843775</v>
      </c>
      <c r="N209" s="83" t="str">
        <f t="shared" si="206"/>
        <v/>
      </c>
      <c r="O209" s="83" t="str">
        <f t="shared" si="206"/>
        <v/>
      </c>
      <c r="P209" s="27">
        <f>SUMPRODUCT(C209:H209,Ratios!$G$7:$L$7)</f>
        <v>0.01402201342</v>
      </c>
      <c r="Q209" s="83" t="str">
        <f t="shared" si="3"/>
        <v/>
      </c>
    </row>
    <row r="210">
      <c r="B210" s="15" t="s">
        <v>743</v>
      </c>
      <c r="C210" s="27">
        <f>Last_year!I209</f>
        <v>0.02986367617</v>
      </c>
      <c r="D210" s="27">
        <f>Last_year!J209</f>
        <v>0.01804256965</v>
      </c>
      <c r="E210" s="27">
        <f>Last_year!K209</f>
        <v>0.01686417595</v>
      </c>
      <c r="F210" s="27">
        <f>Last_year!L209</f>
        <v>0.0110414695</v>
      </c>
      <c r="G210" s="27">
        <f>Last_year!M209</f>
        <v>-0.006793523422</v>
      </c>
      <c r="H210" s="27">
        <f>Last_year!N209</f>
        <v>0.02808786737</v>
      </c>
      <c r="I210" s="83"/>
      <c r="J210" s="83" t="str">
        <f t="shared" ref="J210:O210" si="207">IF(C210&lt;0,C210,"")</f>
        <v/>
      </c>
      <c r="K210" s="83" t="str">
        <f t="shared" si="207"/>
        <v/>
      </c>
      <c r="L210" s="83" t="str">
        <f t="shared" si="207"/>
        <v/>
      </c>
      <c r="M210" s="83" t="str">
        <f t="shared" si="207"/>
        <v/>
      </c>
      <c r="N210" s="27">
        <f t="shared" si="207"/>
        <v>-0.006793523422</v>
      </c>
      <c r="O210" s="83" t="str">
        <f t="shared" si="207"/>
        <v/>
      </c>
      <c r="P210" s="27">
        <f>SUMPRODUCT(C210:H210,Ratios!$G$7:$L$7)</f>
        <v>0.01593057248</v>
      </c>
      <c r="Q210" s="83" t="str">
        <f t="shared" si="3"/>
        <v/>
      </c>
    </row>
    <row r="211">
      <c r="B211" s="15" t="s">
        <v>744</v>
      </c>
      <c r="C211" s="27">
        <f>Last_year!I210</f>
        <v>-0.02310307058</v>
      </c>
      <c r="D211" s="27">
        <f>Last_year!J210</f>
        <v>-0.0178816503</v>
      </c>
      <c r="E211" s="27">
        <f>Last_year!K210</f>
        <v>0.00366887407</v>
      </c>
      <c r="F211" s="27">
        <f>Last_year!L210</f>
        <v>0.002024741303</v>
      </c>
      <c r="G211" s="27">
        <f>Last_year!M210</f>
        <v>-0.02605170563</v>
      </c>
      <c r="H211" s="27">
        <f>Last_year!N210</f>
        <v>-0.0132014453</v>
      </c>
      <c r="I211" s="83"/>
      <c r="J211" s="27">
        <f t="shared" ref="J211:O211" si="208">IF(C211&lt;0,C211,"")</f>
        <v>-0.02310307058</v>
      </c>
      <c r="K211" s="27">
        <f t="shared" si="208"/>
        <v>-0.0178816503</v>
      </c>
      <c r="L211" s="83" t="str">
        <f t="shared" si="208"/>
        <v/>
      </c>
      <c r="M211" s="83" t="str">
        <f t="shared" si="208"/>
        <v/>
      </c>
      <c r="N211" s="27">
        <f t="shared" si="208"/>
        <v>-0.02605170563</v>
      </c>
      <c r="O211" s="27">
        <f t="shared" si="208"/>
        <v>-0.0132014453</v>
      </c>
      <c r="P211" s="27">
        <f>SUMPRODUCT(C211:H211,Ratios!$G$7:$L$7)</f>
        <v>-0.01348757366</v>
      </c>
      <c r="Q211" s="27">
        <f t="shared" si="3"/>
        <v>-0.01348757366</v>
      </c>
    </row>
    <row r="212">
      <c r="B212" s="15" t="s">
        <v>745</v>
      </c>
      <c r="C212" s="27">
        <f>Last_year!I211</f>
        <v>-0.007157488449</v>
      </c>
      <c r="D212" s="27">
        <f>Last_year!J211</f>
        <v>-0.002659299075</v>
      </c>
      <c r="E212" s="27">
        <f>Last_year!K211</f>
        <v>0.003302968235</v>
      </c>
      <c r="F212" s="27">
        <f>Last_year!L211</f>
        <v>-0.004349169311</v>
      </c>
      <c r="G212" s="27">
        <f>Last_year!M211</f>
        <v>-0.02474691364</v>
      </c>
      <c r="H212" s="27">
        <f>Last_year!N211</f>
        <v>-0.006782948116</v>
      </c>
      <c r="I212" s="83"/>
      <c r="J212" s="27">
        <f t="shared" ref="J212:O212" si="209">IF(C212&lt;0,C212,"")</f>
        <v>-0.007157488449</v>
      </c>
      <c r="K212" s="27">
        <f t="shared" si="209"/>
        <v>-0.002659299075</v>
      </c>
      <c r="L212" s="83" t="str">
        <f t="shared" si="209"/>
        <v/>
      </c>
      <c r="M212" s="27">
        <f t="shared" si="209"/>
        <v>-0.004349169311</v>
      </c>
      <c r="N212" s="27">
        <f t="shared" si="209"/>
        <v>-0.02474691364</v>
      </c>
      <c r="O212" s="27">
        <f t="shared" si="209"/>
        <v>-0.006782948116</v>
      </c>
      <c r="P212" s="27">
        <f>SUMPRODUCT(C212:H212,Ratios!$G$7:$L$7)</f>
        <v>-0.008542936988</v>
      </c>
      <c r="Q212" s="27">
        <f t="shared" si="3"/>
        <v>-0.008542936988</v>
      </c>
    </row>
    <row r="213">
      <c r="B213" s="15" t="s">
        <v>746</v>
      </c>
      <c r="C213" s="27">
        <f>Last_year!I212</f>
        <v>0.007199219056</v>
      </c>
      <c r="D213" s="27">
        <f>Last_year!J212</f>
        <v>0.00249306816</v>
      </c>
      <c r="E213" s="27">
        <f>Last_year!K212</f>
        <v>0.01883068423</v>
      </c>
      <c r="F213" s="27">
        <f>Last_year!L212</f>
        <v>0.02946293639</v>
      </c>
      <c r="G213" s="27">
        <f>Last_year!M212</f>
        <v>-0.001584972776</v>
      </c>
      <c r="H213" s="27">
        <f>Last_year!N212</f>
        <v>0.004704947088</v>
      </c>
      <c r="I213" s="83"/>
      <c r="J213" s="83" t="str">
        <f t="shared" ref="J213:O213" si="210">IF(C213&lt;0,C213,"")</f>
        <v/>
      </c>
      <c r="K213" s="83" t="str">
        <f t="shared" si="210"/>
        <v/>
      </c>
      <c r="L213" s="83" t="str">
        <f t="shared" si="210"/>
        <v/>
      </c>
      <c r="M213" s="83" t="str">
        <f t="shared" si="210"/>
        <v/>
      </c>
      <c r="N213" s="27">
        <f t="shared" si="210"/>
        <v>-0.001584972776</v>
      </c>
      <c r="O213" s="83" t="str">
        <f t="shared" si="210"/>
        <v/>
      </c>
      <c r="P213" s="27">
        <f>SUMPRODUCT(C213:H213,Ratios!$G$7:$L$7)</f>
        <v>0.01008880119</v>
      </c>
      <c r="Q213" s="83" t="str">
        <f t="shared" si="3"/>
        <v/>
      </c>
    </row>
    <row r="214">
      <c r="B214" s="11">
        <v>44937.0</v>
      </c>
      <c r="C214" s="27">
        <f>Last_year!I213</f>
        <v>0.0007961182507</v>
      </c>
      <c r="D214" s="27">
        <f>Last_year!J213</f>
        <v>-0.003659506496</v>
      </c>
      <c r="E214" s="27">
        <f>Last_year!K213</f>
        <v>-0.005998731416</v>
      </c>
      <c r="F214" s="27">
        <f>Last_year!L213</f>
        <v>-0.01093000934</v>
      </c>
      <c r="G214" s="27">
        <f>Last_year!M213</f>
        <v>0.003071198408</v>
      </c>
      <c r="H214" s="27">
        <f>Last_year!N213</f>
        <v>0.01342962649</v>
      </c>
      <c r="I214" s="83"/>
      <c r="J214" s="83" t="str">
        <f t="shared" ref="J214:O214" si="211">IF(C214&lt;0,C214,"")</f>
        <v/>
      </c>
      <c r="K214" s="27">
        <f t="shared" si="211"/>
        <v>-0.003659506496</v>
      </c>
      <c r="L214" s="27">
        <f t="shared" si="211"/>
        <v>-0.005998731416</v>
      </c>
      <c r="M214" s="27">
        <f t="shared" si="211"/>
        <v>-0.01093000934</v>
      </c>
      <c r="N214" s="83" t="str">
        <f t="shared" si="211"/>
        <v/>
      </c>
      <c r="O214" s="83" t="str">
        <f t="shared" si="211"/>
        <v/>
      </c>
      <c r="P214" s="27">
        <f>SUMPRODUCT(C214:H214,Ratios!$G$7:$L$7)</f>
        <v>0.0003075629695</v>
      </c>
      <c r="Q214" s="83" t="str">
        <f t="shared" si="3"/>
        <v/>
      </c>
    </row>
    <row r="215">
      <c r="B215" s="11">
        <v>44968.0</v>
      </c>
      <c r="C215" s="27">
        <f>Last_year!I214</f>
        <v>-0.02157821329</v>
      </c>
      <c r="D215" s="27">
        <f>Last_year!J214</f>
        <v>0.02688108005</v>
      </c>
      <c r="E215" s="27">
        <f>Last_year!K214</f>
        <v>0.04733070043</v>
      </c>
      <c r="F215" s="27">
        <f>Last_year!L214</f>
        <v>-0.0683288741</v>
      </c>
      <c r="G215" s="27">
        <f>Last_year!M214</f>
        <v>-0.01668477737</v>
      </c>
      <c r="H215" s="27">
        <f>Last_year!N214</f>
        <v>0.005290036356</v>
      </c>
      <c r="I215" s="83"/>
      <c r="J215" s="27">
        <f t="shared" ref="J215:O215" si="212">IF(C215&lt;0,C215,"")</f>
        <v>-0.02157821329</v>
      </c>
      <c r="K215" s="83" t="str">
        <f t="shared" si="212"/>
        <v/>
      </c>
      <c r="L215" s="83" t="str">
        <f t="shared" si="212"/>
        <v/>
      </c>
      <c r="M215" s="27">
        <f t="shared" si="212"/>
        <v>-0.0683288741</v>
      </c>
      <c r="N215" s="27">
        <f t="shared" si="212"/>
        <v>-0.01668477737</v>
      </c>
      <c r="O215" s="83" t="str">
        <f t="shared" si="212"/>
        <v/>
      </c>
      <c r="P215" s="27">
        <f>SUMPRODUCT(C215:H215,Ratios!$G$7:$L$7)</f>
        <v>-0.01283918763</v>
      </c>
      <c r="Q215" s="27">
        <f t="shared" si="3"/>
        <v>-0.01283918763</v>
      </c>
    </row>
    <row r="216">
      <c r="B216" s="11">
        <v>44996.0</v>
      </c>
      <c r="C216" s="27">
        <f>Last_year!I215</f>
        <v>0.00517308707</v>
      </c>
      <c r="D216" s="27">
        <f>Last_year!J215</f>
        <v>-0.01738386486</v>
      </c>
      <c r="E216" s="27">
        <f>Last_year!K215</f>
        <v>0.03530171916</v>
      </c>
      <c r="F216" s="27">
        <f>Last_year!L215</f>
        <v>0.0972254534</v>
      </c>
      <c r="G216" s="27">
        <f>Last_year!M215</f>
        <v>0.02646154931</v>
      </c>
      <c r="H216" s="27">
        <f>Last_year!N215</f>
        <v>-0.01148296154</v>
      </c>
      <c r="I216" s="83"/>
      <c r="J216" s="83" t="str">
        <f t="shared" ref="J216:O216" si="213">IF(C216&lt;0,C216,"")</f>
        <v/>
      </c>
      <c r="K216" s="27">
        <f t="shared" si="213"/>
        <v>-0.01738386486</v>
      </c>
      <c r="L216" s="83" t="str">
        <f t="shared" si="213"/>
        <v/>
      </c>
      <c r="M216" s="83" t="str">
        <f t="shared" si="213"/>
        <v/>
      </c>
      <c r="N216" s="83" t="str">
        <f t="shared" si="213"/>
        <v/>
      </c>
      <c r="O216" s="27">
        <f t="shared" si="213"/>
        <v>-0.01148296154</v>
      </c>
      <c r="P216" s="27">
        <f>SUMPRODUCT(C216:H216,Ratios!$G$7:$L$7)</f>
        <v>0.02526721108</v>
      </c>
      <c r="Q216" s="83" t="str">
        <f t="shared" si="3"/>
        <v/>
      </c>
    </row>
    <row r="217">
      <c r="B217" s="11">
        <v>45088.0</v>
      </c>
      <c r="C217" s="27">
        <f>Last_year!I216</f>
        <v>0.001154468105</v>
      </c>
      <c r="D217" s="27">
        <f>Last_year!J216</f>
        <v>0.005636352908</v>
      </c>
      <c r="E217" s="27">
        <f>Last_year!K216</f>
        <v>-0.02500904426</v>
      </c>
      <c r="F217" s="27">
        <f>Last_year!L216</f>
        <v>0.0151933989</v>
      </c>
      <c r="G217" s="27">
        <f>Last_year!M216</f>
        <v>0.003906994405</v>
      </c>
      <c r="H217" s="27">
        <f>Last_year!N216</f>
        <v>-0.006312457419</v>
      </c>
      <c r="I217" s="83"/>
      <c r="J217" s="83" t="str">
        <f t="shared" ref="J217:O217" si="214">IF(C217&lt;0,C217,"")</f>
        <v/>
      </c>
      <c r="K217" s="83" t="str">
        <f t="shared" si="214"/>
        <v/>
      </c>
      <c r="L217" s="27">
        <f t="shared" si="214"/>
        <v>-0.02500904426</v>
      </c>
      <c r="M217" s="83" t="str">
        <f t="shared" si="214"/>
        <v/>
      </c>
      <c r="N217" s="83" t="str">
        <f t="shared" si="214"/>
        <v/>
      </c>
      <c r="O217" s="27">
        <f t="shared" si="214"/>
        <v>-0.006312457419</v>
      </c>
      <c r="P217" s="27">
        <f>SUMPRODUCT(C217:H217,Ratios!$G$7:$L$7)</f>
        <v>0.0008512116628</v>
      </c>
      <c r="Q217" s="83" t="str">
        <f t="shared" si="3"/>
        <v/>
      </c>
    </row>
    <row r="218">
      <c r="B218" s="11">
        <v>45118.0</v>
      </c>
      <c r="C218" s="27">
        <f>Last_year!I217</f>
        <v>-0.0006106389008</v>
      </c>
      <c r="D218" s="27">
        <f>Last_year!J217</f>
        <v>-0.01952140817</v>
      </c>
      <c r="E218" s="27">
        <f>Last_year!K217</f>
        <v>-0.01014270486</v>
      </c>
      <c r="F218" s="27">
        <f>Last_year!L217</f>
        <v>0.0200625846</v>
      </c>
      <c r="G218" s="27">
        <f>Last_year!M217</f>
        <v>-0.0006427007944</v>
      </c>
      <c r="H218" s="27">
        <f>Last_year!N217</f>
        <v>-0.007680719118</v>
      </c>
      <c r="I218" s="83"/>
      <c r="J218" s="27">
        <f t="shared" ref="J218:O218" si="215">IF(C218&lt;0,C218,"")</f>
        <v>-0.0006106389008</v>
      </c>
      <c r="K218" s="27">
        <f t="shared" si="215"/>
        <v>-0.01952140817</v>
      </c>
      <c r="L218" s="27">
        <f t="shared" si="215"/>
        <v>-0.01014270486</v>
      </c>
      <c r="M218" s="83" t="str">
        <f t="shared" si="215"/>
        <v/>
      </c>
      <c r="N218" s="27">
        <f t="shared" si="215"/>
        <v>-0.0006427007944</v>
      </c>
      <c r="O218" s="27">
        <f t="shared" si="215"/>
        <v>-0.007680719118</v>
      </c>
      <c r="P218" s="27">
        <f>SUMPRODUCT(C218:H218,Ratios!$G$7:$L$7)</f>
        <v>-0.0007407061459</v>
      </c>
      <c r="Q218" s="27">
        <f t="shared" si="3"/>
        <v>-0.0007407061459</v>
      </c>
    </row>
    <row r="219">
      <c r="B219" s="11">
        <v>45149.0</v>
      </c>
      <c r="C219" s="27">
        <f>Last_year!I218</f>
        <v>0.005869102992</v>
      </c>
      <c r="D219" s="27">
        <f>Last_year!J218</f>
        <v>-0.01978738273</v>
      </c>
      <c r="E219" s="27">
        <f>Last_year!K218</f>
        <v>-0.007697972441</v>
      </c>
      <c r="F219" s="27">
        <f>Last_year!L218</f>
        <v>0.01233059503</v>
      </c>
      <c r="G219" s="27">
        <f>Last_year!M218</f>
        <v>-0.004820270278</v>
      </c>
      <c r="H219" s="27">
        <f>Last_year!N218</f>
        <v>-0.02860265642</v>
      </c>
      <c r="I219" s="83"/>
      <c r="J219" s="83" t="str">
        <f t="shared" ref="J219:O219" si="216">IF(C219&lt;0,C219,"")</f>
        <v/>
      </c>
      <c r="K219" s="27">
        <f t="shared" si="216"/>
        <v>-0.01978738273</v>
      </c>
      <c r="L219" s="27">
        <f t="shared" si="216"/>
        <v>-0.007697972441</v>
      </c>
      <c r="M219" s="83" t="str">
        <f t="shared" si="216"/>
        <v/>
      </c>
      <c r="N219" s="27">
        <f t="shared" si="216"/>
        <v>-0.004820270278</v>
      </c>
      <c r="O219" s="27">
        <f t="shared" si="216"/>
        <v>-0.02860265642</v>
      </c>
      <c r="P219" s="27">
        <f>SUMPRODUCT(C219:H219,Ratios!$G$7:$L$7)</f>
        <v>-0.005793181252</v>
      </c>
      <c r="Q219" s="27">
        <f t="shared" si="3"/>
        <v>-0.005793181252</v>
      </c>
    </row>
    <row r="220">
      <c r="B220" s="11">
        <v>45180.0</v>
      </c>
      <c r="C220" s="27">
        <f>Last_year!I219</f>
        <v>-0.002089067187</v>
      </c>
      <c r="D220" s="27">
        <f>Last_year!J219</f>
        <v>-0.0002031716973</v>
      </c>
      <c r="E220" s="27">
        <f>Last_year!K219</f>
        <v>-0.01098770571</v>
      </c>
      <c r="F220" s="27">
        <f>Last_year!L219</f>
        <v>0.008981904004</v>
      </c>
      <c r="G220" s="27">
        <f>Last_year!M219</f>
        <v>-0.01598164869</v>
      </c>
      <c r="H220" s="27">
        <f>Last_year!N219</f>
        <v>0.00949012995</v>
      </c>
      <c r="I220" s="83"/>
      <c r="J220" s="27">
        <f t="shared" ref="J220:O220" si="217">IF(C220&lt;0,C220,"")</f>
        <v>-0.002089067187</v>
      </c>
      <c r="K220" s="27">
        <f t="shared" si="217"/>
        <v>-0.0002031716973</v>
      </c>
      <c r="L220" s="27">
        <f t="shared" si="217"/>
        <v>-0.01098770571</v>
      </c>
      <c r="M220" s="83" t="str">
        <f t="shared" si="217"/>
        <v/>
      </c>
      <c r="N220" s="27">
        <f t="shared" si="217"/>
        <v>-0.01598164869</v>
      </c>
      <c r="O220" s="83" t="str">
        <f t="shared" si="217"/>
        <v/>
      </c>
      <c r="P220" s="27">
        <f>SUMPRODUCT(C220:H220,Ratios!$G$7:$L$7)</f>
        <v>-0.001038824126</v>
      </c>
      <c r="Q220" s="27">
        <f t="shared" si="3"/>
        <v>-0.001038824126</v>
      </c>
    </row>
    <row r="221">
      <c r="B221" s="16">
        <v>45210.0</v>
      </c>
      <c r="C221" s="27">
        <f>Last_year!I220</f>
        <v>0.01404192437</v>
      </c>
      <c r="D221" s="27">
        <f>Last_year!J220</f>
        <v>-0.0177908061</v>
      </c>
      <c r="E221" s="27">
        <f>Last_year!K220</f>
        <v>-0.02103956984</v>
      </c>
      <c r="F221" s="27">
        <f>Last_year!L220</f>
        <v>-0.006879329098</v>
      </c>
      <c r="G221" s="27">
        <f>Last_year!M220</f>
        <v>0.005697144155</v>
      </c>
      <c r="H221" s="27">
        <f>Last_year!N220</f>
        <v>-0.01299746743</v>
      </c>
      <c r="I221" s="83"/>
      <c r="J221" s="83" t="str">
        <f t="shared" ref="J221:O221" si="218">IF(C221&lt;0,C221,"")</f>
        <v/>
      </c>
      <c r="K221" s="27">
        <f t="shared" si="218"/>
        <v>-0.0177908061</v>
      </c>
      <c r="L221" s="27">
        <f t="shared" si="218"/>
        <v>-0.02103956984</v>
      </c>
      <c r="M221" s="27">
        <f t="shared" si="218"/>
        <v>-0.006879329098</v>
      </c>
      <c r="N221" s="83" t="str">
        <f t="shared" si="218"/>
        <v/>
      </c>
      <c r="O221" s="27">
        <f t="shared" si="218"/>
        <v>-0.01299746743</v>
      </c>
      <c r="P221" s="27">
        <f>SUMPRODUCT(C221:H221,Ratios!$G$7:$L$7)</f>
        <v>-0.003910583195</v>
      </c>
      <c r="Q221" s="27">
        <f t="shared" si="3"/>
        <v>-0.003910583195</v>
      </c>
    </row>
    <row r="222">
      <c r="B222" s="15" t="s">
        <v>747</v>
      </c>
      <c r="C222" s="27">
        <f>Last_year!I221</f>
        <v>-0.004145830694</v>
      </c>
      <c r="D222" s="27">
        <f>Last_year!J221</f>
        <v>-0.006774013731</v>
      </c>
      <c r="E222" s="27">
        <f>Last_year!K221</f>
        <v>-0.001835402088</v>
      </c>
      <c r="F222" s="27">
        <f>Last_year!L221</f>
        <v>0.005513061893</v>
      </c>
      <c r="G222" s="27">
        <f>Last_year!M221</f>
        <v>0.005472475612</v>
      </c>
      <c r="H222" s="27">
        <f>Last_year!N221</f>
        <v>0.008376714493</v>
      </c>
      <c r="I222" s="83"/>
      <c r="J222" s="27">
        <f t="shared" ref="J222:O222" si="219">IF(C222&lt;0,C222,"")</f>
        <v>-0.004145830694</v>
      </c>
      <c r="K222" s="27">
        <f t="shared" si="219"/>
        <v>-0.006774013731</v>
      </c>
      <c r="L222" s="27">
        <f t="shared" si="219"/>
        <v>-0.001835402088</v>
      </c>
      <c r="M222" s="83" t="str">
        <f t="shared" si="219"/>
        <v/>
      </c>
      <c r="N222" s="83" t="str">
        <f t="shared" si="219"/>
        <v/>
      </c>
      <c r="O222" s="83" t="str">
        <f t="shared" si="219"/>
        <v/>
      </c>
      <c r="P222" s="27">
        <f>SUMPRODUCT(C222:H222,Ratios!$G$7:$L$7)</f>
        <v>0.002182342679</v>
      </c>
      <c r="Q222" s="83" t="str">
        <f t="shared" si="3"/>
        <v/>
      </c>
    </row>
    <row r="223">
      <c r="B223" s="15" t="s">
        <v>748</v>
      </c>
      <c r="C223" s="27">
        <f>Last_year!I222</f>
        <v>0.01775371409</v>
      </c>
      <c r="D223" s="27">
        <f>Last_year!J222</f>
        <v>0.03256304887</v>
      </c>
      <c r="E223" s="27">
        <f>Last_year!K222</f>
        <v>0.0411748635</v>
      </c>
      <c r="F223" s="27">
        <f>Last_year!L222</f>
        <v>0.03622037929</v>
      </c>
      <c r="G223" s="27">
        <f>Last_year!M222</f>
        <v>0.01651963675</v>
      </c>
      <c r="H223" s="27">
        <f>Last_year!N222</f>
        <v>-0.002914720595</v>
      </c>
      <c r="I223" s="83"/>
      <c r="J223" s="83" t="str">
        <f t="shared" ref="J223:O223" si="220">IF(C223&lt;0,C223,"")</f>
        <v/>
      </c>
      <c r="K223" s="83" t="str">
        <f t="shared" si="220"/>
        <v/>
      </c>
      <c r="L223" s="83" t="str">
        <f t="shared" si="220"/>
        <v/>
      </c>
      <c r="M223" s="83" t="str">
        <f t="shared" si="220"/>
        <v/>
      </c>
      <c r="N223" s="83" t="str">
        <f t="shared" si="220"/>
        <v/>
      </c>
      <c r="O223" s="27">
        <f t="shared" si="220"/>
        <v>-0.002914720595</v>
      </c>
      <c r="P223" s="27">
        <f>SUMPRODUCT(C223:H223,Ratios!$G$7:$L$7)</f>
        <v>0.02088959314</v>
      </c>
      <c r="Q223" s="83" t="str">
        <f t="shared" si="3"/>
        <v/>
      </c>
    </row>
    <row r="224">
      <c r="B224" s="15" t="s">
        <v>749</v>
      </c>
      <c r="C224" s="27">
        <f>Last_year!I223</f>
        <v>-0.02638257374</v>
      </c>
      <c r="D224" s="27">
        <f>Last_year!J223</f>
        <v>-0.002115</v>
      </c>
      <c r="E224" s="27">
        <f>Last_year!K223</f>
        <v>0.0216426133</v>
      </c>
      <c r="F224" s="27">
        <f>Last_year!L223</f>
        <v>-0.007508756334</v>
      </c>
      <c r="G224" s="27">
        <f>Last_year!M223</f>
        <v>0.01274620332</v>
      </c>
      <c r="H224" s="27">
        <f>Last_year!N223</f>
        <v>0.004331436506</v>
      </c>
      <c r="I224" s="83"/>
      <c r="J224" s="27">
        <f t="shared" ref="J224:O224" si="221">IF(C224&lt;0,C224,"")</f>
        <v>-0.02638257374</v>
      </c>
      <c r="K224" s="27">
        <f t="shared" si="221"/>
        <v>-0.002115</v>
      </c>
      <c r="L224" s="83" t="str">
        <f t="shared" si="221"/>
        <v/>
      </c>
      <c r="M224" s="27">
        <f t="shared" si="221"/>
        <v>-0.007508756334</v>
      </c>
      <c r="N224" s="83" t="str">
        <f t="shared" si="221"/>
        <v/>
      </c>
      <c r="O224" s="83" t="str">
        <f t="shared" si="221"/>
        <v/>
      </c>
      <c r="P224" s="27">
        <f>SUMPRODUCT(C224:H224,Ratios!$G$7:$L$7)</f>
        <v>-0.001409976719</v>
      </c>
      <c r="Q224" s="27">
        <f t="shared" si="3"/>
        <v>-0.001409976719</v>
      </c>
    </row>
    <row r="225">
      <c r="B225" s="15" t="s">
        <v>750</v>
      </c>
      <c r="C225" s="27">
        <f>Last_year!I224</f>
        <v>-0.01087255433</v>
      </c>
      <c r="D225" s="27">
        <f>Last_year!J224</f>
        <v>0.002821379888</v>
      </c>
      <c r="E225" s="27">
        <f>Last_year!K224</f>
        <v>-0.02048185459</v>
      </c>
      <c r="F225" s="27">
        <f>Last_year!L224</f>
        <v>-0.02267823821</v>
      </c>
      <c r="G225" s="27">
        <f>Last_year!M224</f>
        <v>-0.02390328075</v>
      </c>
      <c r="H225" s="27">
        <f>Last_year!N224</f>
        <v>-0.009286559837</v>
      </c>
      <c r="I225" s="83"/>
      <c r="J225" s="27">
        <f t="shared" ref="J225:O225" si="222">IF(C225&lt;0,C225,"")</f>
        <v>-0.01087255433</v>
      </c>
      <c r="K225" s="83" t="str">
        <f t="shared" si="222"/>
        <v/>
      </c>
      <c r="L225" s="27">
        <f t="shared" si="222"/>
        <v>-0.02048185459</v>
      </c>
      <c r="M225" s="27">
        <f t="shared" si="222"/>
        <v>-0.02267823821</v>
      </c>
      <c r="N225" s="27">
        <f t="shared" si="222"/>
        <v>-0.02390328075</v>
      </c>
      <c r="O225" s="27">
        <f t="shared" si="222"/>
        <v>-0.009286559837</v>
      </c>
      <c r="P225" s="27">
        <f>SUMPRODUCT(C225:H225,Ratios!$G$7:$L$7)</f>
        <v>-0.0151141741</v>
      </c>
      <c r="Q225" s="27">
        <f t="shared" si="3"/>
        <v>-0.0151141741</v>
      </c>
    </row>
    <row r="226">
      <c r="B226" s="15" t="s">
        <v>751</v>
      </c>
      <c r="C226" s="27">
        <f>Last_year!I225</f>
        <v>0.00871533187</v>
      </c>
      <c r="D226" s="27">
        <f>Last_year!J225</f>
        <v>-0.002711429045</v>
      </c>
      <c r="E226" s="27">
        <f>Last_year!K225</f>
        <v>0.01139187637</v>
      </c>
      <c r="F226" s="27">
        <f>Last_year!L225</f>
        <v>0.0207539249</v>
      </c>
      <c r="G226" s="27">
        <f>Last_year!M225</f>
        <v>0.02412578548</v>
      </c>
      <c r="H226" s="27">
        <f>Last_year!N225</f>
        <v>0.01641395953</v>
      </c>
      <c r="I226" s="83"/>
      <c r="J226" s="83" t="str">
        <f t="shared" ref="J226:O226" si="223">IF(C226&lt;0,C226,"")</f>
        <v/>
      </c>
      <c r="K226" s="27">
        <f t="shared" si="223"/>
        <v>-0.002711429045</v>
      </c>
      <c r="L226" s="83" t="str">
        <f t="shared" si="223"/>
        <v/>
      </c>
      <c r="M226" s="83" t="str">
        <f t="shared" si="223"/>
        <v/>
      </c>
      <c r="N226" s="83" t="str">
        <f t="shared" si="223"/>
        <v/>
      </c>
      <c r="O226" s="83" t="str">
        <f t="shared" si="223"/>
        <v/>
      </c>
      <c r="P226" s="27">
        <f>SUMPRODUCT(C226:H226,Ratios!$G$7:$L$7)</f>
        <v>0.01486984509</v>
      </c>
      <c r="Q226" s="83" t="str">
        <f t="shared" si="3"/>
        <v/>
      </c>
    </row>
    <row r="227">
      <c r="B227" s="15" t="s">
        <v>752</v>
      </c>
      <c r="C227" s="27">
        <f>Last_year!I226</f>
        <v>-0.01037969894</v>
      </c>
      <c r="D227" s="27">
        <f>Last_year!J226</f>
        <v>-0.008219217285</v>
      </c>
      <c r="E227" s="27">
        <f>Last_year!K226</f>
        <v>-0.0036141894</v>
      </c>
      <c r="F227" s="27">
        <f>Last_year!L226</f>
        <v>-0.005508171947</v>
      </c>
      <c r="G227" s="27">
        <f>Last_year!M226</f>
        <v>-0.004095858873</v>
      </c>
      <c r="H227" s="27">
        <f>Last_year!N226</f>
        <v>-0.0100574874</v>
      </c>
      <c r="I227" s="83"/>
      <c r="J227" s="27">
        <f t="shared" ref="J227:O227" si="224">IF(C227&lt;0,C227,"")</f>
        <v>-0.01037969894</v>
      </c>
      <c r="K227" s="27">
        <f t="shared" si="224"/>
        <v>-0.008219217285</v>
      </c>
      <c r="L227" s="27">
        <f t="shared" si="224"/>
        <v>-0.0036141894</v>
      </c>
      <c r="M227" s="27">
        <f t="shared" si="224"/>
        <v>-0.005508171947</v>
      </c>
      <c r="N227" s="27">
        <f t="shared" si="224"/>
        <v>-0.004095858873</v>
      </c>
      <c r="O227" s="27">
        <f t="shared" si="224"/>
        <v>-0.0100574874</v>
      </c>
      <c r="P227" s="27">
        <f>SUMPRODUCT(C227:H227,Ratios!$G$7:$L$7)</f>
        <v>-0.007191584099</v>
      </c>
      <c r="Q227" s="27">
        <f t="shared" si="3"/>
        <v>-0.007191584099</v>
      </c>
    </row>
    <row r="228">
      <c r="B228" s="15" t="s">
        <v>753</v>
      </c>
      <c r="C228" s="27">
        <f>Last_year!I227</f>
        <v>-0.01004999878</v>
      </c>
      <c r="D228" s="27">
        <f>Last_year!J227</f>
        <v>-0.01132546783</v>
      </c>
      <c r="E228" s="27">
        <f>Last_year!K227</f>
        <v>-0.02314523834</v>
      </c>
      <c r="F228" s="27">
        <f>Last_year!L227</f>
        <v>-0.02142234305</v>
      </c>
      <c r="G228" s="27">
        <f>Last_year!M227</f>
        <v>-0.009674861867</v>
      </c>
      <c r="H228" s="27">
        <f>Last_year!N227</f>
        <v>0.007748614772</v>
      </c>
      <c r="I228" s="83"/>
      <c r="J228" s="27">
        <f t="shared" ref="J228:O228" si="225">IF(C228&lt;0,C228,"")</f>
        <v>-0.01004999878</v>
      </c>
      <c r="K228" s="27">
        <f t="shared" si="225"/>
        <v>-0.01132546783</v>
      </c>
      <c r="L228" s="27">
        <f t="shared" si="225"/>
        <v>-0.02314523834</v>
      </c>
      <c r="M228" s="27">
        <f t="shared" si="225"/>
        <v>-0.02142234305</v>
      </c>
      <c r="N228" s="27">
        <f t="shared" si="225"/>
        <v>-0.009674861867</v>
      </c>
      <c r="O228" s="83" t="str">
        <f t="shared" si="225"/>
        <v/>
      </c>
      <c r="P228" s="27">
        <f>SUMPRODUCT(C228:H228,Ratios!$G$7:$L$7)</f>
        <v>-0.0101267884</v>
      </c>
      <c r="Q228" s="27">
        <f t="shared" si="3"/>
        <v>-0.0101267884</v>
      </c>
    </row>
    <row r="229">
      <c r="B229" s="15" t="s">
        <v>754</v>
      </c>
      <c r="C229" s="27">
        <f>Last_year!I228</f>
        <v>0.00342971869</v>
      </c>
      <c r="D229" s="27">
        <f>Last_year!J228</f>
        <v>-0.001248347365</v>
      </c>
      <c r="E229" s="27">
        <f>Last_year!K228</f>
        <v>0.002539200746</v>
      </c>
      <c r="F229" s="27">
        <f>Last_year!L228</f>
        <v>-0.0134251061</v>
      </c>
      <c r="G229" s="27">
        <f>Last_year!M228</f>
        <v>-0.00285119667</v>
      </c>
      <c r="H229" s="27">
        <f>Last_year!N228</f>
        <v>0.0001042667392</v>
      </c>
      <c r="I229" s="83"/>
      <c r="J229" s="83" t="str">
        <f t="shared" ref="J229:O229" si="226">IF(C229&lt;0,C229,"")</f>
        <v/>
      </c>
      <c r="K229" s="27">
        <f t="shared" si="226"/>
        <v>-0.001248347365</v>
      </c>
      <c r="L229" s="83" t="str">
        <f t="shared" si="226"/>
        <v/>
      </c>
      <c r="M229" s="27">
        <f t="shared" si="226"/>
        <v>-0.0134251061</v>
      </c>
      <c r="N229" s="27">
        <f t="shared" si="226"/>
        <v>-0.00285119667</v>
      </c>
      <c r="O229" s="83" t="str">
        <f t="shared" si="226"/>
        <v/>
      </c>
      <c r="P229" s="27">
        <f>SUMPRODUCT(C229:H229,Ratios!$G$7:$L$7)</f>
        <v>-0.002419378131</v>
      </c>
      <c r="Q229" s="27">
        <f t="shared" si="3"/>
        <v>-0.002419378131</v>
      </c>
    </row>
    <row r="230">
      <c r="B230" s="15" t="s">
        <v>755</v>
      </c>
      <c r="C230" s="27">
        <f>Last_year!I229</f>
        <v>0.009873096634</v>
      </c>
      <c r="D230" s="27">
        <f>Last_year!J229</f>
        <v>0.003094203066</v>
      </c>
      <c r="E230" s="27">
        <f>Last_year!K229</f>
        <v>0.003499462509</v>
      </c>
      <c r="F230" s="27">
        <f>Last_year!L229</f>
        <v>0.007022334908</v>
      </c>
      <c r="G230" s="27">
        <f>Last_year!M229</f>
        <v>0.007164811831</v>
      </c>
      <c r="H230" s="27">
        <f>Last_year!N229</f>
        <v>0.01116369919</v>
      </c>
      <c r="I230" s="83"/>
      <c r="J230" s="83" t="str">
        <f t="shared" ref="J230:O230" si="227">IF(C230&lt;0,C230,"")</f>
        <v/>
      </c>
      <c r="K230" s="83" t="str">
        <f t="shared" si="227"/>
        <v/>
      </c>
      <c r="L230" s="83" t="str">
        <f t="shared" si="227"/>
        <v/>
      </c>
      <c r="M230" s="83" t="str">
        <f t="shared" si="227"/>
        <v/>
      </c>
      <c r="N230" s="83" t="str">
        <f t="shared" si="227"/>
        <v/>
      </c>
      <c r="O230" s="83" t="str">
        <f t="shared" si="227"/>
        <v/>
      </c>
      <c r="P230" s="27">
        <f>SUMPRODUCT(C230:H230,Ratios!$G$7:$L$7)</f>
        <v>0.00770415507</v>
      </c>
      <c r="Q230" s="83" t="str">
        <f t="shared" si="3"/>
        <v/>
      </c>
    </row>
    <row r="231">
      <c r="B231" s="15" t="s">
        <v>756</v>
      </c>
      <c r="C231" s="27">
        <f>Last_year!I230</f>
        <v>0.002232513736</v>
      </c>
      <c r="D231" s="27">
        <f>Last_year!J230</f>
        <v>0.004021935822</v>
      </c>
      <c r="E231" s="27">
        <f>Last_year!K230</f>
        <v>-0.01513698724</v>
      </c>
      <c r="F231" s="27">
        <f>Last_year!L230</f>
        <v>-0.006950095135</v>
      </c>
      <c r="G231" s="27">
        <f>Last_year!M230</f>
        <v>-0.0003851846806</v>
      </c>
      <c r="H231" s="27">
        <f>Last_year!N230</f>
        <v>-0.007608834182</v>
      </c>
      <c r="I231" s="83"/>
      <c r="J231" s="83" t="str">
        <f t="shared" ref="J231:O231" si="228">IF(C231&lt;0,C231,"")</f>
        <v/>
      </c>
      <c r="K231" s="83" t="str">
        <f t="shared" si="228"/>
        <v/>
      </c>
      <c r="L231" s="27">
        <f t="shared" si="228"/>
        <v>-0.01513698724</v>
      </c>
      <c r="M231" s="27">
        <f t="shared" si="228"/>
        <v>-0.006950095135</v>
      </c>
      <c r="N231" s="27">
        <f t="shared" si="228"/>
        <v>-0.0003851846806</v>
      </c>
      <c r="O231" s="27">
        <f t="shared" si="228"/>
        <v>-0.007608834182</v>
      </c>
      <c r="P231" s="27">
        <f>SUMPRODUCT(C231:H231,Ratios!$G$7:$L$7)</f>
        <v>-0.003653825194</v>
      </c>
      <c r="Q231" s="27">
        <f t="shared" si="3"/>
        <v>-0.003653825194</v>
      </c>
    </row>
    <row r="232">
      <c r="B232" s="15" t="s">
        <v>757</v>
      </c>
      <c r="C232" s="27">
        <f>Last_year!I231</f>
        <v>-0.03734628388</v>
      </c>
      <c r="D232" s="27">
        <f>Last_year!J231</f>
        <v>0.003433155018</v>
      </c>
      <c r="E232" s="27">
        <f>Last_year!K231</f>
        <v>0.04101580379</v>
      </c>
      <c r="F232" s="27">
        <f>Last_year!L231</f>
        <v>-0.002246720126</v>
      </c>
      <c r="G232" s="27">
        <f>Last_year!M231</f>
        <v>-0.007382989509</v>
      </c>
      <c r="H232" s="27">
        <f>Last_year!N231</f>
        <v>-0.01367851282</v>
      </c>
      <c r="I232" s="83"/>
      <c r="J232" s="27">
        <f t="shared" ref="J232:O232" si="229">IF(C232&lt;0,C232,"")</f>
        <v>-0.03734628388</v>
      </c>
      <c r="K232" s="83" t="str">
        <f t="shared" si="229"/>
        <v/>
      </c>
      <c r="L232" s="83" t="str">
        <f t="shared" si="229"/>
        <v/>
      </c>
      <c r="M232" s="27">
        <f t="shared" si="229"/>
        <v>-0.002246720126</v>
      </c>
      <c r="N232" s="27">
        <f t="shared" si="229"/>
        <v>-0.007382989509</v>
      </c>
      <c r="O232" s="27">
        <f t="shared" si="229"/>
        <v>-0.01367851282</v>
      </c>
      <c r="P232" s="27">
        <f>SUMPRODUCT(C232:H232,Ratios!$G$7:$L$7)</f>
        <v>-0.007686005385</v>
      </c>
      <c r="Q232" s="27">
        <f t="shared" si="3"/>
        <v>-0.007686005385</v>
      </c>
    </row>
    <row r="233">
      <c r="B233" s="15" t="s">
        <v>758</v>
      </c>
      <c r="C233" s="27">
        <f>Last_year!I232</f>
        <v>-0.009719755453</v>
      </c>
      <c r="D233" s="27">
        <f>Last_year!J232</f>
        <v>-0.009461506631</v>
      </c>
      <c r="E233" s="27">
        <f>Last_year!K232</f>
        <v>0.02657680502</v>
      </c>
      <c r="F233" s="27">
        <f>Last_year!L232</f>
        <v>0.006277373769</v>
      </c>
      <c r="G233" s="27">
        <f>Last_year!M232</f>
        <v>0.02407834337</v>
      </c>
      <c r="H233" s="27">
        <f>Last_year!N232</f>
        <v>0.0126041801</v>
      </c>
      <c r="I233" s="83"/>
      <c r="J233" s="27">
        <f t="shared" ref="J233:O233" si="230">IF(C233&lt;0,C233,"")</f>
        <v>-0.009719755453</v>
      </c>
      <c r="K233" s="27">
        <f t="shared" si="230"/>
        <v>-0.009461506631</v>
      </c>
      <c r="L233" s="83" t="str">
        <f t="shared" si="230"/>
        <v/>
      </c>
      <c r="M233" s="83" t="str">
        <f t="shared" si="230"/>
        <v/>
      </c>
      <c r="N233" s="83" t="str">
        <f t="shared" si="230"/>
        <v/>
      </c>
      <c r="O233" s="83" t="str">
        <f t="shared" si="230"/>
        <v/>
      </c>
      <c r="P233" s="27">
        <f>SUMPRODUCT(C233:H233,Ratios!$G$7:$L$7)</f>
        <v>0.008359558196</v>
      </c>
      <c r="Q233" s="83" t="str">
        <f t="shared" si="3"/>
        <v/>
      </c>
    </row>
    <row r="234">
      <c r="B234" s="15" t="s">
        <v>759</v>
      </c>
      <c r="C234" s="27">
        <f>Last_year!I233</f>
        <v>0.02070616662</v>
      </c>
      <c r="D234" s="27">
        <f>Last_year!J233</f>
        <v>0.002735457005</v>
      </c>
      <c r="E234" s="27">
        <f>Last_year!K233</f>
        <v>0.01608822773</v>
      </c>
      <c r="F234" s="27">
        <f>Last_year!L233</f>
        <v>0.002855319947</v>
      </c>
      <c r="G234" s="27">
        <f>Last_year!M233</f>
        <v>-0.0008998427526</v>
      </c>
      <c r="H234" s="27">
        <f>Last_year!N233</f>
        <v>0.0109430726</v>
      </c>
      <c r="I234" s="83"/>
      <c r="J234" s="83" t="str">
        <f t="shared" ref="J234:O234" si="231">IF(C234&lt;0,C234,"")</f>
        <v/>
      </c>
      <c r="K234" s="83" t="str">
        <f t="shared" si="231"/>
        <v/>
      </c>
      <c r="L234" s="83" t="str">
        <f t="shared" si="231"/>
        <v/>
      </c>
      <c r="M234" s="83" t="str">
        <f t="shared" si="231"/>
        <v/>
      </c>
      <c r="N234" s="27">
        <f t="shared" si="231"/>
        <v>-0.0008998427526</v>
      </c>
      <c r="O234" s="83" t="str">
        <f t="shared" si="231"/>
        <v/>
      </c>
      <c r="P234" s="27">
        <f>SUMPRODUCT(C234:H234,Ratios!$G$7:$L$7)</f>
        <v>0.008603311755</v>
      </c>
      <c r="Q234" s="83" t="str">
        <f t="shared" si="3"/>
        <v/>
      </c>
    </row>
    <row r="235">
      <c r="B235" s="11">
        <v>44938.0</v>
      </c>
      <c r="C235" s="27">
        <f>Last_year!I234</f>
        <v>0.02880395045</v>
      </c>
      <c r="D235" s="27">
        <f>Last_year!J234</f>
        <v>0.004200314035</v>
      </c>
      <c r="E235" s="27">
        <f>Last_year!K234</f>
        <v>0.04890096431</v>
      </c>
      <c r="F235" s="27">
        <f>Last_year!L234</f>
        <v>-0.008108556302</v>
      </c>
      <c r="G235" s="27">
        <f>Last_year!M234</f>
        <v>0.007769638729</v>
      </c>
      <c r="H235" s="27">
        <f>Last_year!N234</f>
        <v>-0.001246828824</v>
      </c>
      <c r="I235" s="83"/>
      <c r="J235" s="83" t="str">
        <f t="shared" ref="J235:O235" si="232">IF(C235&lt;0,C235,"")</f>
        <v/>
      </c>
      <c r="K235" s="83" t="str">
        <f t="shared" si="232"/>
        <v/>
      </c>
      <c r="L235" s="83" t="str">
        <f t="shared" si="232"/>
        <v/>
      </c>
      <c r="M235" s="27">
        <f t="shared" si="232"/>
        <v>-0.008108556302</v>
      </c>
      <c r="N235" s="83" t="str">
        <f t="shared" si="232"/>
        <v/>
      </c>
      <c r="O235" s="27">
        <f t="shared" si="232"/>
        <v>-0.001246828824</v>
      </c>
      <c r="P235" s="27">
        <f>SUMPRODUCT(C235:H235,Ratios!$G$7:$L$7)</f>
        <v>0.01075376865</v>
      </c>
      <c r="Q235" s="83" t="str">
        <f t="shared" si="3"/>
        <v/>
      </c>
    </row>
    <row r="236">
      <c r="B236" s="11">
        <v>45028.0</v>
      </c>
      <c r="C236" s="27">
        <f>Last_year!I235</f>
        <v>0.02118929594</v>
      </c>
      <c r="D236" s="27">
        <f>Last_year!J235</f>
        <v>0.008909977055</v>
      </c>
      <c r="E236" s="27">
        <f>Last_year!K235</f>
        <v>0.002626215348</v>
      </c>
      <c r="F236" s="27">
        <f>Last_year!L235</f>
        <v>-0.001119705171</v>
      </c>
      <c r="G236" s="27">
        <f>Last_year!M235</f>
        <v>0.007859030495</v>
      </c>
      <c r="H236" s="27">
        <f>Last_year!N235</f>
        <v>0.004489305571</v>
      </c>
      <c r="I236" s="83"/>
      <c r="J236" s="83" t="str">
        <f t="shared" ref="J236:O236" si="233">IF(C236&lt;0,C236,"")</f>
        <v/>
      </c>
      <c r="K236" s="83" t="str">
        <f t="shared" si="233"/>
        <v/>
      </c>
      <c r="L236" s="83" t="str">
        <f t="shared" si="233"/>
        <v/>
      </c>
      <c r="M236" s="27">
        <f t="shared" si="233"/>
        <v>-0.001119705171</v>
      </c>
      <c r="N236" s="83" t="str">
        <f t="shared" si="233"/>
        <v/>
      </c>
      <c r="O236" s="83" t="str">
        <f t="shared" si="233"/>
        <v/>
      </c>
      <c r="P236" s="27">
        <f>SUMPRODUCT(C236:H236,Ratios!$G$7:$L$7)</f>
        <v>0.007637204608</v>
      </c>
      <c r="Q236" s="83" t="str">
        <f t="shared" si="3"/>
        <v/>
      </c>
    </row>
    <row r="237">
      <c r="B237" s="11">
        <v>45058.0</v>
      </c>
      <c r="C237" s="27">
        <f>Last_year!I236</f>
        <v>-0.02168386452</v>
      </c>
      <c r="D237" s="27">
        <f>Last_year!J236</f>
        <v>0.0772389342</v>
      </c>
      <c r="E237" s="27">
        <f>Last_year!K236</f>
        <v>0.001186609185</v>
      </c>
      <c r="F237" s="27">
        <f>Last_year!L236</f>
        <v>-0.01156454695</v>
      </c>
      <c r="G237" s="27">
        <f>Last_year!M236</f>
        <v>-0.02873687752</v>
      </c>
      <c r="H237" s="27">
        <f>Last_year!N236</f>
        <v>-0.02013208164</v>
      </c>
      <c r="I237" s="83"/>
      <c r="J237" s="27">
        <f t="shared" ref="J237:O237" si="234">IF(C237&lt;0,C237,"")</f>
        <v>-0.02168386452</v>
      </c>
      <c r="K237" s="83" t="str">
        <f t="shared" si="234"/>
        <v/>
      </c>
      <c r="L237" s="83" t="str">
        <f t="shared" si="234"/>
        <v/>
      </c>
      <c r="M237" s="27">
        <f t="shared" si="234"/>
        <v>-0.01156454695</v>
      </c>
      <c r="N237" s="27">
        <f t="shared" si="234"/>
        <v>-0.02873687752</v>
      </c>
      <c r="O237" s="27">
        <f t="shared" si="234"/>
        <v>-0.02013208164</v>
      </c>
      <c r="P237" s="27">
        <f>SUMPRODUCT(C237:H237,Ratios!$G$7:$L$7)</f>
        <v>-0.008580919787</v>
      </c>
      <c r="Q237" s="27">
        <f t="shared" si="3"/>
        <v>-0.008580919787</v>
      </c>
    </row>
    <row r="238">
      <c r="B238" s="11">
        <v>45089.0</v>
      </c>
      <c r="C238" s="27">
        <f>Last_year!I237</f>
        <v>-0.0009105392855</v>
      </c>
      <c r="D238" s="27">
        <f>Last_year!J237</f>
        <v>0.01809445634</v>
      </c>
      <c r="E238" s="27">
        <f>Last_year!K237</f>
        <v>-0.03770484919</v>
      </c>
      <c r="F238" s="27">
        <f>Last_year!L237</f>
        <v>-0.0004792295898</v>
      </c>
      <c r="G238" s="27">
        <f>Last_year!M237</f>
        <v>0.002059172798</v>
      </c>
      <c r="H238" s="27">
        <f>Last_year!N237</f>
        <v>-0.0134923294</v>
      </c>
      <c r="I238" s="83"/>
      <c r="J238" s="27">
        <f t="shared" ref="J238:O238" si="235">IF(C238&lt;0,C238,"")</f>
        <v>-0.0009105392855</v>
      </c>
      <c r="K238" s="83" t="str">
        <f t="shared" si="235"/>
        <v/>
      </c>
      <c r="L238" s="27">
        <f t="shared" si="235"/>
        <v>-0.03770484919</v>
      </c>
      <c r="M238" s="27">
        <f t="shared" si="235"/>
        <v>-0.0004792295898</v>
      </c>
      <c r="N238" s="83" t="str">
        <f t="shared" si="235"/>
        <v/>
      </c>
      <c r="O238" s="27">
        <f t="shared" si="235"/>
        <v>-0.0134923294</v>
      </c>
      <c r="P238" s="27">
        <f>SUMPRODUCT(C238:H238,Ratios!$G$7:$L$7)</f>
        <v>-0.004525624382</v>
      </c>
      <c r="Q238" s="27">
        <f t="shared" si="3"/>
        <v>-0.004525624382</v>
      </c>
    </row>
    <row r="239">
      <c r="B239" s="11">
        <v>45119.0</v>
      </c>
      <c r="C239" s="27">
        <f>Last_year!I238</f>
        <v>-0.006009909768</v>
      </c>
      <c r="D239" s="27">
        <f>Last_year!J238</f>
        <v>-0.005774818701</v>
      </c>
      <c r="E239" s="27">
        <f>Last_year!K238</f>
        <v>-0.01380791648</v>
      </c>
      <c r="F239" s="27">
        <f>Last_year!L238</f>
        <v>-0.005622200768</v>
      </c>
      <c r="G239" s="27">
        <f>Last_year!M238</f>
        <v>-0.01266480469</v>
      </c>
      <c r="H239" s="27">
        <f>Last_year!N238</f>
        <v>-0.02054616459</v>
      </c>
      <c r="I239" s="83"/>
      <c r="J239" s="27">
        <f t="shared" ref="J239:O239" si="236">IF(C239&lt;0,C239,"")</f>
        <v>-0.006009909768</v>
      </c>
      <c r="K239" s="27">
        <f t="shared" si="236"/>
        <v>-0.005774818701</v>
      </c>
      <c r="L239" s="27">
        <f t="shared" si="236"/>
        <v>-0.01380791648</v>
      </c>
      <c r="M239" s="27">
        <f t="shared" si="236"/>
        <v>-0.005622200768</v>
      </c>
      <c r="N239" s="27">
        <f t="shared" si="236"/>
        <v>-0.01266480469</v>
      </c>
      <c r="O239" s="27">
        <f t="shared" si="236"/>
        <v>-0.02054616459</v>
      </c>
      <c r="P239" s="27">
        <f>SUMPRODUCT(C239:H239,Ratios!$G$7:$L$7)</f>
        <v>-0.01092688948</v>
      </c>
      <c r="Q239" s="27">
        <f t="shared" si="3"/>
        <v>-0.01092688948</v>
      </c>
    </row>
    <row r="240">
      <c r="B240" s="11">
        <v>45150.0</v>
      </c>
      <c r="C240" s="27">
        <f>Last_year!I239</f>
        <v>0.001745315665</v>
      </c>
      <c r="D240" s="27">
        <f>Last_year!J239</f>
        <v>-0.01044591329</v>
      </c>
      <c r="E240" s="27">
        <f>Last_year!K239</f>
        <v>0.01963458609</v>
      </c>
      <c r="F240" s="27">
        <f>Last_year!L239</f>
        <v>0.003165897239</v>
      </c>
      <c r="G240" s="27">
        <f>Last_year!M239</f>
        <v>-0.006083365032</v>
      </c>
      <c r="H240" s="27">
        <f>Last_year!N239</f>
        <v>0.01346672159</v>
      </c>
      <c r="I240" s="83"/>
      <c r="J240" s="83" t="str">
        <f t="shared" ref="J240:O240" si="237">IF(C240&lt;0,C240,"")</f>
        <v/>
      </c>
      <c r="K240" s="27">
        <f t="shared" si="237"/>
        <v>-0.01044591329</v>
      </c>
      <c r="L240" s="83" t="str">
        <f t="shared" si="237"/>
        <v/>
      </c>
      <c r="M240" s="83" t="str">
        <f t="shared" si="237"/>
        <v/>
      </c>
      <c r="N240" s="27">
        <f t="shared" si="237"/>
        <v>-0.006083365032</v>
      </c>
      <c r="O240" s="83" t="str">
        <f t="shared" si="237"/>
        <v/>
      </c>
      <c r="P240" s="27">
        <f>SUMPRODUCT(C240:H240,Ratios!$G$7:$L$7)</f>
        <v>0.003377781172</v>
      </c>
      <c r="Q240" s="83" t="str">
        <f t="shared" si="3"/>
        <v/>
      </c>
    </row>
    <row r="241">
      <c r="B241" s="16">
        <v>45242.0</v>
      </c>
      <c r="C241" s="27">
        <f>Last_year!I240</f>
        <v>0.00392793829</v>
      </c>
      <c r="D241" s="27">
        <f>Last_year!J240</f>
        <v>-0.006388476373</v>
      </c>
      <c r="E241" s="27">
        <f>Last_year!K240</f>
        <v>-0.005910398261</v>
      </c>
      <c r="F241" s="27">
        <f>Last_year!L240</f>
        <v>0.01472447957</v>
      </c>
      <c r="G241" s="27">
        <f>Last_year!M240</f>
        <v>-0.003882</v>
      </c>
      <c r="H241" s="27">
        <f>Last_year!N240</f>
        <v>-0.01595458123</v>
      </c>
      <c r="I241" s="83"/>
      <c r="J241" s="83" t="str">
        <f t="shared" ref="J241:O241" si="238">IF(C241&lt;0,C241,"")</f>
        <v/>
      </c>
      <c r="K241" s="27">
        <f t="shared" si="238"/>
        <v>-0.006388476373</v>
      </c>
      <c r="L241" s="27">
        <f t="shared" si="238"/>
        <v>-0.005910398261</v>
      </c>
      <c r="M241" s="83" t="str">
        <f t="shared" si="238"/>
        <v/>
      </c>
      <c r="N241" s="27">
        <f t="shared" si="238"/>
        <v>-0.003882</v>
      </c>
      <c r="O241" s="27">
        <f t="shared" si="238"/>
        <v>-0.01595458123</v>
      </c>
      <c r="P241" s="27">
        <f>SUMPRODUCT(C241:H241,Ratios!$G$7:$L$7)</f>
        <v>-0.001466720138</v>
      </c>
      <c r="Q241" s="27">
        <f t="shared" si="3"/>
        <v>-0.001466720138</v>
      </c>
    </row>
    <row r="242">
      <c r="B242" s="16">
        <v>45272.0</v>
      </c>
      <c r="C242" s="27">
        <f>Last_year!I241</f>
        <v>0.001815128564</v>
      </c>
      <c r="D242" s="27">
        <f>Last_year!J241</f>
        <v>-0.01144026398</v>
      </c>
      <c r="E242" s="27">
        <f>Last_year!K241</f>
        <v>-0.005234048096</v>
      </c>
      <c r="F242" s="27">
        <f>Last_year!L241</f>
        <v>0.01532924509</v>
      </c>
      <c r="G242" s="27">
        <f>Last_year!M241</f>
        <v>-0.005754365938</v>
      </c>
      <c r="H242" s="27">
        <f>Last_year!N241</f>
        <v>-0.02088389329</v>
      </c>
      <c r="I242" s="83"/>
      <c r="J242" s="83" t="str">
        <f t="shared" ref="J242:O242" si="239">IF(C242&lt;0,C242,"")</f>
        <v/>
      </c>
      <c r="K242" s="27">
        <f t="shared" si="239"/>
        <v>-0.01144026398</v>
      </c>
      <c r="L242" s="27">
        <f t="shared" si="239"/>
        <v>-0.005234048096</v>
      </c>
      <c r="M242" s="83" t="str">
        <f t="shared" si="239"/>
        <v/>
      </c>
      <c r="N242" s="27">
        <f t="shared" si="239"/>
        <v>-0.005754365938</v>
      </c>
      <c r="O242" s="27">
        <f t="shared" si="239"/>
        <v>-0.02088389329</v>
      </c>
      <c r="P242" s="27">
        <f>SUMPRODUCT(C242:H242,Ratios!$G$7:$L$7)</f>
        <v>-0.003566208322</v>
      </c>
      <c r="Q242" s="27">
        <f t="shared" si="3"/>
        <v>-0.003566208322</v>
      </c>
    </row>
    <row r="243">
      <c r="B243" s="15" t="s">
        <v>760</v>
      </c>
      <c r="C243" s="27">
        <f>Last_year!I242</f>
        <v>-0.0007764620986</v>
      </c>
      <c r="D243" s="27">
        <f>Last_year!J242</f>
        <v>-0.005141053922</v>
      </c>
      <c r="E243" s="27">
        <f>Last_year!K242</f>
        <v>0.06632065821</v>
      </c>
      <c r="F243" s="27">
        <f>Last_year!L242</f>
        <v>-0.02304502819</v>
      </c>
      <c r="G243" s="27">
        <f>Last_year!M242</f>
        <v>-0.001687717957</v>
      </c>
      <c r="H243" s="27">
        <f>Last_year!N242</f>
        <v>-0.005499232796</v>
      </c>
      <c r="I243" s="83"/>
      <c r="J243" s="27">
        <f t="shared" ref="J243:O243" si="240">IF(C243&lt;0,C243,"")</f>
        <v>-0.0007764620986</v>
      </c>
      <c r="K243" s="27">
        <f t="shared" si="240"/>
        <v>-0.005141053922</v>
      </c>
      <c r="L243" s="83" t="str">
        <f t="shared" si="240"/>
        <v/>
      </c>
      <c r="M243" s="27">
        <f t="shared" si="240"/>
        <v>-0.02304502819</v>
      </c>
      <c r="N243" s="27">
        <f t="shared" si="240"/>
        <v>-0.001687717957</v>
      </c>
      <c r="O243" s="27">
        <f t="shared" si="240"/>
        <v>-0.005499232796</v>
      </c>
      <c r="P243" s="27">
        <f>SUMPRODUCT(C243:H243,Ratios!$G$7:$L$7)</f>
        <v>-0.00008372778048</v>
      </c>
      <c r="Q243" s="27">
        <f t="shared" si="3"/>
        <v>-0.00008372778048</v>
      </c>
    </row>
    <row r="244">
      <c r="B244" s="15" t="s">
        <v>761</v>
      </c>
      <c r="C244" s="27">
        <f>Last_year!I243</f>
        <v>0.02081749342</v>
      </c>
      <c r="D244" s="27">
        <f>Last_year!J243</f>
        <v>-0.01293888722</v>
      </c>
      <c r="E244" s="27">
        <f>Last_year!K243</f>
        <v>0.06476719731</v>
      </c>
      <c r="F244" s="27">
        <f>Last_year!L243</f>
        <v>0.008838632515</v>
      </c>
      <c r="G244" s="27">
        <f>Last_year!M243</f>
        <v>0.02711018365</v>
      </c>
      <c r="H244" s="27">
        <f>Last_year!N243</f>
        <v>-0.004020659907</v>
      </c>
      <c r="I244" s="83"/>
      <c r="J244" s="83" t="str">
        <f t="shared" ref="J244:O244" si="241">IF(C244&lt;0,C244,"")</f>
        <v/>
      </c>
      <c r="K244" s="27">
        <f t="shared" si="241"/>
        <v>-0.01293888722</v>
      </c>
      <c r="L244" s="83" t="str">
        <f t="shared" si="241"/>
        <v/>
      </c>
      <c r="M244" s="83" t="str">
        <f t="shared" si="241"/>
        <v/>
      </c>
      <c r="N244" s="83" t="str">
        <f t="shared" si="241"/>
        <v/>
      </c>
      <c r="O244" s="27">
        <f t="shared" si="241"/>
        <v>-0.004020659907</v>
      </c>
      <c r="P244" s="27">
        <f>SUMPRODUCT(C244:H244,Ratios!$G$7:$L$7)</f>
        <v>0.01573196095</v>
      </c>
      <c r="Q244" s="83" t="str">
        <f t="shared" si="3"/>
        <v/>
      </c>
    </row>
    <row r="245">
      <c r="B245" s="15" t="s">
        <v>762</v>
      </c>
      <c r="C245" s="27">
        <f>Last_year!I244</f>
        <v>-0.00391143058</v>
      </c>
      <c r="D245" s="27">
        <f>Last_year!J244</f>
        <v>-0.005121360763</v>
      </c>
      <c r="E245" s="27">
        <f>Last_year!K244</f>
        <v>0.004564304196</v>
      </c>
      <c r="F245" s="27">
        <f>Last_year!L244</f>
        <v>-0.0006411008447</v>
      </c>
      <c r="G245" s="27">
        <f>Last_year!M244</f>
        <v>-0.02070740914</v>
      </c>
      <c r="H245" s="27">
        <f>Last_year!N244</f>
        <v>-0.01898830804</v>
      </c>
      <c r="I245" s="83"/>
      <c r="J245" s="27">
        <f t="shared" ref="J245:O245" si="242">IF(C245&lt;0,C245,"")</f>
        <v>-0.00391143058</v>
      </c>
      <c r="K245" s="27">
        <f t="shared" si="242"/>
        <v>-0.005121360763</v>
      </c>
      <c r="L245" s="83" t="str">
        <f t="shared" si="242"/>
        <v/>
      </c>
      <c r="M245" s="27">
        <f t="shared" si="242"/>
        <v>-0.0006411008447</v>
      </c>
      <c r="N245" s="27">
        <f t="shared" si="242"/>
        <v>-0.02070740914</v>
      </c>
      <c r="O245" s="27">
        <f t="shared" si="242"/>
        <v>-0.01898830804</v>
      </c>
      <c r="P245" s="27">
        <f>SUMPRODUCT(C245:H245,Ratios!$G$7:$L$7)</f>
        <v>-0.008905355379</v>
      </c>
      <c r="Q245" s="27">
        <f t="shared" si="3"/>
        <v>-0.008905355379</v>
      </c>
    </row>
    <row r="246">
      <c r="B246" s="15" t="s">
        <v>763</v>
      </c>
      <c r="C246" s="27">
        <f>Last_year!I245</f>
        <v>-0.002246483063</v>
      </c>
      <c r="D246" s="27">
        <f>Last_year!J245</f>
        <v>-0.01157001569</v>
      </c>
      <c r="E246" s="27">
        <f>Last_year!K245</f>
        <v>-0.03007595372</v>
      </c>
      <c r="F246" s="27">
        <f>Last_year!L245</f>
        <v>-0.005743816313</v>
      </c>
      <c r="G246" s="27">
        <f>Last_year!M245</f>
        <v>0.002092719766</v>
      </c>
      <c r="H246" s="27">
        <f>Last_year!N245</f>
        <v>0.0133919847</v>
      </c>
      <c r="I246" s="83"/>
      <c r="J246" s="27">
        <f t="shared" ref="J246:O246" si="243">IF(C246&lt;0,C246,"")</f>
        <v>-0.002246483063</v>
      </c>
      <c r="K246" s="27">
        <f t="shared" si="243"/>
        <v>-0.01157001569</v>
      </c>
      <c r="L246" s="27">
        <f t="shared" si="243"/>
        <v>-0.03007595372</v>
      </c>
      <c r="M246" s="27">
        <f t="shared" si="243"/>
        <v>-0.005743816313</v>
      </c>
      <c r="N246" s="83" t="str">
        <f t="shared" si="243"/>
        <v/>
      </c>
      <c r="O246" s="83" t="str">
        <f t="shared" si="243"/>
        <v/>
      </c>
      <c r="P246" s="27">
        <f>SUMPRODUCT(C246:H246,Ratios!$G$7:$L$7)</f>
        <v>-0.002665715922</v>
      </c>
      <c r="Q246" s="27">
        <f t="shared" si="3"/>
        <v>-0.002665715922</v>
      </c>
    </row>
    <row r="247">
      <c r="B247" s="15" t="s">
        <v>764</v>
      </c>
      <c r="C247" s="27">
        <f>Last_year!I246</f>
        <v>-0.004270418492</v>
      </c>
      <c r="D247" s="27">
        <f>Last_year!J246</f>
        <v>0.01003494994</v>
      </c>
      <c r="E247" s="27">
        <f>Last_year!K246</f>
        <v>0.01461109724</v>
      </c>
      <c r="F247" s="27">
        <f>Last_year!L246</f>
        <v>-0.01323439938</v>
      </c>
      <c r="G247" s="27">
        <f>Last_year!M246</f>
        <v>0.007537402547</v>
      </c>
      <c r="H247" s="27">
        <f>Last_year!N246</f>
        <v>-0.006881665621</v>
      </c>
      <c r="I247" s="83"/>
      <c r="J247" s="27">
        <f t="shared" ref="J247:O247" si="244">IF(C247&lt;0,C247,"")</f>
        <v>-0.004270418492</v>
      </c>
      <c r="K247" s="83" t="str">
        <f t="shared" si="244"/>
        <v/>
      </c>
      <c r="L247" s="83" t="str">
        <f t="shared" si="244"/>
        <v/>
      </c>
      <c r="M247" s="27">
        <f t="shared" si="244"/>
        <v>-0.01323439938</v>
      </c>
      <c r="N247" s="83" t="str">
        <f t="shared" si="244"/>
        <v/>
      </c>
      <c r="O247" s="27">
        <f t="shared" si="244"/>
        <v>-0.006881665621</v>
      </c>
      <c r="P247" s="27">
        <f>SUMPRODUCT(C247:H247,Ratios!$G$7:$L$7)</f>
        <v>-0.0009052114724</v>
      </c>
      <c r="Q247" s="27">
        <f t="shared" si="3"/>
        <v>-0.0009052114724</v>
      </c>
    </row>
    <row r="248">
      <c r="B248" s="15" t="s">
        <v>765</v>
      </c>
      <c r="C248" s="27">
        <f>Last_year!I247</f>
        <v>-0.001591712038</v>
      </c>
      <c r="D248" s="27">
        <f>Last_year!J247</f>
        <v>0.008391406643</v>
      </c>
      <c r="E248" s="27">
        <f>Last_year!K247</f>
        <v>-0.01150622663</v>
      </c>
      <c r="F248" s="27">
        <f>Last_year!L247</f>
        <v>0.02193402476</v>
      </c>
      <c r="G248" s="27">
        <f>Last_year!M247</f>
        <v>0.01376237405</v>
      </c>
      <c r="H248" s="27">
        <f>Last_year!N247</f>
        <v>-0.001729359016</v>
      </c>
      <c r="I248" s="83"/>
      <c r="J248" s="27">
        <f t="shared" ref="J248:O248" si="245">IF(C248&lt;0,C248,"")</f>
        <v>-0.001591712038</v>
      </c>
      <c r="K248" s="83" t="str">
        <f t="shared" si="245"/>
        <v/>
      </c>
      <c r="L248" s="27">
        <f t="shared" si="245"/>
        <v>-0.01150622663</v>
      </c>
      <c r="M248" s="83" t="str">
        <f t="shared" si="245"/>
        <v/>
      </c>
      <c r="N248" s="83" t="str">
        <f t="shared" si="245"/>
        <v/>
      </c>
      <c r="O248" s="27">
        <f t="shared" si="245"/>
        <v>-0.001729359016</v>
      </c>
      <c r="P248" s="27">
        <f>SUMPRODUCT(C248:H248,Ratios!$G$7:$L$7)</f>
        <v>0.006163583554</v>
      </c>
      <c r="Q248" s="83" t="str">
        <f t="shared" si="3"/>
        <v/>
      </c>
    </row>
    <row r="249">
      <c r="B249" s="15" t="s">
        <v>766</v>
      </c>
      <c r="C249" s="27">
        <f>Last_year!I248</f>
        <v>-0.00428657307</v>
      </c>
      <c r="D249" s="27">
        <f>Last_year!J248</f>
        <v>0.000653902982</v>
      </c>
      <c r="E249" s="27">
        <f>Last_year!K248</f>
        <v>0.002189304756</v>
      </c>
      <c r="F249" s="27">
        <f>Last_year!L248</f>
        <v>-0.002991429142</v>
      </c>
      <c r="G249" s="27">
        <f>Last_year!M248</f>
        <v>0.0181587787</v>
      </c>
      <c r="H249" s="27">
        <f>Last_year!N248</f>
        <v>-0.00363026448</v>
      </c>
      <c r="I249" s="83"/>
      <c r="J249" s="27">
        <f t="shared" ref="J249:O249" si="246">IF(C249&lt;0,C249,"")</f>
        <v>-0.00428657307</v>
      </c>
      <c r="K249" s="83" t="str">
        <f t="shared" si="246"/>
        <v/>
      </c>
      <c r="L249" s="83" t="str">
        <f t="shared" si="246"/>
        <v/>
      </c>
      <c r="M249" s="27">
        <f t="shared" si="246"/>
        <v>-0.002991429142</v>
      </c>
      <c r="N249" s="83" t="str">
        <f t="shared" si="246"/>
        <v/>
      </c>
      <c r="O249" s="27">
        <f t="shared" si="246"/>
        <v>-0.00363026448</v>
      </c>
      <c r="P249" s="27">
        <f>SUMPRODUCT(C249:H249,Ratios!$G$7:$L$7)</f>
        <v>0.001734423176</v>
      </c>
      <c r="Q249" s="83" t="str">
        <f t="shared" si="3"/>
        <v/>
      </c>
    </row>
    <row r="250">
      <c r="B250" s="15" t="s">
        <v>767</v>
      </c>
      <c r="C250" s="27">
        <f>Last_year!I249</f>
        <v>0.006478942762</v>
      </c>
      <c r="D250" s="27">
        <f>Last_year!J249</f>
        <v>0.005161684735</v>
      </c>
      <c r="E250" s="27">
        <f>Last_year!K249</f>
        <v>-0.0005271763916</v>
      </c>
      <c r="F250" s="27">
        <f>Last_year!L249</f>
        <v>0.106706542</v>
      </c>
      <c r="G250" s="27">
        <f>Last_year!M249</f>
        <v>0.00634626747</v>
      </c>
      <c r="H250" s="27">
        <f>Last_year!N249</f>
        <v>0.005408597655</v>
      </c>
      <c r="I250" s="83"/>
      <c r="J250" s="83" t="str">
        <f t="shared" ref="J250:O250" si="247">IF(C250&lt;0,C250,"")</f>
        <v/>
      </c>
      <c r="K250" s="83" t="str">
        <f t="shared" si="247"/>
        <v/>
      </c>
      <c r="L250" s="27">
        <f t="shared" si="247"/>
        <v>-0.0005271763916</v>
      </c>
      <c r="M250" s="83" t="str">
        <f t="shared" si="247"/>
        <v/>
      </c>
      <c r="N250" s="83" t="str">
        <f t="shared" si="247"/>
        <v/>
      </c>
      <c r="O250" s="83" t="str">
        <f t="shared" si="247"/>
        <v/>
      </c>
      <c r="P250" s="27">
        <f>SUMPRODUCT(C250:H250,Ratios!$G$7:$L$7)</f>
        <v>0.0254515208</v>
      </c>
      <c r="Q250" s="83" t="str">
        <f t="shared" si="3"/>
        <v/>
      </c>
    </row>
    <row r="251">
      <c r="B251" s="15" t="s">
        <v>768</v>
      </c>
      <c r="C251" s="27">
        <f>Last_year!I250</f>
        <v>0.002937951122</v>
      </c>
      <c r="D251" s="27">
        <f>Last_year!J250</f>
        <v>-0.003217653189</v>
      </c>
      <c r="E251" s="27">
        <f>Last_year!K250</f>
        <v>0.006383685291</v>
      </c>
      <c r="F251" s="27">
        <f>Last_year!L250</f>
        <v>0.003559763958</v>
      </c>
      <c r="G251" s="27">
        <f>Last_year!M250</f>
        <v>0.005719856524</v>
      </c>
      <c r="H251" s="27">
        <f>Last_year!N250</f>
        <v>0.002332668226</v>
      </c>
      <c r="I251" s="83"/>
      <c r="J251" s="83" t="str">
        <f t="shared" ref="J251:O251" si="248">IF(C251&lt;0,C251,"")</f>
        <v/>
      </c>
      <c r="K251" s="27">
        <f t="shared" si="248"/>
        <v>-0.003217653189</v>
      </c>
      <c r="L251" s="83" t="str">
        <f t="shared" si="248"/>
        <v/>
      </c>
      <c r="M251" s="83" t="str">
        <f t="shared" si="248"/>
        <v/>
      </c>
      <c r="N251" s="83" t="str">
        <f t="shared" si="248"/>
        <v/>
      </c>
      <c r="O251" s="83" t="str">
        <f t="shared" si="248"/>
        <v/>
      </c>
      <c r="P251" s="27">
        <f>SUMPRODUCT(C251:H251,Ratios!$G$7:$L$7)</f>
        <v>0.003226651176</v>
      </c>
      <c r="Q251" s="83" t="str">
        <f t="shared" si="3"/>
        <v/>
      </c>
    </row>
    <row r="252">
      <c r="B252" s="15" t="s">
        <v>769</v>
      </c>
      <c r="C252" s="27">
        <f>Last_year!I251</f>
        <v>-0.003589198149</v>
      </c>
      <c r="D252" s="27">
        <f>Last_year!J251</f>
        <v>-0.007465136275</v>
      </c>
      <c r="E252" s="27">
        <f>Last_year!K251</f>
        <v>0.003159688603</v>
      </c>
      <c r="F252" s="27">
        <f>Last_year!L251</f>
        <v>0.00176160992</v>
      </c>
      <c r="G252" s="27">
        <f>Last_year!M251</f>
        <v>0.002577568663</v>
      </c>
      <c r="H252" s="27">
        <f>Last_year!N251</f>
        <v>-0.007531987015</v>
      </c>
      <c r="I252" s="83"/>
      <c r="J252" s="27">
        <f t="shared" ref="J252:O252" si="249">IF(C252&lt;0,C252,"")</f>
        <v>-0.003589198149</v>
      </c>
      <c r="K252" s="27">
        <f t="shared" si="249"/>
        <v>-0.007465136275</v>
      </c>
      <c r="L252" s="83" t="str">
        <f t="shared" si="249"/>
        <v/>
      </c>
      <c r="M252" s="83" t="str">
        <f t="shared" si="249"/>
        <v/>
      </c>
      <c r="N252" s="83" t="str">
        <f t="shared" si="249"/>
        <v/>
      </c>
      <c r="O252" s="27">
        <f t="shared" si="249"/>
        <v>-0.007531987015</v>
      </c>
      <c r="P252" s="27">
        <f>SUMPRODUCT(C252:H252,Ratios!$G$7:$L$7)</f>
        <v>-0.001786946083</v>
      </c>
      <c r="Q252" s="27">
        <f t="shared" si="3"/>
        <v>-0.001786946083</v>
      </c>
    </row>
    <row r="253">
      <c r="B253" s="15" t="s">
        <v>770</v>
      </c>
      <c r="C253" s="27">
        <f>Last_year!I252</f>
        <v>-0.001587782099</v>
      </c>
      <c r="D253" s="27">
        <f>Last_year!J252</f>
        <v>0.0004562371386</v>
      </c>
      <c r="E253" s="27">
        <f>Last_year!K252</f>
        <v>0.006879979314</v>
      </c>
      <c r="F253" s="27">
        <f>Last_year!L252</f>
        <v>0.001756472529</v>
      </c>
      <c r="G253" s="27">
        <f>Last_year!M252</f>
        <v>0.0006238671998</v>
      </c>
      <c r="H253" s="27">
        <f>Last_year!N252</f>
        <v>-0.002020036494</v>
      </c>
      <c r="I253" s="83"/>
      <c r="J253" s="27">
        <f t="shared" ref="J253:O253" si="250">IF(C253&lt;0,C253,"")</f>
        <v>-0.001587782099</v>
      </c>
      <c r="K253" s="83" t="str">
        <f t="shared" si="250"/>
        <v/>
      </c>
      <c r="L253" s="83" t="str">
        <f t="shared" si="250"/>
        <v/>
      </c>
      <c r="M253" s="83" t="str">
        <f t="shared" si="250"/>
        <v/>
      </c>
      <c r="N253" s="83" t="str">
        <f t="shared" si="250"/>
        <v/>
      </c>
      <c r="O253" s="27">
        <f t="shared" si="250"/>
        <v>-0.002020036494</v>
      </c>
      <c r="P253" s="27">
        <f>SUMPRODUCT(C253:H253,Ratios!$G$7:$L$7)</f>
        <v>0.0004881258724</v>
      </c>
      <c r="Q253" s="83" t="str">
        <f t="shared" si="3"/>
        <v/>
      </c>
    </row>
    <row r="254">
      <c r="B254" s="15" t="s">
        <v>771</v>
      </c>
      <c r="C254" s="27">
        <f>Last_year!I253</f>
        <v>-0.005610704309</v>
      </c>
      <c r="D254" s="27">
        <f>Last_year!J253</f>
        <v>-0.0009442664902</v>
      </c>
      <c r="E254" s="27">
        <f>Last_year!K253</f>
        <v>-0.002612253979</v>
      </c>
      <c r="F254" s="27">
        <f>Last_year!L253</f>
        <v>-0.0003044197175</v>
      </c>
      <c r="G254" s="27">
        <f>Last_year!M253</f>
        <v>-0.005235956429</v>
      </c>
      <c r="H254" s="27">
        <f>Last_year!N253</f>
        <v>-0.002869454397</v>
      </c>
      <c r="I254" s="83"/>
      <c r="J254" s="27">
        <f t="shared" ref="J254:O254" si="251">IF(C254&lt;0,C254,"")</f>
        <v>-0.005610704309</v>
      </c>
      <c r="K254" s="27">
        <f t="shared" si="251"/>
        <v>-0.0009442664902</v>
      </c>
      <c r="L254" s="27">
        <f t="shared" si="251"/>
        <v>-0.002612253979</v>
      </c>
      <c r="M254" s="27">
        <f t="shared" si="251"/>
        <v>-0.0003044197175</v>
      </c>
      <c r="N254" s="27">
        <f t="shared" si="251"/>
        <v>-0.005235956429</v>
      </c>
      <c r="O254" s="27">
        <f t="shared" si="251"/>
        <v>-0.002869454397</v>
      </c>
      <c r="P254" s="27">
        <f>SUMPRODUCT(C254:H254,Ratios!$G$7:$L$7)</f>
        <v>-0.003159759017</v>
      </c>
      <c r="Q254" s="27">
        <f t="shared" si="3"/>
        <v>-0.003159759017</v>
      </c>
    </row>
    <row r="255">
      <c r="B255" s="106"/>
      <c r="C255" s="107"/>
      <c r="D255" s="107"/>
      <c r="E255" s="107"/>
      <c r="F255" s="107"/>
      <c r="G255" s="107"/>
      <c r="H255" s="108"/>
      <c r="I255" s="108" t="s">
        <v>898</v>
      </c>
      <c r="J255" s="107">
        <f t="shared" ref="J255:O255" si="252">_xlfn.STDEV.S(J5:J254)*SQRT(252)</f>
        <v>0.1505301127</v>
      </c>
      <c r="K255" s="107">
        <f t="shared" si="252"/>
        <v>0.1325536136</v>
      </c>
      <c r="L255" s="107">
        <f t="shared" si="252"/>
        <v>0.2159303248</v>
      </c>
      <c r="M255" s="107">
        <f t="shared" si="252"/>
        <v>0.1883117917</v>
      </c>
      <c r="N255" s="107">
        <f t="shared" si="252"/>
        <v>0.1508611733</v>
      </c>
      <c r="O255" s="107">
        <f t="shared" si="252"/>
        <v>0.1183994852</v>
      </c>
      <c r="P255" s="107">
        <f>_xlfn.STDEV.S(P5:P254)*sqrt(252)</f>
        <v>0.1261936318</v>
      </c>
      <c r="Q255" s="107">
        <f>_xlfn.STDEV.S(Q5:Q254)*SQRT(252)</f>
        <v>0.06927179127</v>
      </c>
    </row>
    <row r="256">
      <c r="B256" s="106" t="s">
        <v>899</v>
      </c>
      <c r="C256" s="107">
        <f t="shared" ref="C256:H256" si="253">EXP(AVERAGE(C5:C254)*252)-1</f>
        <v>0.09729071143</v>
      </c>
      <c r="D256" s="107">
        <f t="shared" si="253"/>
        <v>-0.2141004325</v>
      </c>
      <c r="E256" s="107">
        <f t="shared" si="253"/>
        <v>0.1842137609</v>
      </c>
      <c r="F256" s="107">
        <f t="shared" si="253"/>
        <v>0.471241335</v>
      </c>
      <c r="G256" s="107">
        <f t="shared" si="253"/>
        <v>0.1743298792</v>
      </c>
      <c r="H256" s="107">
        <f t="shared" si="253"/>
        <v>-0.00420836331</v>
      </c>
      <c r="I256" s="107"/>
      <c r="J256" s="107"/>
      <c r="K256" s="107"/>
      <c r="L256" s="107"/>
      <c r="M256" s="107"/>
      <c r="N256" s="107"/>
      <c r="O256" s="107"/>
      <c r="P256" s="107">
        <f>EXP(AVERAGE(P5:P254)*252)-1</f>
        <v>0.1273857903</v>
      </c>
      <c r="Q256" s="109" t="str">
        <f t="shared" ref="Q256:Q257" si="255">IF(P256&lt;0,P256,"")</f>
        <v/>
      </c>
    </row>
    <row r="257">
      <c r="B257" s="108" t="s">
        <v>886</v>
      </c>
      <c r="C257" s="110">
        <f t="shared" ref="C257:H257" si="254">C256/J255</f>
        <v>0.6463205911</v>
      </c>
      <c r="D257" s="110">
        <f t="shared" si="254"/>
        <v>-1.615198761</v>
      </c>
      <c r="E257" s="110">
        <f t="shared" si="254"/>
        <v>0.8531166755</v>
      </c>
      <c r="F257" s="110">
        <f t="shared" si="254"/>
        <v>2.502452612</v>
      </c>
      <c r="G257" s="110">
        <f t="shared" si="254"/>
        <v>1.155564917</v>
      </c>
      <c r="H257" s="110">
        <f t="shared" si="254"/>
        <v>-0.03554376358</v>
      </c>
      <c r="I257" s="110"/>
      <c r="J257" s="109" t="str">
        <f t="shared" ref="J257:J273" si="256">IF(C257&lt;0,C257,"")</f>
        <v/>
      </c>
      <c r="K257" s="109"/>
      <c r="L257" s="109"/>
      <c r="M257" s="109"/>
      <c r="N257" s="109"/>
      <c r="O257" s="109"/>
      <c r="P257" s="110">
        <f>P256/Q255</f>
        <v>1.838927332</v>
      </c>
      <c r="Q257" s="109" t="str">
        <f t="shared" si="255"/>
        <v/>
      </c>
    </row>
    <row r="258">
      <c r="D258" s="111" t="str">
        <f>Last_year!J257</f>
        <v/>
      </c>
      <c r="J258" s="111" t="str">
        <f t="shared" si="256"/>
        <v/>
      </c>
      <c r="K258" s="111" t="str">
        <f t="shared" ref="K258:O258" si="257">IF(D258&lt;0,D258,"")</f>
        <v/>
      </c>
      <c r="L258" s="111" t="str">
        <f t="shared" si="257"/>
        <v/>
      </c>
      <c r="M258" s="111" t="str">
        <f t="shared" si="257"/>
        <v/>
      </c>
      <c r="N258" s="111" t="str">
        <f t="shared" si="257"/>
        <v/>
      </c>
      <c r="O258" s="111" t="str">
        <f t="shared" si="257"/>
        <v/>
      </c>
      <c r="P258" s="42"/>
    </row>
    <row r="259">
      <c r="D259" s="111" t="str">
        <f>Last_year!J258</f>
        <v/>
      </c>
      <c r="J259" s="111" t="str">
        <f t="shared" si="256"/>
        <v/>
      </c>
      <c r="K259" s="111" t="str">
        <f t="shared" ref="K259:O259" si="258">IF(D259&lt;0,D259,"")</f>
        <v/>
      </c>
      <c r="L259" s="111" t="str">
        <f t="shared" si="258"/>
        <v/>
      </c>
      <c r="M259" s="111" t="str">
        <f t="shared" si="258"/>
        <v/>
      </c>
      <c r="N259" s="111" t="str">
        <f t="shared" si="258"/>
        <v/>
      </c>
      <c r="O259" s="111" t="str">
        <f t="shared" si="258"/>
        <v/>
      </c>
      <c r="P259" s="42"/>
    </row>
    <row r="260">
      <c r="D260" s="111" t="str">
        <f>Last_year!J259</f>
        <v/>
      </c>
      <c r="J260" s="111" t="str">
        <f t="shared" si="256"/>
        <v/>
      </c>
      <c r="K260" s="111" t="str">
        <f t="shared" ref="K260:O260" si="259">IF(D260&lt;0,D260,"")</f>
        <v/>
      </c>
      <c r="L260" s="111" t="str">
        <f t="shared" si="259"/>
        <v/>
      </c>
      <c r="M260" s="111" t="str">
        <f t="shared" si="259"/>
        <v/>
      </c>
      <c r="N260" s="111" t="str">
        <f t="shared" si="259"/>
        <v/>
      </c>
      <c r="O260" s="111" t="str">
        <f t="shared" si="259"/>
        <v/>
      </c>
      <c r="P260" s="42"/>
    </row>
    <row r="261">
      <c r="D261" s="111" t="str">
        <f>Last_year!J260</f>
        <v/>
      </c>
      <c r="J261" s="111" t="str">
        <f t="shared" si="256"/>
        <v/>
      </c>
      <c r="K261" s="111" t="str">
        <f t="shared" ref="K261:O261" si="260">IF(D261&lt;0,D261,"")</f>
        <v/>
      </c>
      <c r="L261" s="111" t="str">
        <f t="shared" si="260"/>
        <v/>
      </c>
      <c r="M261" s="111" t="str">
        <f t="shared" si="260"/>
        <v/>
      </c>
      <c r="N261" s="111" t="str">
        <f t="shared" si="260"/>
        <v/>
      </c>
      <c r="O261" s="111" t="str">
        <f t="shared" si="260"/>
        <v/>
      </c>
      <c r="P261" s="42"/>
    </row>
    <row r="262">
      <c r="D262" s="111" t="str">
        <f>Last_year!J261</f>
        <v/>
      </c>
      <c r="J262" s="111" t="str">
        <f t="shared" si="256"/>
        <v/>
      </c>
      <c r="K262" s="111" t="str">
        <f t="shared" ref="K262:O262" si="261">IF(D262&lt;0,D262,"")</f>
        <v/>
      </c>
      <c r="L262" s="111" t="str">
        <f t="shared" si="261"/>
        <v/>
      </c>
      <c r="M262" s="111" t="str">
        <f t="shared" si="261"/>
        <v/>
      </c>
      <c r="N262" s="111" t="str">
        <f t="shared" si="261"/>
        <v/>
      </c>
      <c r="O262" s="111" t="str">
        <f t="shared" si="261"/>
        <v/>
      </c>
      <c r="P262" s="42"/>
    </row>
    <row r="263">
      <c r="D263" s="111" t="str">
        <f>Last_year!J262</f>
        <v/>
      </c>
      <c r="J263" s="111" t="str">
        <f t="shared" si="256"/>
        <v/>
      </c>
      <c r="K263" s="111" t="str">
        <f t="shared" ref="K263:O263" si="262">IF(D263&lt;0,D263,"")</f>
        <v/>
      </c>
      <c r="L263" s="111" t="str">
        <f t="shared" si="262"/>
        <v/>
      </c>
      <c r="M263" s="111" t="str">
        <f t="shared" si="262"/>
        <v/>
      </c>
      <c r="N263" s="111" t="str">
        <f t="shared" si="262"/>
        <v/>
      </c>
      <c r="O263" s="111" t="str">
        <f t="shared" si="262"/>
        <v/>
      </c>
      <c r="P263" s="42"/>
    </row>
    <row r="264">
      <c r="D264" s="111" t="str">
        <f>Last_year!J263</f>
        <v/>
      </c>
      <c r="J264" s="111" t="str">
        <f t="shared" si="256"/>
        <v/>
      </c>
      <c r="K264" s="111" t="str">
        <f t="shared" ref="K264:O264" si="263">IF(D264&lt;0,D264,"")</f>
        <v/>
      </c>
      <c r="L264" s="111" t="str">
        <f t="shared" si="263"/>
        <v/>
      </c>
      <c r="M264" s="111" t="str">
        <f t="shared" si="263"/>
        <v/>
      </c>
      <c r="N264" s="111" t="str">
        <f t="shared" si="263"/>
        <v/>
      </c>
      <c r="O264" s="111" t="str">
        <f t="shared" si="263"/>
        <v/>
      </c>
      <c r="P264" s="42"/>
    </row>
    <row r="265">
      <c r="D265" s="111" t="str">
        <f>Last_year!J264</f>
        <v/>
      </c>
      <c r="J265" s="111" t="str">
        <f t="shared" si="256"/>
        <v/>
      </c>
      <c r="K265" s="111" t="str">
        <f t="shared" ref="K265:O265" si="264">IF(D265&lt;0,D265,"")</f>
        <v/>
      </c>
      <c r="L265" s="111" t="str">
        <f t="shared" si="264"/>
        <v/>
      </c>
      <c r="M265" s="111" t="str">
        <f t="shared" si="264"/>
        <v/>
      </c>
      <c r="N265" s="111" t="str">
        <f t="shared" si="264"/>
        <v/>
      </c>
      <c r="O265" s="111" t="str">
        <f t="shared" si="264"/>
        <v/>
      </c>
      <c r="P265" s="42"/>
    </row>
    <row r="266">
      <c r="D266" s="111" t="str">
        <f>Last_year!J265</f>
        <v/>
      </c>
      <c r="J266" s="111" t="str">
        <f t="shared" si="256"/>
        <v/>
      </c>
      <c r="K266" s="111" t="str">
        <f t="shared" ref="K266:O266" si="265">IF(D266&lt;0,D266,"")</f>
        <v/>
      </c>
      <c r="L266" s="111" t="str">
        <f t="shared" si="265"/>
        <v/>
      </c>
      <c r="M266" s="111" t="str">
        <f t="shared" si="265"/>
        <v/>
      </c>
      <c r="N266" s="111" t="str">
        <f t="shared" si="265"/>
        <v/>
      </c>
      <c r="O266" s="111" t="str">
        <f t="shared" si="265"/>
        <v/>
      </c>
      <c r="P266" s="42"/>
    </row>
    <row r="267">
      <c r="D267" s="111" t="str">
        <f>Last_year!J266</f>
        <v/>
      </c>
      <c r="J267" s="111" t="str">
        <f t="shared" si="256"/>
        <v/>
      </c>
      <c r="K267" s="111" t="str">
        <f t="shared" ref="K267:O267" si="266">IF(D267&lt;0,D267,"")</f>
        <v/>
      </c>
      <c r="L267" s="111" t="str">
        <f t="shared" si="266"/>
        <v/>
      </c>
      <c r="M267" s="111" t="str">
        <f t="shared" si="266"/>
        <v/>
      </c>
      <c r="N267" s="111" t="str">
        <f t="shared" si="266"/>
        <v/>
      </c>
      <c r="O267" s="111" t="str">
        <f t="shared" si="266"/>
        <v/>
      </c>
      <c r="P267" s="42"/>
    </row>
    <row r="268">
      <c r="D268" s="111" t="str">
        <f>Last_year!J267</f>
        <v/>
      </c>
      <c r="J268" s="111" t="str">
        <f t="shared" si="256"/>
        <v/>
      </c>
      <c r="K268" s="111" t="str">
        <f t="shared" ref="K268:O268" si="267">IF(D268&lt;0,D268,"")</f>
        <v/>
      </c>
      <c r="L268" s="111" t="str">
        <f t="shared" si="267"/>
        <v/>
      </c>
      <c r="M268" s="111" t="str">
        <f t="shared" si="267"/>
        <v/>
      </c>
      <c r="N268" s="111" t="str">
        <f t="shared" si="267"/>
        <v/>
      </c>
      <c r="O268" s="111" t="str">
        <f t="shared" si="267"/>
        <v/>
      </c>
      <c r="P268" s="42"/>
    </row>
    <row r="269">
      <c r="D269" s="111" t="str">
        <f>Last_year!J268</f>
        <v/>
      </c>
      <c r="J269" s="111" t="str">
        <f t="shared" si="256"/>
        <v/>
      </c>
      <c r="K269" s="111" t="str">
        <f t="shared" ref="K269:O269" si="268">IF(D269&lt;0,D269,"")</f>
        <v/>
      </c>
      <c r="L269" s="111" t="str">
        <f t="shared" si="268"/>
        <v/>
      </c>
      <c r="M269" s="111" t="str">
        <f t="shared" si="268"/>
        <v/>
      </c>
      <c r="N269" s="111" t="str">
        <f t="shared" si="268"/>
        <v/>
      </c>
      <c r="O269" s="111" t="str">
        <f t="shared" si="268"/>
        <v/>
      </c>
      <c r="P269" s="42"/>
    </row>
    <row r="270">
      <c r="D270" s="111" t="str">
        <f>Last_year!J269</f>
        <v/>
      </c>
      <c r="J270" s="111" t="str">
        <f t="shared" si="256"/>
        <v/>
      </c>
      <c r="K270" s="111" t="str">
        <f t="shared" ref="K270:O270" si="269">IF(D270&lt;0,D270,"")</f>
        <v/>
      </c>
      <c r="L270" s="111" t="str">
        <f t="shared" si="269"/>
        <v/>
      </c>
      <c r="M270" s="111" t="str">
        <f t="shared" si="269"/>
        <v/>
      </c>
      <c r="N270" s="111" t="str">
        <f t="shared" si="269"/>
        <v/>
      </c>
      <c r="O270" s="111" t="str">
        <f t="shared" si="269"/>
        <v/>
      </c>
      <c r="P270" s="42"/>
    </row>
    <row r="271">
      <c r="D271" s="111" t="str">
        <f>Last_year!J270</f>
        <v/>
      </c>
      <c r="J271" s="111" t="str">
        <f t="shared" si="256"/>
        <v/>
      </c>
      <c r="K271" s="111" t="str">
        <f t="shared" ref="K271:O271" si="270">IF(D271&lt;0,D271,"")</f>
        <v/>
      </c>
      <c r="L271" s="111" t="str">
        <f t="shared" si="270"/>
        <v/>
      </c>
      <c r="M271" s="111" t="str">
        <f t="shared" si="270"/>
        <v/>
      </c>
      <c r="N271" s="111" t="str">
        <f t="shared" si="270"/>
        <v/>
      </c>
      <c r="O271" s="111" t="str">
        <f t="shared" si="270"/>
        <v/>
      </c>
      <c r="P271" s="42"/>
    </row>
    <row r="272">
      <c r="D272" s="111" t="str">
        <f>Last_year!J271</f>
        <v/>
      </c>
      <c r="J272" s="111" t="str">
        <f t="shared" si="256"/>
        <v/>
      </c>
      <c r="K272" s="111" t="str">
        <f t="shared" ref="K272:O272" si="271">IF(D272&lt;0,D272,"")</f>
        <v/>
      </c>
      <c r="L272" s="111" t="str">
        <f t="shared" si="271"/>
        <v/>
      </c>
      <c r="M272" s="111" t="str">
        <f t="shared" si="271"/>
        <v/>
      </c>
      <c r="N272" s="111" t="str">
        <f t="shared" si="271"/>
        <v/>
      </c>
      <c r="O272" s="111" t="str">
        <f t="shared" si="271"/>
        <v/>
      </c>
      <c r="P272" s="42"/>
    </row>
    <row r="273">
      <c r="D273" s="111" t="str">
        <f>Last_year!J272</f>
        <v/>
      </c>
      <c r="J273" s="111" t="str">
        <f t="shared" si="256"/>
        <v/>
      </c>
      <c r="K273" s="111" t="str">
        <f t="shared" ref="K273:O273" si="272">IF(D273&lt;0,D273,"")</f>
        <v/>
      </c>
      <c r="L273" s="111" t="str">
        <f t="shared" si="272"/>
        <v/>
      </c>
      <c r="M273" s="111" t="str">
        <f t="shared" si="272"/>
        <v/>
      </c>
      <c r="N273" s="111" t="str">
        <f t="shared" si="272"/>
        <v/>
      </c>
      <c r="O273" s="111" t="str">
        <f t="shared" si="272"/>
        <v/>
      </c>
      <c r="P273" s="42"/>
    </row>
    <row r="274">
      <c r="D274" s="111" t="str">
        <f>Last_year!J273</f>
        <v/>
      </c>
      <c r="P274" s="42"/>
    </row>
    <row r="275">
      <c r="D275" s="111" t="str">
        <f>Last_year!J274</f>
        <v/>
      </c>
      <c r="P275" s="42"/>
    </row>
    <row r="276">
      <c r="D276" s="111" t="str">
        <f>Last_year!J275</f>
        <v/>
      </c>
      <c r="P276" s="42"/>
    </row>
    <row r="277">
      <c r="D277" s="111" t="str">
        <f>Last_year!J276</f>
        <v/>
      </c>
      <c r="P277" s="42"/>
    </row>
    <row r="278">
      <c r="D278" s="111" t="str">
        <f>Last_year!J277</f>
        <v/>
      </c>
      <c r="P278" s="42"/>
    </row>
    <row r="279">
      <c r="D279" s="111" t="str">
        <f>Last_year!J278</f>
        <v/>
      </c>
      <c r="P279" s="42"/>
    </row>
    <row r="280">
      <c r="D280" s="111" t="str">
        <f>Last_year!J279</f>
        <v/>
      </c>
      <c r="P280" s="42"/>
    </row>
    <row r="281">
      <c r="D281" s="111" t="str">
        <f>Last_year!J280</f>
        <v/>
      </c>
      <c r="P281" s="42"/>
    </row>
    <row r="282">
      <c r="D282" s="111" t="str">
        <f>Last_year!J281</f>
        <v/>
      </c>
      <c r="P282" s="42"/>
    </row>
    <row r="283">
      <c r="D283" s="111" t="str">
        <f>Last_year!J282</f>
        <v/>
      </c>
      <c r="P283" s="42"/>
    </row>
    <row r="284">
      <c r="D284" s="111" t="str">
        <f>Last_year!J283</f>
        <v/>
      </c>
      <c r="P284" s="42"/>
    </row>
    <row r="285">
      <c r="D285" s="111" t="str">
        <f>Last_year!J284</f>
        <v/>
      </c>
      <c r="P285" s="42"/>
    </row>
    <row r="286">
      <c r="D286" s="111" t="str">
        <f>Last_year!J285</f>
        <v/>
      </c>
      <c r="P286" s="42"/>
    </row>
    <row r="287">
      <c r="D287" s="111" t="str">
        <f>Last_year!J286</f>
        <v/>
      </c>
      <c r="P287" s="42"/>
    </row>
    <row r="288">
      <c r="D288" s="111" t="str">
        <f>Last_year!J287</f>
        <v/>
      </c>
      <c r="P288" s="42"/>
    </row>
    <row r="289">
      <c r="D289" s="111" t="str">
        <f>Last_year!J288</f>
        <v/>
      </c>
      <c r="P289" s="42"/>
    </row>
    <row r="290">
      <c r="D290" s="111" t="str">
        <f>Last_year!J289</f>
        <v/>
      </c>
      <c r="P290" s="42"/>
    </row>
    <row r="291">
      <c r="D291" s="111" t="str">
        <f>Last_year!J290</f>
        <v/>
      </c>
      <c r="P291" s="42"/>
    </row>
    <row r="292">
      <c r="D292" s="111" t="str">
        <f>Last_year!J291</f>
        <v/>
      </c>
      <c r="P292" s="42"/>
    </row>
    <row r="293">
      <c r="D293" s="111" t="str">
        <f>Last_year!J292</f>
        <v/>
      </c>
      <c r="P293" s="42"/>
    </row>
    <row r="294">
      <c r="D294" s="111" t="str">
        <f>Last_year!J293</f>
        <v/>
      </c>
      <c r="P294" s="42"/>
    </row>
    <row r="295">
      <c r="D295" s="111" t="str">
        <f>Last_year!J294</f>
        <v/>
      </c>
      <c r="P295" s="42"/>
    </row>
    <row r="296">
      <c r="D296" s="111" t="str">
        <f>Last_year!J295</f>
        <v/>
      </c>
      <c r="P296" s="42"/>
    </row>
    <row r="297">
      <c r="D297" s="111" t="str">
        <f>Last_year!J296</f>
        <v/>
      </c>
      <c r="P297" s="42"/>
    </row>
    <row r="298">
      <c r="D298" s="111" t="str">
        <f>Last_year!J297</f>
        <v/>
      </c>
      <c r="P298" s="42"/>
    </row>
    <row r="299">
      <c r="D299" s="111" t="str">
        <f>Last_year!J298</f>
        <v/>
      </c>
      <c r="P299" s="42"/>
    </row>
    <row r="300">
      <c r="D300" s="111" t="str">
        <f>Last_year!J299</f>
        <v/>
      </c>
      <c r="P300" s="42"/>
    </row>
    <row r="301">
      <c r="D301" s="111" t="str">
        <f>Last_year!J300</f>
        <v/>
      </c>
      <c r="P301" s="42"/>
    </row>
    <row r="302">
      <c r="D302" s="111" t="str">
        <f>Last_year!J301</f>
        <v/>
      </c>
      <c r="P302" s="42"/>
    </row>
    <row r="303">
      <c r="D303" s="111" t="str">
        <f>Last_year!J302</f>
        <v/>
      </c>
      <c r="P303" s="42"/>
    </row>
    <row r="304">
      <c r="D304" s="111" t="str">
        <f>Last_year!J303</f>
        <v/>
      </c>
      <c r="P304" s="42"/>
    </row>
    <row r="305">
      <c r="D305" s="111" t="str">
        <f>Last_year!J304</f>
        <v/>
      </c>
      <c r="P305" s="42"/>
    </row>
    <row r="306">
      <c r="D306" s="111" t="str">
        <f>Last_year!J305</f>
        <v/>
      </c>
      <c r="P306" s="42"/>
    </row>
    <row r="307">
      <c r="D307" s="111" t="str">
        <f>Last_year!J306</f>
        <v/>
      </c>
      <c r="P307" s="42"/>
    </row>
    <row r="308">
      <c r="D308" s="111" t="str">
        <f>Last_year!J307</f>
        <v/>
      </c>
      <c r="P308" s="42"/>
    </row>
    <row r="309">
      <c r="D309" s="111" t="str">
        <f>Last_year!J308</f>
        <v/>
      </c>
      <c r="P309" s="42"/>
    </row>
    <row r="310">
      <c r="D310" s="111" t="str">
        <f>Last_year!J309</f>
        <v/>
      </c>
      <c r="P310" s="42"/>
    </row>
    <row r="311">
      <c r="P311" s="42"/>
    </row>
    <row r="312">
      <c r="P312" s="42"/>
    </row>
    <row r="313">
      <c r="P313" s="42"/>
    </row>
    <row r="314">
      <c r="P314" s="42"/>
    </row>
    <row r="315">
      <c r="P315" s="42"/>
    </row>
    <row r="316">
      <c r="P316" s="42"/>
    </row>
    <row r="317">
      <c r="P317" s="42"/>
    </row>
    <row r="318">
      <c r="P318" s="42"/>
    </row>
    <row r="319">
      <c r="P319" s="42"/>
    </row>
    <row r="320">
      <c r="P320" s="42"/>
    </row>
    <row r="321">
      <c r="P321" s="42"/>
    </row>
    <row r="322">
      <c r="P322" s="42"/>
    </row>
    <row r="323">
      <c r="P323" s="42"/>
    </row>
    <row r="324">
      <c r="P324" s="42"/>
    </row>
    <row r="325">
      <c r="P325" s="42"/>
    </row>
    <row r="326">
      <c r="P326" s="42"/>
    </row>
    <row r="327">
      <c r="P327" s="42"/>
    </row>
    <row r="328">
      <c r="P328" s="42"/>
    </row>
    <row r="329">
      <c r="P329" s="42"/>
    </row>
    <row r="330">
      <c r="P330" s="42"/>
    </row>
    <row r="331">
      <c r="P331" s="42"/>
    </row>
    <row r="332">
      <c r="P332" s="42"/>
    </row>
    <row r="333">
      <c r="P333" s="42"/>
    </row>
    <row r="334">
      <c r="P334" s="42"/>
    </row>
    <row r="335">
      <c r="P335" s="42"/>
    </row>
    <row r="336">
      <c r="P336" s="42"/>
    </row>
    <row r="337">
      <c r="P337" s="42"/>
    </row>
    <row r="338">
      <c r="P338" s="42"/>
    </row>
    <row r="339">
      <c r="P339" s="42"/>
    </row>
    <row r="340">
      <c r="P340" s="42"/>
    </row>
    <row r="341">
      <c r="P341" s="42"/>
    </row>
    <row r="342">
      <c r="P342" s="42"/>
    </row>
    <row r="343">
      <c r="P343" s="42"/>
    </row>
    <row r="344">
      <c r="P344" s="42"/>
    </row>
    <row r="345">
      <c r="P345" s="42"/>
    </row>
    <row r="346">
      <c r="P346" s="42"/>
    </row>
    <row r="347">
      <c r="P347" s="42"/>
    </row>
    <row r="348">
      <c r="P348" s="42"/>
    </row>
    <row r="349">
      <c r="P349" s="42"/>
    </row>
    <row r="350">
      <c r="P350" s="42"/>
    </row>
    <row r="351">
      <c r="P351" s="42"/>
    </row>
    <row r="352">
      <c r="P352" s="42"/>
    </row>
    <row r="353">
      <c r="P353" s="42"/>
    </row>
    <row r="354">
      <c r="P354" s="42"/>
    </row>
    <row r="355">
      <c r="P355" s="42"/>
    </row>
    <row r="356">
      <c r="P356" s="42"/>
    </row>
    <row r="357">
      <c r="P357" s="42"/>
    </row>
    <row r="358">
      <c r="P358" s="42"/>
    </row>
    <row r="359">
      <c r="P359" s="42"/>
    </row>
    <row r="360">
      <c r="P360" s="42"/>
    </row>
    <row r="361">
      <c r="P361" s="42"/>
    </row>
    <row r="362">
      <c r="P362" s="42"/>
    </row>
    <row r="363">
      <c r="P363" s="42"/>
    </row>
    <row r="364">
      <c r="P364" s="42"/>
    </row>
    <row r="365">
      <c r="P365" s="42"/>
    </row>
    <row r="366">
      <c r="P366" s="42"/>
    </row>
    <row r="367">
      <c r="P367" s="42"/>
    </row>
    <row r="368">
      <c r="P368" s="42"/>
    </row>
    <row r="369">
      <c r="P369" s="42"/>
    </row>
    <row r="370">
      <c r="P370" s="42"/>
    </row>
    <row r="371">
      <c r="P371" s="42"/>
    </row>
    <row r="372">
      <c r="P372" s="42"/>
    </row>
    <row r="373">
      <c r="P373" s="42"/>
    </row>
    <row r="374">
      <c r="P374" s="42"/>
    </row>
    <row r="375">
      <c r="P375" s="42"/>
    </row>
    <row r="376">
      <c r="P376" s="42"/>
    </row>
    <row r="377">
      <c r="P377" s="42"/>
    </row>
    <row r="378">
      <c r="P378" s="42"/>
    </row>
    <row r="379">
      <c r="P379" s="42"/>
    </row>
    <row r="380">
      <c r="P380" s="42"/>
    </row>
    <row r="381">
      <c r="P381" s="42"/>
    </row>
    <row r="382">
      <c r="P382" s="42"/>
    </row>
    <row r="383">
      <c r="P383" s="42"/>
    </row>
    <row r="384">
      <c r="P384" s="42"/>
    </row>
    <row r="385">
      <c r="P385" s="42"/>
    </row>
    <row r="386">
      <c r="P386" s="42"/>
    </row>
    <row r="387">
      <c r="P387" s="42"/>
    </row>
    <row r="388">
      <c r="P388" s="42"/>
    </row>
    <row r="389">
      <c r="P389" s="42"/>
    </row>
    <row r="390">
      <c r="P390" s="42"/>
    </row>
    <row r="391">
      <c r="P391" s="42"/>
    </row>
    <row r="392">
      <c r="P392" s="42"/>
    </row>
    <row r="393">
      <c r="P393" s="42"/>
    </row>
    <row r="394">
      <c r="P394" s="42"/>
    </row>
    <row r="395">
      <c r="P395" s="42"/>
    </row>
    <row r="396">
      <c r="P396" s="42"/>
    </row>
    <row r="397">
      <c r="P397" s="42"/>
    </row>
    <row r="398">
      <c r="P398" s="42"/>
    </row>
    <row r="399">
      <c r="P399" s="42"/>
    </row>
    <row r="400">
      <c r="P400" s="42"/>
    </row>
    <row r="401">
      <c r="P401" s="42"/>
    </row>
    <row r="402">
      <c r="P402" s="42"/>
    </row>
    <row r="403">
      <c r="P403" s="42"/>
    </row>
    <row r="404">
      <c r="P404" s="42"/>
    </row>
    <row r="405">
      <c r="P405" s="42"/>
    </row>
    <row r="406">
      <c r="P406" s="42"/>
    </row>
    <row r="407">
      <c r="P407" s="42"/>
    </row>
    <row r="408">
      <c r="P408" s="42"/>
    </row>
    <row r="409">
      <c r="P409" s="42"/>
    </row>
    <row r="410">
      <c r="P410" s="42"/>
    </row>
    <row r="411">
      <c r="P411" s="42"/>
    </row>
    <row r="412">
      <c r="P412" s="42"/>
    </row>
    <row r="413">
      <c r="P413" s="42"/>
    </row>
    <row r="414">
      <c r="P414" s="42"/>
    </row>
    <row r="415">
      <c r="P415" s="42"/>
    </row>
    <row r="416">
      <c r="P416" s="42"/>
    </row>
    <row r="417">
      <c r="P417" s="42"/>
    </row>
    <row r="418">
      <c r="P418" s="42"/>
    </row>
    <row r="419">
      <c r="P419" s="42"/>
    </row>
    <row r="420">
      <c r="P420" s="42"/>
    </row>
    <row r="421">
      <c r="P421" s="42"/>
    </row>
    <row r="422">
      <c r="P422" s="42"/>
    </row>
    <row r="423">
      <c r="P423" s="42"/>
    </row>
    <row r="424">
      <c r="P424" s="42"/>
    </row>
    <row r="425">
      <c r="P425" s="42"/>
    </row>
    <row r="426">
      <c r="P426" s="42"/>
    </row>
    <row r="427">
      <c r="P427" s="42"/>
    </row>
    <row r="428">
      <c r="P428" s="42"/>
    </row>
    <row r="429">
      <c r="P429" s="42"/>
    </row>
    <row r="430">
      <c r="P430" s="42"/>
    </row>
    <row r="431">
      <c r="P431" s="42"/>
    </row>
    <row r="432">
      <c r="P432" s="42"/>
    </row>
    <row r="433">
      <c r="P433" s="42"/>
    </row>
    <row r="434">
      <c r="P434" s="42"/>
    </row>
    <row r="435">
      <c r="P435" s="42"/>
    </row>
    <row r="436">
      <c r="P436" s="42"/>
    </row>
    <row r="437">
      <c r="P437" s="42"/>
    </row>
    <row r="438">
      <c r="P438" s="42"/>
    </row>
    <row r="439">
      <c r="P439" s="42"/>
    </row>
    <row r="440">
      <c r="P440" s="42"/>
    </row>
    <row r="441">
      <c r="P441" s="42"/>
    </row>
    <row r="442">
      <c r="P442" s="42"/>
    </row>
    <row r="443">
      <c r="P443" s="42"/>
    </row>
    <row r="444">
      <c r="P444" s="42"/>
    </row>
    <row r="445">
      <c r="P445" s="42"/>
    </row>
    <row r="446">
      <c r="P446" s="42"/>
    </row>
    <row r="447">
      <c r="P447" s="42"/>
    </row>
    <row r="448">
      <c r="P448" s="42"/>
    </row>
    <row r="449">
      <c r="P449" s="42"/>
    </row>
    <row r="450">
      <c r="P450" s="42"/>
    </row>
    <row r="451">
      <c r="P451" s="42"/>
    </row>
    <row r="452">
      <c r="P452" s="42"/>
    </row>
    <row r="453">
      <c r="P453" s="42"/>
    </row>
    <row r="454">
      <c r="P454" s="42"/>
    </row>
    <row r="455">
      <c r="P455" s="42"/>
    </row>
    <row r="456">
      <c r="P456" s="42"/>
    </row>
    <row r="457">
      <c r="P457" s="42"/>
    </row>
    <row r="458">
      <c r="P458" s="42"/>
    </row>
    <row r="459">
      <c r="P459" s="42"/>
    </row>
    <row r="460">
      <c r="P460" s="42"/>
    </row>
    <row r="461">
      <c r="P461" s="42"/>
    </row>
    <row r="462">
      <c r="P462" s="42"/>
    </row>
    <row r="463">
      <c r="P463" s="42"/>
    </row>
    <row r="464">
      <c r="P464" s="42"/>
    </row>
    <row r="465">
      <c r="P465" s="42"/>
    </row>
    <row r="466">
      <c r="P466" s="42"/>
    </row>
    <row r="467">
      <c r="P467" s="42"/>
    </row>
    <row r="468">
      <c r="P468" s="42"/>
    </row>
    <row r="469">
      <c r="P469" s="42"/>
    </row>
    <row r="470">
      <c r="P470" s="42"/>
    </row>
    <row r="471">
      <c r="P471" s="42"/>
    </row>
    <row r="472">
      <c r="P472" s="42"/>
    </row>
    <row r="473">
      <c r="P473" s="42"/>
    </row>
    <row r="474">
      <c r="P474" s="42"/>
    </row>
    <row r="475">
      <c r="P475" s="42"/>
    </row>
    <row r="476">
      <c r="P476" s="42"/>
    </row>
    <row r="477">
      <c r="P477" s="42"/>
    </row>
    <row r="478">
      <c r="P478" s="42"/>
    </row>
    <row r="479">
      <c r="P479" s="42"/>
    </row>
    <row r="480">
      <c r="P480" s="42"/>
    </row>
    <row r="481">
      <c r="P481" s="42"/>
    </row>
    <row r="482">
      <c r="P482" s="42"/>
    </row>
    <row r="483">
      <c r="P483" s="42"/>
    </row>
    <row r="484">
      <c r="P484" s="42"/>
    </row>
    <row r="485">
      <c r="P485" s="42"/>
    </row>
    <row r="486">
      <c r="P486" s="42"/>
    </row>
    <row r="487">
      <c r="P487" s="42"/>
    </row>
    <row r="488">
      <c r="P488" s="42"/>
    </row>
    <row r="489">
      <c r="P489" s="42"/>
    </row>
    <row r="490">
      <c r="P490" s="42"/>
    </row>
    <row r="491">
      <c r="P491" s="42"/>
    </row>
    <row r="492">
      <c r="P492" s="42"/>
    </row>
    <row r="493">
      <c r="P493" s="42"/>
    </row>
    <row r="494">
      <c r="P494" s="42"/>
    </row>
    <row r="495">
      <c r="P495" s="42"/>
    </row>
    <row r="496">
      <c r="P496" s="42"/>
    </row>
    <row r="497">
      <c r="P497" s="42"/>
    </row>
    <row r="498">
      <c r="P498" s="42"/>
    </row>
    <row r="499">
      <c r="P499" s="42"/>
    </row>
    <row r="500">
      <c r="P500" s="42"/>
    </row>
    <row r="501">
      <c r="P501" s="42"/>
    </row>
    <row r="502">
      <c r="P502" s="42"/>
    </row>
    <row r="503">
      <c r="P503" s="42"/>
    </row>
    <row r="504">
      <c r="P504" s="42"/>
    </row>
    <row r="505">
      <c r="P505" s="42"/>
    </row>
    <row r="506">
      <c r="P506" s="42"/>
    </row>
    <row r="507">
      <c r="P507" s="42"/>
    </row>
    <row r="508">
      <c r="P508" s="42"/>
    </row>
    <row r="509">
      <c r="P509" s="42"/>
    </row>
    <row r="510">
      <c r="P510" s="42"/>
    </row>
    <row r="511">
      <c r="P511" s="42"/>
    </row>
    <row r="512">
      <c r="P512" s="42"/>
    </row>
    <row r="513">
      <c r="P513" s="42"/>
    </row>
    <row r="514">
      <c r="P514" s="42"/>
    </row>
    <row r="515">
      <c r="P515" s="42"/>
    </row>
    <row r="516">
      <c r="P516" s="42"/>
    </row>
    <row r="517">
      <c r="P517" s="42"/>
    </row>
    <row r="518">
      <c r="P518" s="42"/>
    </row>
    <row r="519">
      <c r="P519" s="42"/>
    </row>
    <row r="520">
      <c r="P520" s="42"/>
    </row>
    <row r="521">
      <c r="P521" s="42"/>
    </row>
    <row r="522">
      <c r="P522" s="42"/>
    </row>
    <row r="523">
      <c r="P523" s="42"/>
    </row>
    <row r="524">
      <c r="P524" s="42"/>
    </row>
    <row r="525">
      <c r="P525" s="42"/>
    </row>
    <row r="526">
      <c r="P526" s="42"/>
    </row>
    <row r="527">
      <c r="P527" s="42"/>
    </row>
    <row r="528">
      <c r="P528" s="42"/>
    </row>
    <row r="529">
      <c r="P529" s="42"/>
    </row>
    <row r="530">
      <c r="P530" s="42"/>
    </row>
    <row r="531">
      <c r="P531" s="42"/>
    </row>
    <row r="532">
      <c r="P532" s="42"/>
    </row>
    <row r="533">
      <c r="P533" s="42"/>
    </row>
    <row r="534">
      <c r="P534" s="42"/>
    </row>
    <row r="535">
      <c r="P535" s="42"/>
    </row>
    <row r="536">
      <c r="P536" s="42"/>
    </row>
    <row r="537">
      <c r="P537" s="42"/>
    </row>
    <row r="538">
      <c r="P538" s="42"/>
    </row>
    <row r="539">
      <c r="P539" s="42"/>
    </row>
    <row r="540">
      <c r="P540" s="42"/>
    </row>
    <row r="541">
      <c r="P541" s="42"/>
    </row>
    <row r="542">
      <c r="P542" s="42"/>
    </row>
    <row r="543">
      <c r="P543" s="42"/>
    </row>
    <row r="544">
      <c r="P544" s="42"/>
    </row>
    <row r="545">
      <c r="P545" s="42"/>
    </row>
    <row r="546">
      <c r="P546" s="42"/>
    </row>
    <row r="547">
      <c r="P547" s="42"/>
    </row>
    <row r="548">
      <c r="P548" s="42"/>
    </row>
    <row r="549">
      <c r="P549" s="42"/>
    </row>
    <row r="550">
      <c r="P550" s="42"/>
    </row>
    <row r="551">
      <c r="P551" s="42"/>
    </row>
    <row r="552">
      <c r="P552" s="42"/>
    </row>
    <row r="553">
      <c r="P553" s="42"/>
    </row>
    <row r="554">
      <c r="P554" s="42"/>
    </row>
    <row r="555">
      <c r="P555" s="42"/>
    </row>
    <row r="556">
      <c r="P556" s="42"/>
    </row>
    <row r="557">
      <c r="P557" s="42"/>
    </row>
    <row r="558">
      <c r="P558" s="42"/>
    </row>
    <row r="559">
      <c r="P559" s="42"/>
    </row>
    <row r="560">
      <c r="P560" s="42"/>
    </row>
    <row r="561">
      <c r="P561" s="42"/>
    </row>
    <row r="562">
      <c r="P562" s="42"/>
    </row>
    <row r="563">
      <c r="P563" s="42"/>
    </row>
    <row r="564">
      <c r="P564" s="42"/>
    </row>
    <row r="565">
      <c r="P565" s="42"/>
    </row>
    <row r="566">
      <c r="P566" s="42"/>
    </row>
    <row r="567">
      <c r="P567" s="42"/>
    </row>
    <row r="568">
      <c r="P568" s="42"/>
    </row>
    <row r="569">
      <c r="P569" s="42"/>
    </row>
    <row r="570">
      <c r="P570" s="42"/>
    </row>
    <row r="571">
      <c r="P571" s="42"/>
    </row>
    <row r="572">
      <c r="P572" s="42"/>
    </row>
    <row r="573">
      <c r="P573" s="42"/>
    </row>
    <row r="574">
      <c r="P574" s="42"/>
    </row>
    <row r="575">
      <c r="P575" s="42"/>
    </row>
    <row r="576">
      <c r="P576" s="42"/>
    </row>
    <row r="577">
      <c r="P577" s="42"/>
    </row>
    <row r="578">
      <c r="P578" s="42"/>
    </row>
    <row r="579">
      <c r="P579" s="42"/>
    </row>
    <row r="580">
      <c r="P580" s="42"/>
    </row>
    <row r="581">
      <c r="P581" s="42"/>
    </row>
    <row r="582">
      <c r="P582" s="42"/>
    </row>
    <row r="583">
      <c r="P583" s="42"/>
    </row>
    <row r="584">
      <c r="P584" s="42"/>
    </row>
    <row r="585">
      <c r="P585" s="42"/>
    </row>
    <row r="586">
      <c r="P586" s="42"/>
    </row>
    <row r="587">
      <c r="P587" s="42"/>
    </row>
    <row r="588">
      <c r="P588" s="42"/>
    </row>
    <row r="589">
      <c r="P589" s="42"/>
    </row>
    <row r="590">
      <c r="P590" s="42"/>
    </row>
    <row r="591">
      <c r="P591" s="42"/>
    </row>
    <row r="592">
      <c r="P592" s="42"/>
    </row>
    <row r="593">
      <c r="P593" s="42"/>
    </row>
    <row r="594">
      <c r="P594" s="42"/>
    </row>
    <row r="595">
      <c r="P595" s="42"/>
    </row>
    <row r="596">
      <c r="P596" s="42"/>
    </row>
    <row r="597">
      <c r="P597" s="42"/>
    </row>
    <row r="598">
      <c r="P598" s="42"/>
    </row>
    <row r="599">
      <c r="P599" s="42"/>
    </row>
    <row r="600">
      <c r="P600" s="42"/>
    </row>
    <row r="601">
      <c r="P601" s="42"/>
    </row>
    <row r="602">
      <c r="P602" s="42"/>
    </row>
    <row r="603">
      <c r="P603" s="42"/>
    </row>
    <row r="604">
      <c r="P604" s="42"/>
    </row>
    <row r="605">
      <c r="P605" s="42"/>
    </row>
    <row r="606">
      <c r="P606" s="42"/>
    </row>
    <row r="607">
      <c r="P607" s="42"/>
    </row>
    <row r="608">
      <c r="P608" s="42"/>
    </row>
    <row r="609">
      <c r="P609" s="42"/>
    </row>
    <row r="610">
      <c r="P610" s="42"/>
    </row>
    <row r="611">
      <c r="P611" s="42"/>
    </row>
    <row r="612">
      <c r="P612" s="42"/>
    </row>
    <row r="613">
      <c r="P613" s="42"/>
    </row>
    <row r="614">
      <c r="P614" s="42"/>
    </row>
    <row r="615">
      <c r="P615" s="42"/>
    </row>
    <row r="616">
      <c r="P616" s="42"/>
    </row>
    <row r="617">
      <c r="P617" s="42"/>
    </row>
    <row r="618">
      <c r="P618" s="42"/>
    </row>
    <row r="619">
      <c r="P619" s="42"/>
    </row>
    <row r="620">
      <c r="P620" s="42"/>
    </row>
    <row r="621">
      <c r="P621" s="42"/>
    </row>
    <row r="622">
      <c r="P622" s="42"/>
    </row>
    <row r="623">
      <c r="P623" s="42"/>
    </row>
    <row r="624">
      <c r="P624" s="42"/>
    </row>
    <row r="625">
      <c r="P625" s="42"/>
    </row>
    <row r="626">
      <c r="P626" s="42"/>
    </row>
    <row r="627">
      <c r="P627" s="42"/>
    </row>
    <row r="628">
      <c r="P628" s="42"/>
    </row>
    <row r="629">
      <c r="P629" s="42"/>
    </row>
    <row r="630">
      <c r="P630" s="42"/>
    </row>
    <row r="631">
      <c r="P631" s="42"/>
    </row>
    <row r="632">
      <c r="P632" s="42"/>
    </row>
    <row r="633">
      <c r="P633" s="42"/>
    </row>
    <row r="634">
      <c r="P634" s="42"/>
    </row>
    <row r="635">
      <c r="P635" s="42"/>
    </row>
    <row r="636">
      <c r="P636" s="42"/>
    </row>
    <row r="637">
      <c r="P637" s="42"/>
    </row>
    <row r="638">
      <c r="P638" s="42"/>
    </row>
    <row r="639">
      <c r="P639" s="42"/>
    </row>
    <row r="640">
      <c r="P640" s="42"/>
    </row>
    <row r="641">
      <c r="P641" s="42"/>
    </row>
    <row r="642">
      <c r="P642" s="42"/>
    </row>
    <row r="643">
      <c r="P643" s="42"/>
    </row>
    <row r="644">
      <c r="P644" s="42"/>
    </row>
    <row r="645">
      <c r="P645" s="42"/>
    </row>
    <row r="646">
      <c r="P646" s="42"/>
    </row>
    <row r="647">
      <c r="P647" s="42"/>
    </row>
    <row r="648">
      <c r="P648" s="42"/>
    </row>
    <row r="649">
      <c r="P649" s="42"/>
    </row>
    <row r="650">
      <c r="P650" s="42"/>
    </row>
    <row r="651">
      <c r="P651" s="42"/>
    </row>
    <row r="652">
      <c r="P652" s="42"/>
    </row>
    <row r="653">
      <c r="P653" s="42"/>
    </row>
    <row r="654">
      <c r="P654" s="42"/>
    </row>
    <row r="655">
      <c r="P655" s="42"/>
    </row>
    <row r="656">
      <c r="P656" s="42"/>
    </row>
    <row r="657">
      <c r="P657" s="42"/>
    </row>
    <row r="658">
      <c r="P658" s="42"/>
    </row>
    <row r="659">
      <c r="P659" s="42"/>
    </row>
    <row r="660">
      <c r="P660" s="42"/>
    </row>
    <row r="661">
      <c r="P661" s="42"/>
    </row>
    <row r="662">
      <c r="P662" s="42"/>
    </row>
    <row r="663">
      <c r="P663" s="42"/>
    </row>
    <row r="664">
      <c r="P664" s="42"/>
    </row>
    <row r="665">
      <c r="P665" s="42"/>
    </row>
    <row r="666">
      <c r="P666" s="42"/>
    </row>
    <row r="667">
      <c r="P667" s="42"/>
    </row>
    <row r="668">
      <c r="P668" s="42"/>
    </row>
    <row r="669">
      <c r="P669" s="42"/>
    </row>
    <row r="670">
      <c r="P670" s="42"/>
    </row>
    <row r="671">
      <c r="P671" s="42"/>
    </row>
    <row r="672">
      <c r="P672" s="42"/>
    </row>
    <row r="673">
      <c r="P673" s="42"/>
    </row>
    <row r="674">
      <c r="P674" s="42"/>
    </row>
    <row r="675">
      <c r="P675" s="42"/>
    </row>
    <row r="676">
      <c r="P676" s="42"/>
    </row>
    <row r="677">
      <c r="P677" s="42"/>
    </row>
    <row r="678">
      <c r="P678" s="42"/>
    </row>
    <row r="679">
      <c r="P679" s="42"/>
    </row>
    <row r="680">
      <c r="P680" s="42"/>
    </row>
    <row r="681">
      <c r="P681" s="42"/>
    </row>
    <row r="682">
      <c r="P682" s="42"/>
    </row>
    <row r="683">
      <c r="P683" s="42"/>
    </row>
    <row r="684">
      <c r="P684" s="42"/>
    </row>
    <row r="685">
      <c r="P685" s="42"/>
    </row>
    <row r="686">
      <c r="P686" s="42"/>
    </row>
    <row r="687">
      <c r="P687" s="42"/>
    </row>
    <row r="688">
      <c r="P688" s="42"/>
    </row>
    <row r="689">
      <c r="P689" s="42"/>
    </row>
    <row r="690">
      <c r="P690" s="42"/>
    </row>
    <row r="691">
      <c r="P691" s="42"/>
    </row>
    <row r="692">
      <c r="P692" s="42"/>
    </row>
    <row r="693">
      <c r="P693" s="42"/>
    </row>
    <row r="694">
      <c r="P694" s="42"/>
    </row>
    <row r="695">
      <c r="P695" s="42"/>
    </row>
    <row r="696">
      <c r="P696" s="42"/>
    </row>
    <row r="697">
      <c r="P697" s="42"/>
    </row>
    <row r="698">
      <c r="P698" s="42"/>
    </row>
    <row r="699">
      <c r="P699" s="42"/>
    </row>
    <row r="700">
      <c r="P700" s="42"/>
    </row>
    <row r="701">
      <c r="P701" s="42"/>
    </row>
    <row r="702">
      <c r="P702" s="42"/>
    </row>
    <row r="703">
      <c r="P703" s="42"/>
    </row>
    <row r="704">
      <c r="P704" s="42"/>
    </row>
    <row r="705">
      <c r="P705" s="42"/>
    </row>
    <row r="706">
      <c r="P706" s="42"/>
    </row>
    <row r="707">
      <c r="P707" s="42"/>
    </row>
    <row r="708">
      <c r="P708" s="42"/>
    </row>
    <row r="709">
      <c r="P709" s="42"/>
    </row>
    <row r="710">
      <c r="P710" s="42"/>
    </row>
    <row r="711">
      <c r="P711" s="42"/>
    </row>
    <row r="712">
      <c r="P712" s="42"/>
    </row>
    <row r="713">
      <c r="P713" s="42"/>
    </row>
    <row r="714">
      <c r="P714" s="42"/>
    </row>
    <row r="715">
      <c r="P715" s="42"/>
    </row>
    <row r="716">
      <c r="P716" s="42"/>
    </row>
    <row r="717">
      <c r="P717" s="42"/>
    </row>
    <row r="718">
      <c r="P718" s="42"/>
    </row>
    <row r="719">
      <c r="P719" s="42"/>
    </row>
    <row r="720">
      <c r="P720" s="42"/>
    </row>
    <row r="721">
      <c r="P721" s="42"/>
    </row>
    <row r="722">
      <c r="P722" s="42"/>
    </row>
    <row r="723">
      <c r="P723" s="42"/>
    </row>
    <row r="724">
      <c r="P724" s="42"/>
    </row>
    <row r="725">
      <c r="P725" s="42"/>
    </row>
    <row r="726">
      <c r="P726" s="42"/>
    </row>
    <row r="727">
      <c r="P727" s="42"/>
    </row>
    <row r="728">
      <c r="P728" s="42"/>
    </row>
    <row r="729">
      <c r="P729" s="42"/>
    </row>
    <row r="730">
      <c r="P730" s="42"/>
    </row>
    <row r="731">
      <c r="P731" s="42"/>
    </row>
    <row r="732">
      <c r="P732" s="42"/>
    </row>
    <row r="733">
      <c r="P733" s="42"/>
    </row>
    <row r="734">
      <c r="P734" s="42"/>
    </row>
    <row r="735">
      <c r="P735" s="42"/>
    </row>
    <row r="736">
      <c r="P736" s="42"/>
    </row>
    <row r="737">
      <c r="P737" s="42"/>
    </row>
    <row r="738">
      <c r="P738" s="42"/>
    </row>
    <row r="739">
      <c r="P739" s="42"/>
    </row>
    <row r="740">
      <c r="P740" s="42"/>
    </row>
    <row r="741">
      <c r="P741" s="42"/>
    </row>
    <row r="742">
      <c r="P742" s="42"/>
    </row>
    <row r="743">
      <c r="P743" s="42"/>
    </row>
    <row r="744">
      <c r="P744" s="42"/>
    </row>
    <row r="745">
      <c r="P745" s="42"/>
    </row>
    <row r="746">
      <c r="P746" s="42"/>
    </row>
    <row r="747">
      <c r="P747" s="42"/>
    </row>
    <row r="748">
      <c r="P748" s="42"/>
    </row>
    <row r="749">
      <c r="P749" s="42"/>
    </row>
    <row r="750">
      <c r="P750" s="42"/>
    </row>
    <row r="751">
      <c r="P751" s="42"/>
    </row>
    <row r="752">
      <c r="P752" s="42"/>
    </row>
    <row r="753">
      <c r="P753" s="42"/>
    </row>
    <row r="754">
      <c r="P754" s="42"/>
    </row>
    <row r="755">
      <c r="P755" s="42"/>
    </row>
    <row r="756">
      <c r="P756" s="42"/>
    </row>
    <row r="757">
      <c r="P757" s="42"/>
    </row>
    <row r="758">
      <c r="P758" s="42"/>
    </row>
    <row r="759">
      <c r="P759" s="42"/>
    </row>
    <row r="760">
      <c r="P760" s="42"/>
    </row>
    <row r="761">
      <c r="P761" s="42"/>
    </row>
    <row r="762">
      <c r="P762" s="42"/>
    </row>
    <row r="763">
      <c r="P763" s="42"/>
    </row>
    <row r="764">
      <c r="P764" s="42"/>
    </row>
    <row r="765">
      <c r="P765" s="42"/>
    </row>
    <row r="766">
      <c r="P766" s="42"/>
    </row>
    <row r="767">
      <c r="P767" s="42"/>
    </row>
    <row r="768">
      <c r="P768" s="42"/>
    </row>
    <row r="769">
      <c r="P769" s="42"/>
    </row>
    <row r="770">
      <c r="P770" s="42"/>
    </row>
    <row r="771">
      <c r="P771" s="42"/>
    </row>
    <row r="772">
      <c r="P772" s="42"/>
    </row>
    <row r="773">
      <c r="P773" s="42"/>
    </row>
    <row r="774">
      <c r="P774" s="42"/>
    </row>
    <row r="775">
      <c r="P775" s="42"/>
    </row>
    <row r="776">
      <c r="P776" s="42"/>
    </row>
    <row r="777">
      <c r="P777" s="42"/>
    </row>
    <row r="778">
      <c r="P778" s="42"/>
    </row>
    <row r="779">
      <c r="P779" s="42"/>
    </row>
    <row r="780">
      <c r="P780" s="42"/>
    </row>
    <row r="781">
      <c r="P781" s="42"/>
    </row>
    <row r="782">
      <c r="P782" s="42"/>
    </row>
    <row r="783">
      <c r="P783" s="42"/>
    </row>
    <row r="784">
      <c r="P784" s="42"/>
    </row>
    <row r="785">
      <c r="P785" s="42"/>
    </row>
    <row r="786">
      <c r="P786" s="42"/>
    </row>
    <row r="787">
      <c r="P787" s="42"/>
    </row>
    <row r="788">
      <c r="P788" s="42"/>
    </row>
    <row r="789">
      <c r="P789" s="42"/>
    </row>
    <row r="790">
      <c r="P790" s="42"/>
    </row>
    <row r="791">
      <c r="P791" s="42"/>
    </row>
    <row r="792">
      <c r="P792" s="42"/>
    </row>
    <row r="793">
      <c r="P793" s="42"/>
    </row>
    <row r="794">
      <c r="P794" s="42"/>
    </row>
    <row r="795">
      <c r="P795" s="42"/>
    </row>
    <row r="796">
      <c r="P796" s="42"/>
    </row>
    <row r="797">
      <c r="P797" s="42"/>
    </row>
    <row r="798">
      <c r="P798" s="42"/>
    </row>
    <row r="799">
      <c r="P799" s="42"/>
    </row>
    <row r="800">
      <c r="P800" s="42"/>
    </row>
    <row r="801">
      <c r="P801" s="42"/>
    </row>
    <row r="802">
      <c r="P802" s="42"/>
    </row>
    <row r="803">
      <c r="P803" s="42"/>
    </row>
    <row r="804">
      <c r="P804" s="42"/>
    </row>
    <row r="805">
      <c r="P805" s="42"/>
    </row>
    <row r="806">
      <c r="P806" s="42"/>
    </row>
    <row r="807">
      <c r="P807" s="42"/>
    </row>
    <row r="808">
      <c r="P808" s="42"/>
    </row>
    <row r="809">
      <c r="P809" s="42"/>
    </row>
    <row r="810">
      <c r="P810" s="42"/>
    </row>
    <row r="811">
      <c r="P811" s="42"/>
    </row>
    <row r="812">
      <c r="P812" s="42"/>
    </row>
    <row r="813">
      <c r="P813" s="42"/>
    </row>
    <row r="814">
      <c r="P814" s="42"/>
    </row>
    <row r="815">
      <c r="P815" s="42"/>
    </row>
    <row r="816">
      <c r="P816" s="42"/>
    </row>
    <row r="817">
      <c r="P817" s="42"/>
    </row>
    <row r="818">
      <c r="P818" s="42"/>
    </row>
    <row r="819">
      <c r="P819" s="42"/>
    </row>
    <row r="820">
      <c r="P820" s="42"/>
    </row>
    <row r="821">
      <c r="P821" s="42"/>
    </row>
    <row r="822">
      <c r="P822" s="42"/>
    </row>
    <row r="823">
      <c r="P823" s="42"/>
    </row>
    <row r="824">
      <c r="P824" s="42"/>
    </row>
    <row r="825">
      <c r="P825" s="42"/>
    </row>
    <row r="826">
      <c r="P826" s="42"/>
    </row>
    <row r="827">
      <c r="P827" s="42"/>
    </row>
    <row r="828">
      <c r="P828" s="42"/>
    </row>
    <row r="829">
      <c r="P829" s="42"/>
    </row>
    <row r="830">
      <c r="P830" s="42"/>
    </row>
    <row r="831">
      <c r="P831" s="42"/>
    </row>
    <row r="832">
      <c r="P832" s="42"/>
    </row>
    <row r="833">
      <c r="P833" s="42"/>
    </row>
    <row r="834">
      <c r="P834" s="42"/>
    </row>
    <row r="835">
      <c r="P835" s="42"/>
    </row>
    <row r="836">
      <c r="P836" s="42"/>
    </row>
    <row r="837">
      <c r="P837" s="42"/>
    </row>
    <row r="838">
      <c r="P838" s="42"/>
    </row>
    <row r="839">
      <c r="P839" s="42"/>
    </row>
    <row r="840">
      <c r="P840" s="42"/>
    </row>
    <row r="841">
      <c r="P841" s="42"/>
    </row>
    <row r="842">
      <c r="P842" s="42"/>
    </row>
    <row r="843">
      <c r="P843" s="42"/>
    </row>
    <row r="844">
      <c r="P844" s="42"/>
    </row>
    <row r="845">
      <c r="P845" s="42"/>
    </row>
    <row r="846">
      <c r="P846" s="42"/>
    </row>
    <row r="847">
      <c r="P847" s="42"/>
    </row>
    <row r="848">
      <c r="P848" s="42"/>
    </row>
    <row r="849">
      <c r="P849" s="42"/>
    </row>
    <row r="850">
      <c r="P850" s="42"/>
    </row>
    <row r="851">
      <c r="P851" s="42"/>
    </row>
    <row r="852">
      <c r="P852" s="42"/>
    </row>
    <row r="853">
      <c r="P853" s="42"/>
    </row>
    <row r="854">
      <c r="P854" s="42"/>
    </row>
    <row r="855">
      <c r="P855" s="42"/>
    </row>
    <row r="856">
      <c r="P856" s="42"/>
    </row>
    <row r="857">
      <c r="P857" s="42"/>
    </row>
    <row r="858">
      <c r="P858" s="42"/>
    </row>
    <row r="859">
      <c r="P859" s="42"/>
    </row>
    <row r="860">
      <c r="P860" s="42"/>
    </row>
    <row r="861">
      <c r="P861" s="42"/>
    </row>
    <row r="862">
      <c r="P862" s="42"/>
    </row>
    <row r="863">
      <c r="P863" s="42"/>
    </row>
    <row r="864">
      <c r="P864" s="42"/>
    </row>
    <row r="865">
      <c r="P865" s="42"/>
    </row>
    <row r="866">
      <c r="P866" s="42"/>
    </row>
    <row r="867">
      <c r="P867" s="42"/>
    </row>
    <row r="868">
      <c r="P868" s="42"/>
    </row>
    <row r="869">
      <c r="P869" s="42"/>
    </row>
    <row r="870">
      <c r="P870" s="42"/>
    </row>
    <row r="871">
      <c r="P871" s="42"/>
    </row>
    <row r="872">
      <c r="P872" s="42"/>
    </row>
    <row r="873">
      <c r="P873" s="42"/>
    </row>
    <row r="874">
      <c r="P874" s="42"/>
    </row>
    <row r="875">
      <c r="P875" s="42"/>
    </row>
    <row r="876">
      <c r="P876" s="42"/>
    </row>
    <row r="877">
      <c r="P877" s="42"/>
    </row>
    <row r="878">
      <c r="P878" s="42"/>
    </row>
    <row r="879">
      <c r="P879" s="42"/>
    </row>
    <row r="880">
      <c r="P880" s="42"/>
    </row>
    <row r="881">
      <c r="P881" s="42"/>
    </row>
    <row r="882">
      <c r="P882" s="42"/>
    </row>
    <row r="883">
      <c r="P883" s="42"/>
    </row>
    <row r="884">
      <c r="P884" s="42"/>
    </row>
    <row r="885">
      <c r="P885" s="42"/>
    </row>
    <row r="886">
      <c r="P886" s="42"/>
    </row>
    <row r="887">
      <c r="P887" s="42"/>
    </row>
    <row r="888">
      <c r="P888" s="42"/>
    </row>
    <row r="889">
      <c r="P889" s="42"/>
    </row>
    <row r="890">
      <c r="P890" s="42"/>
    </row>
    <row r="891">
      <c r="P891" s="42"/>
    </row>
    <row r="892">
      <c r="P892" s="42"/>
    </row>
    <row r="893">
      <c r="P893" s="42"/>
    </row>
    <row r="894">
      <c r="P894" s="42"/>
    </row>
    <row r="895">
      <c r="P895" s="42"/>
    </row>
    <row r="896">
      <c r="P896" s="42"/>
    </row>
    <row r="897">
      <c r="P897" s="42"/>
    </row>
    <row r="898">
      <c r="P898" s="42"/>
    </row>
    <row r="899">
      <c r="P899" s="42"/>
    </row>
    <row r="900">
      <c r="P900" s="42"/>
    </row>
    <row r="901">
      <c r="P901" s="42"/>
    </row>
    <row r="902">
      <c r="P902" s="42"/>
    </row>
    <row r="903">
      <c r="P903" s="42"/>
    </row>
    <row r="904">
      <c r="P904" s="42"/>
    </row>
    <row r="905">
      <c r="P905" s="42"/>
    </row>
    <row r="906">
      <c r="P906" s="42"/>
    </row>
    <row r="907">
      <c r="P907" s="42"/>
    </row>
    <row r="908">
      <c r="P908" s="42"/>
    </row>
    <row r="909">
      <c r="P909" s="42"/>
    </row>
    <row r="910">
      <c r="P910" s="42"/>
    </row>
    <row r="911">
      <c r="P911" s="42"/>
    </row>
    <row r="912">
      <c r="P912" s="42"/>
    </row>
    <row r="913">
      <c r="P913" s="42"/>
    </row>
    <row r="914">
      <c r="P914" s="42"/>
    </row>
    <row r="915">
      <c r="P915" s="42"/>
    </row>
    <row r="916">
      <c r="P916" s="42"/>
    </row>
    <row r="917">
      <c r="P917" s="42"/>
    </row>
    <row r="918">
      <c r="P918" s="42"/>
    </row>
    <row r="919">
      <c r="P919" s="42"/>
    </row>
    <row r="920">
      <c r="P920" s="42"/>
    </row>
    <row r="921">
      <c r="P921" s="42"/>
    </row>
    <row r="922">
      <c r="P922" s="42"/>
    </row>
    <row r="923">
      <c r="P923" s="42"/>
    </row>
    <row r="924">
      <c r="P924" s="42"/>
    </row>
    <row r="925">
      <c r="P925" s="42"/>
    </row>
    <row r="926">
      <c r="P926" s="42"/>
    </row>
    <row r="927">
      <c r="P927" s="42"/>
    </row>
    <row r="928">
      <c r="P928" s="42"/>
    </row>
    <row r="929">
      <c r="P929" s="42"/>
    </row>
    <row r="930">
      <c r="P930" s="42"/>
    </row>
    <row r="931">
      <c r="P931" s="42"/>
    </row>
    <row r="932">
      <c r="P932" s="42"/>
    </row>
    <row r="933">
      <c r="P933" s="42"/>
    </row>
    <row r="934">
      <c r="P934" s="42"/>
    </row>
    <row r="935">
      <c r="P935" s="42"/>
    </row>
    <row r="936">
      <c r="P936" s="42"/>
    </row>
    <row r="937">
      <c r="P937" s="42"/>
    </row>
    <row r="938">
      <c r="P938" s="42"/>
    </row>
    <row r="939">
      <c r="P939" s="42"/>
    </row>
    <row r="940">
      <c r="P940" s="42"/>
    </row>
    <row r="941">
      <c r="P941" s="42"/>
    </row>
    <row r="942">
      <c r="P942" s="42"/>
    </row>
    <row r="943">
      <c r="P943" s="42"/>
    </row>
    <row r="944">
      <c r="P944" s="42"/>
    </row>
    <row r="945">
      <c r="P945" s="42"/>
    </row>
    <row r="946">
      <c r="P946" s="42"/>
    </row>
    <row r="947">
      <c r="P947" s="42"/>
    </row>
    <row r="948">
      <c r="P948" s="42"/>
    </row>
    <row r="949">
      <c r="P949" s="42"/>
    </row>
    <row r="950">
      <c r="P950" s="42"/>
    </row>
    <row r="951">
      <c r="P951" s="42"/>
    </row>
    <row r="952">
      <c r="P952" s="42"/>
    </row>
    <row r="953">
      <c r="P953" s="42"/>
    </row>
    <row r="954">
      <c r="P954" s="42"/>
    </row>
    <row r="955">
      <c r="P955" s="42"/>
    </row>
    <row r="956">
      <c r="P956" s="42"/>
    </row>
    <row r="957">
      <c r="P957" s="42"/>
    </row>
    <row r="958">
      <c r="P958" s="42"/>
    </row>
    <row r="959">
      <c r="P959" s="42"/>
    </row>
    <row r="960">
      <c r="P960" s="42"/>
    </row>
    <row r="961">
      <c r="P961" s="42"/>
    </row>
    <row r="962">
      <c r="P962" s="42"/>
    </row>
    <row r="963">
      <c r="P963" s="42"/>
    </row>
    <row r="964">
      <c r="P964" s="42"/>
    </row>
    <row r="965">
      <c r="P965" s="42"/>
    </row>
    <row r="966">
      <c r="P966" s="42"/>
    </row>
    <row r="967">
      <c r="P967" s="42"/>
    </row>
    <row r="968">
      <c r="P968" s="42"/>
    </row>
    <row r="969">
      <c r="P969" s="42"/>
    </row>
    <row r="970">
      <c r="P970" s="42"/>
    </row>
    <row r="971">
      <c r="P971" s="42"/>
    </row>
    <row r="972">
      <c r="P972" s="42"/>
    </row>
    <row r="973">
      <c r="P973" s="42"/>
    </row>
    <row r="974">
      <c r="P974" s="42"/>
    </row>
    <row r="975">
      <c r="P975" s="42"/>
    </row>
    <row r="976">
      <c r="P976" s="42"/>
    </row>
    <row r="977">
      <c r="P977" s="42"/>
    </row>
    <row r="978">
      <c r="P978" s="42"/>
    </row>
    <row r="979">
      <c r="P979" s="42"/>
    </row>
    <row r="980">
      <c r="P980" s="42"/>
    </row>
    <row r="981">
      <c r="P981" s="42"/>
    </row>
    <row r="982">
      <c r="P982" s="42"/>
    </row>
    <row r="983">
      <c r="P983" s="42"/>
    </row>
    <row r="984">
      <c r="P984" s="42"/>
    </row>
    <row r="985">
      <c r="P985" s="42"/>
    </row>
    <row r="986">
      <c r="P986" s="42"/>
    </row>
    <row r="987">
      <c r="P987" s="42"/>
    </row>
    <row r="988">
      <c r="P988" s="42"/>
    </row>
    <row r="989">
      <c r="P989" s="42"/>
    </row>
    <row r="990">
      <c r="P990" s="42"/>
    </row>
    <row r="991">
      <c r="P991" s="42"/>
    </row>
    <row r="992">
      <c r="P992" s="42"/>
    </row>
    <row r="993">
      <c r="P993" s="42"/>
    </row>
    <row r="994">
      <c r="P994" s="42"/>
    </row>
    <row r="995">
      <c r="P995" s="42"/>
    </row>
    <row r="996">
      <c r="P996" s="42"/>
    </row>
    <row r="997">
      <c r="P997" s="42"/>
    </row>
    <row r="998">
      <c r="P998" s="42"/>
    </row>
    <row r="999">
      <c r="P999" s="42"/>
    </row>
    <row r="1000">
      <c r="P1000" s="42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3">
      <c r="B3" s="60" t="s">
        <v>900</v>
      </c>
      <c r="C3" s="60">
        <v>1000.0</v>
      </c>
    </row>
    <row r="4">
      <c r="B4" s="112" t="s">
        <v>901</v>
      </c>
      <c r="C4" s="111" t="str">
        <f>'Omega Ratio'!C3</f>
        <v>AIT</v>
      </c>
      <c r="D4" s="111" t="str">
        <f>'Omega Ratio'!D3</f>
        <v>ALE</v>
      </c>
      <c r="E4" s="111" t="str">
        <f>'Omega Ratio'!E3</f>
        <v>ALLY</v>
      </c>
      <c r="F4" s="111" t="str">
        <f>'Omega Ratio'!F3</f>
        <v>ALTR</v>
      </c>
      <c r="G4" s="111" t="str">
        <f>'Omega Ratio'!G3</f>
        <v>ALV</v>
      </c>
      <c r="H4" s="111" t="str">
        <f>'Omega Ratio'!H3</f>
        <v>AM</v>
      </c>
      <c r="I4" s="60" t="s">
        <v>902</v>
      </c>
      <c r="J4" s="111">
        <f>C13</f>
        <v>107.0986861</v>
      </c>
    </row>
    <row r="5">
      <c r="B5" s="111" t="str">
        <f>'Omega Ratio'!B4</f>
        <v>Yearly Return</v>
      </c>
      <c r="C5" s="42">
        <f>'Omega Ratio'!C4</f>
        <v>0.3870930135</v>
      </c>
      <c r="D5" s="42">
        <f>'Omega Ratio'!D4</f>
        <v>-0.006538752118</v>
      </c>
      <c r="E5" s="42">
        <f>'Omega Ratio'!E4</f>
        <v>0.4969730602</v>
      </c>
      <c r="F5" s="42">
        <f>'Omega Ratio'!F4</f>
        <v>0.8598066636</v>
      </c>
      <c r="G5" s="42">
        <f>'Omega Ratio'!G4</f>
        <v>0.484478775</v>
      </c>
      <c r="H5" s="42">
        <f>'Omega Ratio'!H4</f>
        <v>0.2587873093</v>
      </c>
      <c r="I5" s="60">
        <v>1.0</v>
      </c>
    </row>
    <row r="6">
      <c r="B6" s="111" t="str">
        <f>'Omega Ratio'!B5</f>
        <v>Yearly SD</v>
      </c>
      <c r="C6" s="42">
        <f>'Omega Ratio'!C5</f>
        <v>0.2850935152</v>
      </c>
      <c r="D6" s="42">
        <f>'Omega Ratio'!D5</f>
        <v>0.2261440511</v>
      </c>
      <c r="E6" s="42">
        <f>'Omega Ratio'!E5</f>
        <v>0.4348330638</v>
      </c>
      <c r="F6" s="42">
        <f>'Omega Ratio'!F5</f>
        <v>0.3366712297</v>
      </c>
      <c r="G6" s="42">
        <f>'Omega Ratio'!G5</f>
        <v>0.2862646849</v>
      </c>
      <c r="H6" s="42">
        <f>'Omega Ratio'!H5</f>
        <v>0.2214631625</v>
      </c>
      <c r="I6" s="60">
        <f t="shared" ref="I6:I1001" si="1">I5+1</f>
        <v>2</v>
      </c>
    </row>
    <row r="7">
      <c r="B7" s="111" t="str">
        <f>'Omega Ratio'!B6</f>
        <v>Weight</v>
      </c>
      <c r="C7" s="42">
        <f>'Omega Ratio'!C6</f>
        <v>0.2</v>
      </c>
      <c r="D7" s="42">
        <f>'Omega Ratio'!D6</f>
        <v>0.1</v>
      </c>
      <c r="E7" s="42">
        <f>'Omega Ratio'!E6</f>
        <v>0.1</v>
      </c>
      <c r="F7" s="42">
        <f>'Omega Ratio'!F6</f>
        <v>0.2</v>
      </c>
      <c r="G7" s="42">
        <f>'Omega Ratio'!G6</f>
        <v>0.2</v>
      </c>
      <c r="H7" s="42">
        <f>'Omega Ratio'!H6</f>
        <v>0.2</v>
      </c>
      <c r="I7" s="60">
        <f t="shared" si="1"/>
        <v>3</v>
      </c>
    </row>
    <row r="8">
      <c r="B8" s="60" t="s">
        <v>856</v>
      </c>
      <c r="C8" s="42">
        <f>Ratios!D5</f>
        <v>0.19440447</v>
      </c>
      <c r="I8" s="60">
        <f t="shared" si="1"/>
        <v>4</v>
      </c>
    </row>
    <row r="9">
      <c r="B9" s="60" t="s">
        <v>903</v>
      </c>
      <c r="I9" s="60">
        <f t="shared" si="1"/>
        <v>5</v>
      </c>
    </row>
    <row r="10">
      <c r="B10" s="60" t="s">
        <v>904</v>
      </c>
      <c r="C10" s="60">
        <v>20.0</v>
      </c>
      <c r="I10" s="60">
        <f t="shared" si="1"/>
        <v>6</v>
      </c>
    </row>
    <row r="11">
      <c r="B11" s="60" t="s">
        <v>905</v>
      </c>
      <c r="C11" s="111">
        <f>C3*SUMPRODUCT(C5:H5,C7:H7)*C10/252</f>
        <v>35.4822685</v>
      </c>
      <c r="I11" s="60">
        <f t="shared" si="1"/>
        <v>7</v>
      </c>
    </row>
    <row r="12">
      <c r="B12" s="60" t="s">
        <v>906</v>
      </c>
      <c r="C12" s="111">
        <f>_xlfn.NORM.S.INV(rand())</f>
        <v>-1.307650304</v>
      </c>
      <c r="I12" s="60">
        <f t="shared" si="1"/>
        <v>8</v>
      </c>
    </row>
    <row r="13">
      <c r="B13" s="60" t="s">
        <v>907</v>
      </c>
      <c r="C13" s="111">
        <f>C11-C3*C8*C12*(C10/252)^0.5</f>
        <v>107.0986861</v>
      </c>
      <c r="I13" s="60">
        <f t="shared" si="1"/>
        <v>9</v>
      </c>
    </row>
    <row r="14">
      <c r="B14" s="60" t="s">
        <v>908</v>
      </c>
      <c r="I14" s="60">
        <f t="shared" si="1"/>
        <v>10</v>
      </c>
    </row>
    <row r="15">
      <c r="B15" s="60" t="s">
        <v>909</v>
      </c>
      <c r="I15" s="60">
        <f t="shared" si="1"/>
        <v>11</v>
      </c>
    </row>
    <row r="16">
      <c r="I16" s="60">
        <f t="shared" si="1"/>
        <v>12</v>
      </c>
    </row>
    <row r="17">
      <c r="I17" s="60">
        <f t="shared" si="1"/>
        <v>13</v>
      </c>
    </row>
    <row r="18">
      <c r="I18" s="60">
        <f t="shared" si="1"/>
        <v>14</v>
      </c>
    </row>
    <row r="19">
      <c r="I19" s="60">
        <f t="shared" si="1"/>
        <v>15</v>
      </c>
    </row>
    <row r="20">
      <c r="I20" s="60">
        <f t="shared" si="1"/>
        <v>16</v>
      </c>
    </row>
    <row r="21">
      <c r="I21" s="60">
        <f t="shared" si="1"/>
        <v>17</v>
      </c>
    </row>
    <row r="22">
      <c r="I22" s="60">
        <f t="shared" si="1"/>
        <v>18</v>
      </c>
    </row>
    <row r="23">
      <c r="I23" s="60">
        <f t="shared" si="1"/>
        <v>19</v>
      </c>
    </row>
    <row r="24">
      <c r="I24" s="60">
        <f t="shared" si="1"/>
        <v>20</v>
      </c>
    </row>
    <row r="25">
      <c r="I25" s="60">
        <f t="shared" si="1"/>
        <v>21</v>
      </c>
    </row>
    <row r="26">
      <c r="I26" s="60">
        <f t="shared" si="1"/>
        <v>22</v>
      </c>
    </row>
    <row r="27">
      <c r="I27" s="60">
        <f t="shared" si="1"/>
        <v>23</v>
      </c>
    </row>
    <row r="28">
      <c r="I28" s="60">
        <f t="shared" si="1"/>
        <v>24</v>
      </c>
    </row>
    <row r="29">
      <c r="I29" s="60">
        <f t="shared" si="1"/>
        <v>25</v>
      </c>
    </row>
    <row r="30">
      <c r="I30" s="60">
        <f t="shared" si="1"/>
        <v>26</v>
      </c>
    </row>
    <row r="31">
      <c r="I31" s="60">
        <f t="shared" si="1"/>
        <v>27</v>
      </c>
    </row>
    <row r="32">
      <c r="I32" s="60">
        <f t="shared" si="1"/>
        <v>28</v>
      </c>
    </row>
    <row r="33">
      <c r="I33" s="60">
        <f t="shared" si="1"/>
        <v>29</v>
      </c>
    </row>
    <row r="34">
      <c r="I34" s="60">
        <f t="shared" si="1"/>
        <v>30</v>
      </c>
    </row>
    <row r="35">
      <c r="I35" s="60">
        <f t="shared" si="1"/>
        <v>31</v>
      </c>
    </row>
    <row r="36">
      <c r="I36" s="60">
        <f t="shared" si="1"/>
        <v>32</v>
      </c>
    </row>
    <row r="37">
      <c r="I37" s="60">
        <f t="shared" si="1"/>
        <v>33</v>
      </c>
    </row>
    <row r="38">
      <c r="I38" s="60">
        <f t="shared" si="1"/>
        <v>34</v>
      </c>
    </row>
    <row r="39">
      <c r="I39" s="60">
        <f t="shared" si="1"/>
        <v>35</v>
      </c>
    </row>
    <row r="40">
      <c r="I40" s="60">
        <f t="shared" si="1"/>
        <v>36</v>
      </c>
    </row>
    <row r="41">
      <c r="I41" s="60">
        <f t="shared" si="1"/>
        <v>37</v>
      </c>
    </row>
    <row r="42">
      <c r="I42" s="60">
        <f t="shared" si="1"/>
        <v>38</v>
      </c>
    </row>
    <row r="43">
      <c r="I43" s="60">
        <f t="shared" si="1"/>
        <v>39</v>
      </c>
    </row>
    <row r="44">
      <c r="I44" s="60">
        <f t="shared" si="1"/>
        <v>40</v>
      </c>
    </row>
    <row r="45">
      <c r="I45" s="60">
        <f t="shared" si="1"/>
        <v>41</v>
      </c>
    </row>
    <row r="46">
      <c r="I46" s="60">
        <f t="shared" si="1"/>
        <v>42</v>
      </c>
    </row>
    <row r="47">
      <c r="I47" s="60">
        <f t="shared" si="1"/>
        <v>43</v>
      </c>
    </row>
    <row r="48">
      <c r="I48" s="60">
        <f t="shared" si="1"/>
        <v>44</v>
      </c>
    </row>
    <row r="49">
      <c r="I49" s="60">
        <f t="shared" si="1"/>
        <v>45</v>
      </c>
    </row>
    <row r="50">
      <c r="I50" s="60">
        <f t="shared" si="1"/>
        <v>46</v>
      </c>
    </row>
    <row r="51">
      <c r="I51" s="60">
        <f t="shared" si="1"/>
        <v>47</v>
      </c>
    </row>
    <row r="52">
      <c r="I52" s="60">
        <f t="shared" si="1"/>
        <v>48</v>
      </c>
    </row>
    <row r="53">
      <c r="I53" s="60">
        <f t="shared" si="1"/>
        <v>49</v>
      </c>
    </row>
    <row r="54">
      <c r="I54" s="60">
        <f t="shared" si="1"/>
        <v>50</v>
      </c>
    </row>
    <row r="55">
      <c r="I55" s="60">
        <f t="shared" si="1"/>
        <v>51</v>
      </c>
    </row>
    <row r="56">
      <c r="I56" s="60">
        <f t="shared" si="1"/>
        <v>52</v>
      </c>
    </row>
    <row r="57">
      <c r="I57" s="60">
        <f t="shared" si="1"/>
        <v>53</v>
      </c>
    </row>
    <row r="58">
      <c r="I58" s="60">
        <f t="shared" si="1"/>
        <v>54</v>
      </c>
    </row>
    <row r="59">
      <c r="I59" s="60">
        <f t="shared" si="1"/>
        <v>55</v>
      </c>
    </row>
    <row r="60">
      <c r="I60" s="60">
        <f t="shared" si="1"/>
        <v>56</v>
      </c>
    </row>
    <row r="61">
      <c r="I61" s="60">
        <f t="shared" si="1"/>
        <v>57</v>
      </c>
    </row>
    <row r="62">
      <c r="I62" s="60">
        <f t="shared" si="1"/>
        <v>58</v>
      </c>
    </row>
    <row r="63">
      <c r="I63" s="60">
        <f t="shared" si="1"/>
        <v>59</v>
      </c>
    </row>
    <row r="64">
      <c r="I64" s="60">
        <f t="shared" si="1"/>
        <v>60</v>
      </c>
    </row>
    <row r="65">
      <c r="I65" s="60">
        <f t="shared" si="1"/>
        <v>61</v>
      </c>
    </row>
    <row r="66">
      <c r="I66" s="60">
        <f t="shared" si="1"/>
        <v>62</v>
      </c>
    </row>
    <row r="67">
      <c r="I67" s="60">
        <f t="shared" si="1"/>
        <v>63</v>
      </c>
    </row>
    <row r="68">
      <c r="I68" s="60">
        <f t="shared" si="1"/>
        <v>64</v>
      </c>
    </row>
    <row r="69">
      <c r="I69" s="60">
        <f t="shared" si="1"/>
        <v>65</v>
      </c>
    </row>
    <row r="70">
      <c r="I70" s="60">
        <f t="shared" si="1"/>
        <v>66</v>
      </c>
    </row>
    <row r="71">
      <c r="I71" s="60">
        <f t="shared" si="1"/>
        <v>67</v>
      </c>
    </row>
    <row r="72">
      <c r="I72" s="60">
        <f t="shared" si="1"/>
        <v>68</v>
      </c>
    </row>
    <row r="73">
      <c r="I73" s="60">
        <f t="shared" si="1"/>
        <v>69</v>
      </c>
    </row>
    <row r="74">
      <c r="I74" s="60">
        <f t="shared" si="1"/>
        <v>70</v>
      </c>
    </row>
    <row r="75">
      <c r="I75" s="60">
        <f t="shared" si="1"/>
        <v>71</v>
      </c>
    </row>
    <row r="76">
      <c r="I76" s="60">
        <f t="shared" si="1"/>
        <v>72</v>
      </c>
    </row>
    <row r="77">
      <c r="I77" s="60">
        <f t="shared" si="1"/>
        <v>73</v>
      </c>
    </row>
    <row r="78">
      <c r="I78" s="60">
        <f t="shared" si="1"/>
        <v>74</v>
      </c>
    </row>
    <row r="79">
      <c r="I79" s="60">
        <f t="shared" si="1"/>
        <v>75</v>
      </c>
    </row>
    <row r="80">
      <c r="I80" s="60">
        <f t="shared" si="1"/>
        <v>76</v>
      </c>
    </row>
    <row r="81">
      <c r="I81" s="60">
        <f t="shared" si="1"/>
        <v>77</v>
      </c>
    </row>
    <row r="82">
      <c r="I82" s="60">
        <f t="shared" si="1"/>
        <v>78</v>
      </c>
    </row>
    <row r="83">
      <c r="I83" s="60">
        <f t="shared" si="1"/>
        <v>79</v>
      </c>
    </row>
    <row r="84">
      <c r="I84" s="60">
        <f t="shared" si="1"/>
        <v>80</v>
      </c>
    </row>
    <row r="85">
      <c r="I85" s="60">
        <f t="shared" si="1"/>
        <v>81</v>
      </c>
    </row>
    <row r="86">
      <c r="I86" s="60">
        <f t="shared" si="1"/>
        <v>82</v>
      </c>
    </row>
    <row r="87">
      <c r="I87" s="60">
        <f t="shared" si="1"/>
        <v>83</v>
      </c>
    </row>
    <row r="88">
      <c r="I88" s="60">
        <f t="shared" si="1"/>
        <v>84</v>
      </c>
    </row>
    <row r="89">
      <c r="I89" s="60">
        <f t="shared" si="1"/>
        <v>85</v>
      </c>
    </row>
    <row r="90">
      <c r="I90" s="60">
        <f t="shared" si="1"/>
        <v>86</v>
      </c>
    </row>
    <row r="91">
      <c r="I91" s="60">
        <f t="shared" si="1"/>
        <v>87</v>
      </c>
    </row>
    <row r="92">
      <c r="I92" s="60">
        <f t="shared" si="1"/>
        <v>88</v>
      </c>
    </row>
    <row r="93">
      <c r="I93" s="60">
        <f t="shared" si="1"/>
        <v>89</v>
      </c>
    </row>
    <row r="94">
      <c r="I94" s="60">
        <f t="shared" si="1"/>
        <v>90</v>
      </c>
    </row>
    <row r="95">
      <c r="I95" s="60">
        <f t="shared" si="1"/>
        <v>91</v>
      </c>
    </row>
    <row r="96">
      <c r="I96" s="60">
        <f t="shared" si="1"/>
        <v>92</v>
      </c>
    </row>
    <row r="97">
      <c r="I97" s="60">
        <f t="shared" si="1"/>
        <v>93</v>
      </c>
    </row>
    <row r="98">
      <c r="I98" s="60">
        <f t="shared" si="1"/>
        <v>94</v>
      </c>
    </row>
    <row r="99">
      <c r="I99" s="60">
        <f t="shared" si="1"/>
        <v>95</v>
      </c>
    </row>
    <row r="100">
      <c r="I100" s="60">
        <f t="shared" si="1"/>
        <v>96</v>
      </c>
    </row>
    <row r="101">
      <c r="I101" s="60">
        <f t="shared" si="1"/>
        <v>97</v>
      </c>
    </row>
    <row r="102">
      <c r="I102" s="60">
        <f t="shared" si="1"/>
        <v>98</v>
      </c>
    </row>
    <row r="103">
      <c r="I103" s="60">
        <f t="shared" si="1"/>
        <v>99</v>
      </c>
    </row>
    <row r="104">
      <c r="I104" s="60">
        <f t="shared" si="1"/>
        <v>100</v>
      </c>
    </row>
    <row r="105">
      <c r="I105" s="60">
        <f t="shared" si="1"/>
        <v>101</v>
      </c>
    </row>
    <row r="106">
      <c r="I106" s="60">
        <f t="shared" si="1"/>
        <v>102</v>
      </c>
    </row>
    <row r="107">
      <c r="I107" s="60">
        <f t="shared" si="1"/>
        <v>103</v>
      </c>
    </row>
    <row r="108">
      <c r="I108" s="60">
        <f t="shared" si="1"/>
        <v>104</v>
      </c>
    </row>
    <row r="109">
      <c r="I109" s="60">
        <f t="shared" si="1"/>
        <v>105</v>
      </c>
    </row>
    <row r="110">
      <c r="I110" s="60">
        <f t="shared" si="1"/>
        <v>106</v>
      </c>
    </row>
    <row r="111">
      <c r="I111" s="60">
        <f t="shared" si="1"/>
        <v>107</v>
      </c>
    </row>
    <row r="112">
      <c r="I112" s="60">
        <f t="shared" si="1"/>
        <v>108</v>
      </c>
    </row>
    <row r="113">
      <c r="I113" s="60">
        <f t="shared" si="1"/>
        <v>109</v>
      </c>
    </row>
    <row r="114">
      <c r="I114" s="60">
        <f t="shared" si="1"/>
        <v>110</v>
      </c>
    </row>
    <row r="115">
      <c r="I115" s="60">
        <f t="shared" si="1"/>
        <v>111</v>
      </c>
    </row>
    <row r="116">
      <c r="I116" s="60">
        <f t="shared" si="1"/>
        <v>112</v>
      </c>
    </row>
    <row r="117">
      <c r="I117" s="60">
        <f t="shared" si="1"/>
        <v>113</v>
      </c>
    </row>
    <row r="118">
      <c r="I118" s="60">
        <f t="shared" si="1"/>
        <v>114</v>
      </c>
    </row>
    <row r="119">
      <c r="I119" s="60">
        <f t="shared" si="1"/>
        <v>115</v>
      </c>
    </row>
    <row r="120">
      <c r="I120" s="60">
        <f t="shared" si="1"/>
        <v>116</v>
      </c>
    </row>
    <row r="121">
      <c r="I121" s="60">
        <f t="shared" si="1"/>
        <v>117</v>
      </c>
    </row>
    <row r="122">
      <c r="I122" s="60">
        <f t="shared" si="1"/>
        <v>118</v>
      </c>
    </row>
    <row r="123">
      <c r="I123" s="60">
        <f t="shared" si="1"/>
        <v>119</v>
      </c>
    </row>
    <row r="124">
      <c r="I124" s="60">
        <f t="shared" si="1"/>
        <v>120</v>
      </c>
    </row>
    <row r="125">
      <c r="I125" s="60">
        <f t="shared" si="1"/>
        <v>121</v>
      </c>
    </row>
    <row r="126">
      <c r="I126" s="60">
        <f t="shared" si="1"/>
        <v>122</v>
      </c>
    </row>
    <row r="127">
      <c r="I127" s="60">
        <f t="shared" si="1"/>
        <v>123</v>
      </c>
    </row>
    <row r="128">
      <c r="I128" s="60">
        <f t="shared" si="1"/>
        <v>124</v>
      </c>
    </row>
    <row r="129">
      <c r="I129" s="60">
        <f t="shared" si="1"/>
        <v>125</v>
      </c>
    </row>
    <row r="130">
      <c r="I130" s="60">
        <f t="shared" si="1"/>
        <v>126</v>
      </c>
    </row>
    <row r="131">
      <c r="I131" s="60">
        <f t="shared" si="1"/>
        <v>127</v>
      </c>
    </row>
    <row r="132">
      <c r="I132" s="60">
        <f t="shared" si="1"/>
        <v>128</v>
      </c>
    </row>
    <row r="133">
      <c r="I133" s="60">
        <f t="shared" si="1"/>
        <v>129</v>
      </c>
    </row>
    <row r="134">
      <c r="I134" s="60">
        <f t="shared" si="1"/>
        <v>130</v>
      </c>
    </row>
    <row r="135">
      <c r="I135" s="60">
        <f t="shared" si="1"/>
        <v>131</v>
      </c>
    </row>
    <row r="136">
      <c r="I136" s="60">
        <f t="shared" si="1"/>
        <v>132</v>
      </c>
    </row>
    <row r="137">
      <c r="I137" s="60">
        <f t="shared" si="1"/>
        <v>133</v>
      </c>
    </row>
    <row r="138">
      <c r="I138" s="60">
        <f t="shared" si="1"/>
        <v>134</v>
      </c>
    </row>
    <row r="139">
      <c r="I139" s="60">
        <f t="shared" si="1"/>
        <v>135</v>
      </c>
    </row>
    <row r="140">
      <c r="I140" s="60">
        <f t="shared" si="1"/>
        <v>136</v>
      </c>
    </row>
    <row r="141">
      <c r="I141" s="60">
        <f t="shared" si="1"/>
        <v>137</v>
      </c>
    </row>
    <row r="142">
      <c r="I142" s="60">
        <f t="shared" si="1"/>
        <v>138</v>
      </c>
    </row>
    <row r="143">
      <c r="I143" s="60">
        <f t="shared" si="1"/>
        <v>139</v>
      </c>
    </row>
    <row r="144">
      <c r="I144" s="60">
        <f t="shared" si="1"/>
        <v>140</v>
      </c>
    </row>
    <row r="145">
      <c r="I145" s="60">
        <f t="shared" si="1"/>
        <v>141</v>
      </c>
    </row>
    <row r="146">
      <c r="I146" s="60">
        <f t="shared" si="1"/>
        <v>142</v>
      </c>
    </row>
    <row r="147">
      <c r="I147" s="60">
        <f t="shared" si="1"/>
        <v>143</v>
      </c>
    </row>
    <row r="148">
      <c r="I148" s="60">
        <f t="shared" si="1"/>
        <v>144</v>
      </c>
    </row>
    <row r="149">
      <c r="I149" s="60">
        <f t="shared" si="1"/>
        <v>145</v>
      </c>
    </row>
    <row r="150">
      <c r="I150" s="60">
        <f t="shared" si="1"/>
        <v>146</v>
      </c>
    </row>
    <row r="151">
      <c r="I151" s="60">
        <f t="shared" si="1"/>
        <v>147</v>
      </c>
    </row>
    <row r="152">
      <c r="I152" s="60">
        <f t="shared" si="1"/>
        <v>148</v>
      </c>
    </row>
    <row r="153">
      <c r="I153" s="60">
        <f t="shared" si="1"/>
        <v>149</v>
      </c>
    </row>
    <row r="154">
      <c r="I154" s="60">
        <f t="shared" si="1"/>
        <v>150</v>
      </c>
    </row>
    <row r="155">
      <c r="I155" s="60">
        <f t="shared" si="1"/>
        <v>151</v>
      </c>
    </row>
    <row r="156">
      <c r="I156" s="60">
        <f t="shared" si="1"/>
        <v>152</v>
      </c>
    </row>
    <row r="157">
      <c r="I157" s="60">
        <f t="shared" si="1"/>
        <v>153</v>
      </c>
    </row>
    <row r="158">
      <c r="I158" s="60">
        <f t="shared" si="1"/>
        <v>154</v>
      </c>
    </row>
    <row r="159">
      <c r="I159" s="60">
        <f t="shared" si="1"/>
        <v>155</v>
      </c>
    </row>
    <row r="160">
      <c r="I160" s="60">
        <f t="shared" si="1"/>
        <v>156</v>
      </c>
    </row>
    <row r="161">
      <c r="I161" s="60">
        <f t="shared" si="1"/>
        <v>157</v>
      </c>
    </row>
    <row r="162">
      <c r="I162" s="60">
        <f t="shared" si="1"/>
        <v>158</v>
      </c>
    </row>
    <row r="163">
      <c r="I163" s="60">
        <f t="shared" si="1"/>
        <v>159</v>
      </c>
    </row>
    <row r="164">
      <c r="I164" s="60">
        <f t="shared" si="1"/>
        <v>160</v>
      </c>
    </row>
    <row r="165">
      <c r="I165" s="60">
        <f t="shared" si="1"/>
        <v>161</v>
      </c>
    </row>
    <row r="166">
      <c r="I166" s="60">
        <f t="shared" si="1"/>
        <v>162</v>
      </c>
    </row>
    <row r="167">
      <c r="I167" s="60">
        <f t="shared" si="1"/>
        <v>163</v>
      </c>
    </row>
    <row r="168">
      <c r="I168" s="60">
        <f t="shared" si="1"/>
        <v>164</v>
      </c>
    </row>
    <row r="169">
      <c r="I169" s="60">
        <f t="shared" si="1"/>
        <v>165</v>
      </c>
    </row>
    <row r="170">
      <c r="I170" s="60">
        <f t="shared" si="1"/>
        <v>166</v>
      </c>
    </row>
    <row r="171">
      <c r="I171" s="60">
        <f t="shared" si="1"/>
        <v>167</v>
      </c>
    </row>
    <row r="172">
      <c r="I172" s="60">
        <f t="shared" si="1"/>
        <v>168</v>
      </c>
    </row>
    <row r="173">
      <c r="I173" s="60">
        <f t="shared" si="1"/>
        <v>169</v>
      </c>
    </row>
    <row r="174">
      <c r="I174" s="60">
        <f t="shared" si="1"/>
        <v>170</v>
      </c>
    </row>
    <row r="175">
      <c r="I175" s="60">
        <f t="shared" si="1"/>
        <v>171</v>
      </c>
    </row>
    <row r="176">
      <c r="I176" s="60">
        <f t="shared" si="1"/>
        <v>172</v>
      </c>
    </row>
    <row r="177">
      <c r="I177" s="60">
        <f t="shared" si="1"/>
        <v>173</v>
      </c>
    </row>
    <row r="178">
      <c r="I178" s="60">
        <f t="shared" si="1"/>
        <v>174</v>
      </c>
    </row>
    <row r="179">
      <c r="I179" s="60">
        <f t="shared" si="1"/>
        <v>175</v>
      </c>
    </row>
    <row r="180">
      <c r="I180" s="60">
        <f t="shared" si="1"/>
        <v>176</v>
      </c>
    </row>
    <row r="181">
      <c r="I181" s="60">
        <f t="shared" si="1"/>
        <v>177</v>
      </c>
    </row>
    <row r="182">
      <c r="I182" s="60">
        <f t="shared" si="1"/>
        <v>178</v>
      </c>
    </row>
    <row r="183">
      <c r="I183" s="60">
        <f t="shared" si="1"/>
        <v>179</v>
      </c>
    </row>
    <row r="184">
      <c r="I184" s="60">
        <f t="shared" si="1"/>
        <v>180</v>
      </c>
    </row>
    <row r="185">
      <c r="I185" s="60">
        <f t="shared" si="1"/>
        <v>181</v>
      </c>
    </row>
    <row r="186">
      <c r="I186" s="60">
        <f t="shared" si="1"/>
        <v>182</v>
      </c>
    </row>
    <row r="187">
      <c r="I187" s="60">
        <f t="shared" si="1"/>
        <v>183</v>
      </c>
    </row>
    <row r="188">
      <c r="I188" s="60">
        <f t="shared" si="1"/>
        <v>184</v>
      </c>
    </row>
    <row r="189">
      <c r="I189" s="60">
        <f t="shared" si="1"/>
        <v>185</v>
      </c>
    </row>
    <row r="190">
      <c r="I190" s="60">
        <f t="shared" si="1"/>
        <v>186</v>
      </c>
    </row>
    <row r="191">
      <c r="I191" s="60">
        <f t="shared" si="1"/>
        <v>187</v>
      </c>
    </row>
    <row r="192">
      <c r="I192" s="60">
        <f t="shared" si="1"/>
        <v>188</v>
      </c>
    </row>
    <row r="193">
      <c r="I193" s="60">
        <f t="shared" si="1"/>
        <v>189</v>
      </c>
    </row>
    <row r="194">
      <c r="I194" s="60">
        <f t="shared" si="1"/>
        <v>190</v>
      </c>
    </row>
    <row r="195">
      <c r="I195" s="60">
        <f t="shared" si="1"/>
        <v>191</v>
      </c>
    </row>
    <row r="196">
      <c r="I196" s="60">
        <f t="shared" si="1"/>
        <v>192</v>
      </c>
    </row>
    <row r="197">
      <c r="I197" s="60">
        <f t="shared" si="1"/>
        <v>193</v>
      </c>
    </row>
    <row r="198">
      <c r="I198" s="60">
        <f t="shared" si="1"/>
        <v>194</v>
      </c>
    </row>
    <row r="199">
      <c r="I199" s="60">
        <f t="shared" si="1"/>
        <v>195</v>
      </c>
    </row>
    <row r="200">
      <c r="I200" s="60">
        <f t="shared" si="1"/>
        <v>196</v>
      </c>
    </row>
    <row r="201">
      <c r="I201" s="60">
        <f t="shared" si="1"/>
        <v>197</v>
      </c>
    </row>
    <row r="202">
      <c r="I202" s="60">
        <f t="shared" si="1"/>
        <v>198</v>
      </c>
    </row>
    <row r="203">
      <c r="I203" s="60">
        <f t="shared" si="1"/>
        <v>199</v>
      </c>
    </row>
    <row r="204">
      <c r="I204" s="60">
        <f t="shared" si="1"/>
        <v>200</v>
      </c>
    </row>
    <row r="205">
      <c r="I205" s="60">
        <f t="shared" si="1"/>
        <v>201</v>
      </c>
    </row>
    <row r="206">
      <c r="I206" s="60">
        <f t="shared" si="1"/>
        <v>202</v>
      </c>
    </row>
    <row r="207">
      <c r="I207" s="60">
        <f t="shared" si="1"/>
        <v>203</v>
      </c>
    </row>
    <row r="208">
      <c r="I208" s="60">
        <f t="shared" si="1"/>
        <v>204</v>
      </c>
    </row>
    <row r="209">
      <c r="I209" s="60">
        <f t="shared" si="1"/>
        <v>205</v>
      </c>
    </row>
    <row r="210">
      <c r="I210" s="60">
        <f t="shared" si="1"/>
        <v>206</v>
      </c>
    </row>
    <row r="211">
      <c r="I211" s="60">
        <f t="shared" si="1"/>
        <v>207</v>
      </c>
    </row>
    <row r="212">
      <c r="I212" s="60">
        <f t="shared" si="1"/>
        <v>208</v>
      </c>
    </row>
    <row r="213">
      <c r="I213" s="60">
        <f t="shared" si="1"/>
        <v>209</v>
      </c>
    </row>
    <row r="214">
      <c r="I214" s="60">
        <f t="shared" si="1"/>
        <v>210</v>
      </c>
    </row>
    <row r="215">
      <c r="I215" s="60">
        <f t="shared" si="1"/>
        <v>211</v>
      </c>
    </row>
    <row r="216">
      <c r="I216" s="60">
        <f t="shared" si="1"/>
        <v>212</v>
      </c>
    </row>
    <row r="217">
      <c r="I217" s="60">
        <f t="shared" si="1"/>
        <v>213</v>
      </c>
    </row>
    <row r="218">
      <c r="I218" s="60">
        <f t="shared" si="1"/>
        <v>214</v>
      </c>
    </row>
    <row r="219">
      <c r="I219" s="60">
        <f t="shared" si="1"/>
        <v>215</v>
      </c>
    </row>
    <row r="220">
      <c r="I220" s="60">
        <f t="shared" si="1"/>
        <v>216</v>
      </c>
    </row>
    <row r="221">
      <c r="I221" s="60">
        <f t="shared" si="1"/>
        <v>217</v>
      </c>
    </row>
    <row r="222">
      <c r="I222" s="60">
        <f t="shared" si="1"/>
        <v>218</v>
      </c>
    </row>
    <row r="223">
      <c r="I223" s="60">
        <f t="shared" si="1"/>
        <v>219</v>
      </c>
    </row>
    <row r="224">
      <c r="I224" s="60">
        <f t="shared" si="1"/>
        <v>220</v>
      </c>
    </row>
    <row r="225">
      <c r="I225" s="60">
        <f t="shared" si="1"/>
        <v>221</v>
      </c>
    </row>
    <row r="226">
      <c r="I226" s="60">
        <f t="shared" si="1"/>
        <v>222</v>
      </c>
    </row>
    <row r="227">
      <c r="I227" s="60">
        <f t="shared" si="1"/>
        <v>223</v>
      </c>
    </row>
    <row r="228">
      <c r="I228" s="60">
        <f t="shared" si="1"/>
        <v>224</v>
      </c>
    </row>
    <row r="229">
      <c r="I229" s="60">
        <f t="shared" si="1"/>
        <v>225</v>
      </c>
    </row>
    <row r="230">
      <c r="I230" s="60">
        <f t="shared" si="1"/>
        <v>226</v>
      </c>
    </row>
    <row r="231">
      <c r="I231" s="60">
        <f t="shared" si="1"/>
        <v>227</v>
      </c>
    </row>
    <row r="232">
      <c r="I232" s="60">
        <f t="shared" si="1"/>
        <v>228</v>
      </c>
    </row>
    <row r="233">
      <c r="I233" s="60">
        <f t="shared" si="1"/>
        <v>229</v>
      </c>
    </row>
    <row r="234">
      <c r="I234" s="60">
        <f t="shared" si="1"/>
        <v>230</v>
      </c>
    </row>
    <row r="235">
      <c r="I235" s="60">
        <f t="shared" si="1"/>
        <v>231</v>
      </c>
    </row>
    <row r="236">
      <c r="I236" s="60">
        <f t="shared" si="1"/>
        <v>232</v>
      </c>
    </row>
    <row r="237">
      <c r="I237" s="60">
        <f t="shared" si="1"/>
        <v>233</v>
      </c>
    </row>
    <row r="238">
      <c r="I238" s="60">
        <f t="shared" si="1"/>
        <v>234</v>
      </c>
    </row>
    <row r="239">
      <c r="I239" s="60">
        <f t="shared" si="1"/>
        <v>235</v>
      </c>
    </row>
    <row r="240">
      <c r="I240" s="60">
        <f t="shared" si="1"/>
        <v>236</v>
      </c>
    </row>
    <row r="241">
      <c r="I241" s="60">
        <f t="shared" si="1"/>
        <v>237</v>
      </c>
    </row>
    <row r="242">
      <c r="I242" s="60">
        <f t="shared" si="1"/>
        <v>238</v>
      </c>
    </row>
    <row r="243">
      <c r="I243" s="60">
        <f t="shared" si="1"/>
        <v>239</v>
      </c>
    </row>
    <row r="244">
      <c r="I244" s="60">
        <f t="shared" si="1"/>
        <v>240</v>
      </c>
    </row>
    <row r="245">
      <c r="I245" s="60">
        <f t="shared" si="1"/>
        <v>241</v>
      </c>
    </row>
    <row r="246">
      <c r="I246" s="60">
        <f t="shared" si="1"/>
        <v>242</v>
      </c>
    </row>
    <row r="247">
      <c r="I247" s="60">
        <f t="shared" si="1"/>
        <v>243</v>
      </c>
    </row>
    <row r="248">
      <c r="I248" s="60">
        <f t="shared" si="1"/>
        <v>244</v>
      </c>
    </row>
    <row r="249">
      <c r="I249" s="60">
        <f t="shared" si="1"/>
        <v>245</v>
      </c>
    </row>
    <row r="250">
      <c r="I250" s="60">
        <f t="shared" si="1"/>
        <v>246</v>
      </c>
    </row>
    <row r="251">
      <c r="I251" s="60">
        <f t="shared" si="1"/>
        <v>247</v>
      </c>
    </row>
    <row r="252">
      <c r="I252" s="60">
        <f t="shared" si="1"/>
        <v>248</v>
      </c>
    </row>
    <row r="253">
      <c r="I253" s="60">
        <f t="shared" si="1"/>
        <v>249</v>
      </c>
    </row>
    <row r="254">
      <c r="I254" s="60">
        <f t="shared" si="1"/>
        <v>250</v>
      </c>
    </row>
    <row r="255">
      <c r="I255" s="60">
        <f t="shared" si="1"/>
        <v>251</v>
      </c>
    </row>
    <row r="256">
      <c r="I256" s="60">
        <f t="shared" si="1"/>
        <v>252</v>
      </c>
    </row>
    <row r="257">
      <c r="I257" s="60">
        <f t="shared" si="1"/>
        <v>253</v>
      </c>
    </row>
    <row r="258">
      <c r="I258" s="60">
        <f t="shared" si="1"/>
        <v>254</v>
      </c>
    </row>
    <row r="259">
      <c r="I259" s="60">
        <f t="shared" si="1"/>
        <v>255</v>
      </c>
    </row>
    <row r="260">
      <c r="I260" s="60">
        <f t="shared" si="1"/>
        <v>256</v>
      </c>
    </row>
    <row r="261">
      <c r="I261" s="60">
        <f t="shared" si="1"/>
        <v>257</v>
      </c>
    </row>
    <row r="262">
      <c r="I262" s="60">
        <f t="shared" si="1"/>
        <v>258</v>
      </c>
    </row>
    <row r="263">
      <c r="I263" s="60">
        <f t="shared" si="1"/>
        <v>259</v>
      </c>
    </row>
    <row r="264">
      <c r="I264" s="60">
        <f t="shared" si="1"/>
        <v>260</v>
      </c>
    </row>
    <row r="265">
      <c r="I265" s="60">
        <f t="shared" si="1"/>
        <v>261</v>
      </c>
    </row>
    <row r="266">
      <c r="I266" s="60">
        <f t="shared" si="1"/>
        <v>262</v>
      </c>
    </row>
    <row r="267">
      <c r="I267" s="60">
        <f t="shared" si="1"/>
        <v>263</v>
      </c>
    </row>
    <row r="268">
      <c r="I268" s="60">
        <f t="shared" si="1"/>
        <v>264</v>
      </c>
    </row>
    <row r="269">
      <c r="I269" s="60">
        <f t="shared" si="1"/>
        <v>265</v>
      </c>
    </row>
    <row r="270">
      <c r="I270" s="60">
        <f t="shared" si="1"/>
        <v>266</v>
      </c>
    </row>
    <row r="271">
      <c r="I271" s="60">
        <f t="shared" si="1"/>
        <v>267</v>
      </c>
    </row>
    <row r="272">
      <c r="I272" s="60">
        <f t="shared" si="1"/>
        <v>268</v>
      </c>
    </row>
    <row r="273">
      <c r="I273" s="60">
        <f t="shared" si="1"/>
        <v>269</v>
      </c>
    </row>
    <row r="274">
      <c r="I274" s="60">
        <f t="shared" si="1"/>
        <v>270</v>
      </c>
    </row>
    <row r="275">
      <c r="I275" s="60">
        <f t="shared" si="1"/>
        <v>271</v>
      </c>
    </row>
    <row r="276">
      <c r="I276" s="60">
        <f t="shared" si="1"/>
        <v>272</v>
      </c>
    </row>
    <row r="277">
      <c r="I277" s="60">
        <f t="shared" si="1"/>
        <v>273</v>
      </c>
    </row>
    <row r="278">
      <c r="I278" s="60">
        <f t="shared" si="1"/>
        <v>274</v>
      </c>
    </row>
    <row r="279">
      <c r="I279" s="60">
        <f t="shared" si="1"/>
        <v>275</v>
      </c>
    </row>
    <row r="280">
      <c r="I280" s="60">
        <f t="shared" si="1"/>
        <v>276</v>
      </c>
    </row>
    <row r="281">
      <c r="I281" s="60">
        <f t="shared" si="1"/>
        <v>277</v>
      </c>
    </row>
    <row r="282">
      <c r="I282" s="60">
        <f t="shared" si="1"/>
        <v>278</v>
      </c>
    </row>
    <row r="283">
      <c r="I283" s="60">
        <f t="shared" si="1"/>
        <v>279</v>
      </c>
    </row>
    <row r="284">
      <c r="I284" s="60">
        <f t="shared" si="1"/>
        <v>280</v>
      </c>
    </row>
    <row r="285">
      <c r="I285" s="60">
        <f t="shared" si="1"/>
        <v>281</v>
      </c>
    </row>
    <row r="286">
      <c r="I286" s="60">
        <f t="shared" si="1"/>
        <v>282</v>
      </c>
    </row>
    <row r="287">
      <c r="I287" s="60">
        <f t="shared" si="1"/>
        <v>283</v>
      </c>
    </row>
    <row r="288">
      <c r="I288" s="60">
        <f t="shared" si="1"/>
        <v>284</v>
      </c>
    </row>
    <row r="289">
      <c r="I289" s="60">
        <f t="shared" si="1"/>
        <v>285</v>
      </c>
    </row>
    <row r="290">
      <c r="I290" s="60">
        <f t="shared" si="1"/>
        <v>286</v>
      </c>
    </row>
    <row r="291">
      <c r="I291" s="60">
        <f t="shared" si="1"/>
        <v>287</v>
      </c>
    </row>
    <row r="292">
      <c r="I292" s="60">
        <f t="shared" si="1"/>
        <v>288</v>
      </c>
    </row>
    <row r="293">
      <c r="I293" s="60">
        <f t="shared" si="1"/>
        <v>289</v>
      </c>
    </row>
    <row r="294">
      <c r="I294" s="60">
        <f t="shared" si="1"/>
        <v>290</v>
      </c>
    </row>
    <row r="295">
      <c r="I295" s="60">
        <f t="shared" si="1"/>
        <v>291</v>
      </c>
    </row>
    <row r="296">
      <c r="I296" s="60">
        <f t="shared" si="1"/>
        <v>292</v>
      </c>
    </row>
    <row r="297">
      <c r="I297" s="60">
        <f t="shared" si="1"/>
        <v>293</v>
      </c>
    </row>
    <row r="298">
      <c r="I298" s="60">
        <f t="shared" si="1"/>
        <v>294</v>
      </c>
    </row>
    <row r="299">
      <c r="I299" s="60">
        <f t="shared" si="1"/>
        <v>295</v>
      </c>
    </row>
    <row r="300">
      <c r="I300" s="60">
        <f t="shared" si="1"/>
        <v>296</v>
      </c>
    </row>
    <row r="301">
      <c r="I301" s="60">
        <f t="shared" si="1"/>
        <v>297</v>
      </c>
    </row>
    <row r="302">
      <c r="I302" s="60">
        <f t="shared" si="1"/>
        <v>298</v>
      </c>
    </row>
    <row r="303">
      <c r="I303" s="60">
        <f t="shared" si="1"/>
        <v>299</v>
      </c>
    </row>
    <row r="304">
      <c r="I304" s="60">
        <f t="shared" si="1"/>
        <v>300</v>
      </c>
    </row>
    <row r="305">
      <c r="I305" s="60">
        <f t="shared" si="1"/>
        <v>301</v>
      </c>
    </row>
    <row r="306">
      <c r="I306" s="60">
        <f t="shared" si="1"/>
        <v>302</v>
      </c>
    </row>
    <row r="307">
      <c r="I307" s="60">
        <f t="shared" si="1"/>
        <v>303</v>
      </c>
    </row>
    <row r="308">
      <c r="I308" s="60">
        <f t="shared" si="1"/>
        <v>304</v>
      </c>
    </row>
    <row r="309">
      <c r="I309" s="60">
        <f t="shared" si="1"/>
        <v>305</v>
      </c>
    </row>
    <row r="310">
      <c r="I310" s="60">
        <f t="shared" si="1"/>
        <v>306</v>
      </c>
    </row>
    <row r="311">
      <c r="I311" s="60">
        <f t="shared" si="1"/>
        <v>307</v>
      </c>
    </row>
    <row r="312">
      <c r="I312" s="60">
        <f t="shared" si="1"/>
        <v>308</v>
      </c>
    </row>
    <row r="313">
      <c r="I313" s="60">
        <f t="shared" si="1"/>
        <v>309</v>
      </c>
    </row>
    <row r="314">
      <c r="I314" s="60">
        <f t="shared" si="1"/>
        <v>310</v>
      </c>
    </row>
    <row r="315">
      <c r="I315" s="60">
        <f t="shared" si="1"/>
        <v>311</v>
      </c>
    </row>
    <row r="316">
      <c r="I316" s="60">
        <f t="shared" si="1"/>
        <v>312</v>
      </c>
    </row>
    <row r="317">
      <c r="I317" s="60">
        <f t="shared" si="1"/>
        <v>313</v>
      </c>
    </row>
    <row r="318">
      <c r="I318" s="60">
        <f t="shared" si="1"/>
        <v>314</v>
      </c>
    </row>
    <row r="319">
      <c r="I319" s="60">
        <f t="shared" si="1"/>
        <v>315</v>
      </c>
    </row>
    <row r="320">
      <c r="I320" s="60">
        <f t="shared" si="1"/>
        <v>316</v>
      </c>
    </row>
    <row r="321">
      <c r="I321" s="60">
        <f t="shared" si="1"/>
        <v>317</v>
      </c>
    </row>
    <row r="322">
      <c r="I322" s="60">
        <f t="shared" si="1"/>
        <v>318</v>
      </c>
    </row>
    <row r="323">
      <c r="I323" s="60">
        <f t="shared" si="1"/>
        <v>319</v>
      </c>
    </row>
    <row r="324">
      <c r="I324" s="60">
        <f t="shared" si="1"/>
        <v>320</v>
      </c>
    </row>
    <row r="325">
      <c r="I325" s="60">
        <f t="shared" si="1"/>
        <v>321</v>
      </c>
    </row>
    <row r="326">
      <c r="I326" s="60">
        <f t="shared" si="1"/>
        <v>322</v>
      </c>
    </row>
    <row r="327">
      <c r="I327" s="60">
        <f t="shared" si="1"/>
        <v>323</v>
      </c>
    </row>
    <row r="328">
      <c r="I328" s="60">
        <f t="shared" si="1"/>
        <v>324</v>
      </c>
    </row>
    <row r="329">
      <c r="I329" s="60">
        <f t="shared" si="1"/>
        <v>325</v>
      </c>
    </row>
    <row r="330">
      <c r="I330" s="60">
        <f t="shared" si="1"/>
        <v>326</v>
      </c>
    </row>
    <row r="331">
      <c r="I331" s="60">
        <f t="shared" si="1"/>
        <v>327</v>
      </c>
    </row>
    <row r="332">
      <c r="I332" s="60">
        <f t="shared" si="1"/>
        <v>328</v>
      </c>
    </row>
    <row r="333">
      <c r="I333" s="60">
        <f t="shared" si="1"/>
        <v>329</v>
      </c>
    </row>
    <row r="334">
      <c r="I334" s="60">
        <f t="shared" si="1"/>
        <v>330</v>
      </c>
    </row>
    <row r="335">
      <c r="I335" s="60">
        <f t="shared" si="1"/>
        <v>331</v>
      </c>
    </row>
    <row r="336">
      <c r="I336" s="60">
        <f t="shared" si="1"/>
        <v>332</v>
      </c>
    </row>
    <row r="337">
      <c r="I337" s="60">
        <f t="shared" si="1"/>
        <v>333</v>
      </c>
    </row>
    <row r="338">
      <c r="I338" s="60">
        <f t="shared" si="1"/>
        <v>334</v>
      </c>
    </row>
    <row r="339">
      <c r="I339" s="60">
        <f t="shared" si="1"/>
        <v>335</v>
      </c>
    </row>
    <row r="340">
      <c r="I340" s="60">
        <f t="shared" si="1"/>
        <v>336</v>
      </c>
    </row>
    <row r="341">
      <c r="I341" s="60">
        <f t="shared" si="1"/>
        <v>337</v>
      </c>
    </row>
    <row r="342">
      <c r="I342" s="60">
        <f t="shared" si="1"/>
        <v>338</v>
      </c>
    </row>
    <row r="343">
      <c r="I343" s="60">
        <f t="shared" si="1"/>
        <v>339</v>
      </c>
    </row>
    <row r="344">
      <c r="I344" s="60">
        <f t="shared" si="1"/>
        <v>340</v>
      </c>
    </row>
    <row r="345">
      <c r="I345" s="60">
        <f t="shared" si="1"/>
        <v>341</v>
      </c>
    </row>
    <row r="346">
      <c r="I346" s="60">
        <f t="shared" si="1"/>
        <v>342</v>
      </c>
    </row>
    <row r="347">
      <c r="I347" s="60">
        <f t="shared" si="1"/>
        <v>343</v>
      </c>
    </row>
    <row r="348">
      <c r="I348" s="60">
        <f t="shared" si="1"/>
        <v>344</v>
      </c>
    </row>
    <row r="349">
      <c r="I349" s="60">
        <f t="shared" si="1"/>
        <v>345</v>
      </c>
    </row>
    <row r="350">
      <c r="I350" s="60">
        <f t="shared" si="1"/>
        <v>346</v>
      </c>
    </row>
    <row r="351">
      <c r="I351" s="60">
        <f t="shared" si="1"/>
        <v>347</v>
      </c>
    </row>
    <row r="352">
      <c r="I352" s="60">
        <f t="shared" si="1"/>
        <v>348</v>
      </c>
    </row>
    <row r="353">
      <c r="I353" s="60">
        <f t="shared" si="1"/>
        <v>349</v>
      </c>
    </row>
    <row r="354">
      <c r="I354" s="60">
        <f t="shared" si="1"/>
        <v>350</v>
      </c>
    </row>
    <row r="355">
      <c r="I355" s="60">
        <f t="shared" si="1"/>
        <v>351</v>
      </c>
    </row>
    <row r="356">
      <c r="I356" s="60">
        <f t="shared" si="1"/>
        <v>352</v>
      </c>
    </row>
    <row r="357">
      <c r="I357" s="60">
        <f t="shared" si="1"/>
        <v>353</v>
      </c>
    </row>
    <row r="358">
      <c r="I358" s="60">
        <f t="shared" si="1"/>
        <v>354</v>
      </c>
    </row>
    <row r="359">
      <c r="I359" s="60">
        <f t="shared" si="1"/>
        <v>355</v>
      </c>
    </row>
    <row r="360">
      <c r="I360" s="60">
        <f t="shared" si="1"/>
        <v>356</v>
      </c>
    </row>
    <row r="361">
      <c r="I361" s="60">
        <f t="shared" si="1"/>
        <v>357</v>
      </c>
    </row>
    <row r="362">
      <c r="I362" s="60">
        <f t="shared" si="1"/>
        <v>358</v>
      </c>
    </row>
    <row r="363">
      <c r="I363" s="60">
        <f t="shared" si="1"/>
        <v>359</v>
      </c>
    </row>
    <row r="364">
      <c r="I364" s="60">
        <f t="shared" si="1"/>
        <v>360</v>
      </c>
    </row>
    <row r="365">
      <c r="I365" s="60">
        <f t="shared" si="1"/>
        <v>361</v>
      </c>
    </row>
    <row r="366">
      <c r="I366" s="60">
        <f t="shared" si="1"/>
        <v>362</v>
      </c>
    </row>
    <row r="367">
      <c r="I367" s="60">
        <f t="shared" si="1"/>
        <v>363</v>
      </c>
    </row>
    <row r="368">
      <c r="I368" s="60">
        <f t="shared" si="1"/>
        <v>364</v>
      </c>
    </row>
    <row r="369">
      <c r="I369" s="60">
        <f t="shared" si="1"/>
        <v>365</v>
      </c>
    </row>
    <row r="370">
      <c r="I370" s="60">
        <f t="shared" si="1"/>
        <v>366</v>
      </c>
    </row>
    <row r="371">
      <c r="I371" s="60">
        <f t="shared" si="1"/>
        <v>367</v>
      </c>
    </row>
    <row r="372">
      <c r="I372" s="60">
        <f t="shared" si="1"/>
        <v>368</v>
      </c>
    </row>
    <row r="373">
      <c r="I373" s="60">
        <f t="shared" si="1"/>
        <v>369</v>
      </c>
    </row>
    <row r="374">
      <c r="I374" s="60">
        <f t="shared" si="1"/>
        <v>370</v>
      </c>
    </row>
    <row r="375">
      <c r="I375" s="60">
        <f t="shared" si="1"/>
        <v>371</v>
      </c>
    </row>
    <row r="376">
      <c r="I376" s="60">
        <f t="shared" si="1"/>
        <v>372</v>
      </c>
    </row>
    <row r="377">
      <c r="I377" s="60">
        <f t="shared" si="1"/>
        <v>373</v>
      </c>
    </row>
    <row r="378">
      <c r="I378" s="60">
        <f t="shared" si="1"/>
        <v>374</v>
      </c>
    </row>
    <row r="379">
      <c r="I379" s="60">
        <f t="shared" si="1"/>
        <v>375</v>
      </c>
    </row>
    <row r="380">
      <c r="I380" s="60">
        <f t="shared" si="1"/>
        <v>376</v>
      </c>
    </row>
    <row r="381">
      <c r="I381" s="60">
        <f t="shared" si="1"/>
        <v>377</v>
      </c>
    </row>
    <row r="382">
      <c r="I382" s="60">
        <f t="shared" si="1"/>
        <v>378</v>
      </c>
    </row>
    <row r="383">
      <c r="I383" s="60">
        <f t="shared" si="1"/>
        <v>379</v>
      </c>
    </row>
    <row r="384">
      <c r="I384" s="60">
        <f t="shared" si="1"/>
        <v>380</v>
      </c>
    </row>
    <row r="385">
      <c r="I385" s="60">
        <f t="shared" si="1"/>
        <v>381</v>
      </c>
    </row>
    <row r="386">
      <c r="I386" s="60">
        <f t="shared" si="1"/>
        <v>382</v>
      </c>
    </row>
    <row r="387">
      <c r="I387" s="60">
        <f t="shared" si="1"/>
        <v>383</v>
      </c>
    </row>
    <row r="388">
      <c r="I388" s="60">
        <f t="shared" si="1"/>
        <v>384</v>
      </c>
    </row>
    <row r="389">
      <c r="I389" s="60">
        <f t="shared" si="1"/>
        <v>385</v>
      </c>
    </row>
    <row r="390">
      <c r="I390" s="60">
        <f t="shared" si="1"/>
        <v>386</v>
      </c>
    </row>
    <row r="391">
      <c r="I391" s="60">
        <f t="shared" si="1"/>
        <v>387</v>
      </c>
    </row>
    <row r="392">
      <c r="I392" s="60">
        <f t="shared" si="1"/>
        <v>388</v>
      </c>
    </row>
    <row r="393">
      <c r="I393" s="60">
        <f t="shared" si="1"/>
        <v>389</v>
      </c>
    </row>
    <row r="394">
      <c r="I394" s="60">
        <f t="shared" si="1"/>
        <v>390</v>
      </c>
    </row>
    <row r="395">
      <c r="I395" s="60">
        <f t="shared" si="1"/>
        <v>391</v>
      </c>
    </row>
    <row r="396">
      <c r="I396" s="60">
        <f t="shared" si="1"/>
        <v>392</v>
      </c>
    </row>
    <row r="397">
      <c r="I397" s="60">
        <f t="shared" si="1"/>
        <v>393</v>
      </c>
    </row>
    <row r="398">
      <c r="I398" s="60">
        <f t="shared" si="1"/>
        <v>394</v>
      </c>
    </row>
    <row r="399">
      <c r="I399" s="60">
        <f t="shared" si="1"/>
        <v>395</v>
      </c>
    </row>
    <row r="400">
      <c r="I400" s="60">
        <f t="shared" si="1"/>
        <v>396</v>
      </c>
    </row>
    <row r="401">
      <c r="I401" s="60">
        <f t="shared" si="1"/>
        <v>397</v>
      </c>
    </row>
    <row r="402">
      <c r="I402" s="60">
        <f t="shared" si="1"/>
        <v>398</v>
      </c>
    </row>
    <row r="403">
      <c r="I403" s="60">
        <f t="shared" si="1"/>
        <v>399</v>
      </c>
    </row>
    <row r="404">
      <c r="I404" s="60">
        <f t="shared" si="1"/>
        <v>400</v>
      </c>
    </row>
    <row r="405">
      <c r="I405" s="60">
        <f t="shared" si="1"/>
        <v>401</v>
      </c>
    </row>
    <row r="406">
      <c r="I406" s="60">
        <f t="shared" si="1"/>
        <v>402</v>
      </c>
    </row>
    <row r="407">
      <c r="I407" s="60">
        <f t="shared" si="1"/>
        <v>403</v>
      </c>
    </row>
    <row r="408">
      <c r="I408" s="60">
        <f t="shared" si="1"/>
        <v>404</v>
      </c>
    </row>
    <row r="409">
      <c r="I409" s="60">
        <f t="shared" si="1"/>
        <v>405</v>
      </c>
    </row>
    <row r="410">
      <c r="I410" s="60">
        <f t="shared" si="1"/>
        <v>406</v>
      </c>
    </row>
    <row r="411">
      <c r="I411" s="60">
        <f t="shared" si="1"/>
        <v>407</v>
      </c>
    </row>
    <row r="412">
      <c r="I412" s="60">
        <f t="shared" si="1"/>
        <v>408</v>
      </c>
    </row>
    <row r="413">
      <c r="I413" s="60">
        <f t="shared" si="1"/>
        <v>409</v>
      </c>
    </row>
    <row r="414">
      <c r="I414" s="60">
        <f t="shared" si="1"/>
        <v>410</v>
      </c>
    </row>
    <row r="415">
      <c r="I415" s="60">
        <f t="shared" si="1"/>
        <v>411</v>
      </c>
    </row>
    <row r="416">
      <c r="I416" s="60">
        <f t="shared" si="1"/>
        <v>412</v>
      </c>
    </row>
    <row r="417">
      <c r="I417" s="60">
        <f t="shared" si="1"/>
        <v>413</v>
      </c>
    </row>
    <row r="418">
      <c r="I418" s="60">
        <f t="shared" si="1"/>
        <v>414</v>
      </c>
    </row>
    <row r="419">
      <c r="I419" s="60">
        <f t="shared" si="1"/>
        <v>415</v>
      </c>
    </row>
    <row r="420">
      <c r="I420" s="60">
        <f t="shared" si="1"/>
        <v>416</v>
      </c>
    </row>
    <row r="421">
      <c r="I421" s="60">
        <f t="shared" si="1"/>
        <v>417</v>
      </c>
    </row>
    <row r="422">
      <c r="I422" s="60">
        <f t="shared" si="1"/>
        <v>418</v>
      </c>
    </row>
    <row r="423">
      <c r="I423" s="60">
        <f t="shared" si="1"/>
        <v>419</v>
      </c>
    </row>
    <row r="424">
      <c r="I424" s="60">
        <f t="shared" si="1"/>
        <v>420</v>
      </c>
    </row>
    <row r="425">
      <c r="I425" s="60">
        <f t="shared" si="1"/>
        <v>421</v>
      </c>
    </row>
    <row r="426">
      <c r="I426" s="60">
        <f t="shared" si="1"/>
        <v>422</v>
      </c>
    </row>
    <row r="427">
      <c r="I427" s="60">
        <f t="shared" si="1"/>
        <v>423</v>
      </c>
    </row>
    <row r="428">
      <c r="I428" s="60">
        <f t="shared" si="1"/>
        <v>424</v>
      </c>
    </row>
    <row r="429">
      <c r="I429" s="60">
        <f t="shared" si="1"/>
        <v>425</v>
      </c>
    </row>
    <row r="430">
      <c r="I430" s="60">
        <f t="shared" si="1"/>
        <v>426</v>
      </c>
    </row>
    <row r="431">
      <c r="I431" s="60">
        <f t="shared" si="1"/>
        <v>427</v>
      </c>
    </row>
    <row r="432">
      <c r="I432" s="60">
        <f t="shared" si="1"/>
        <v>428</v>
      </c>
    </row>
    <row r="433">
      <c r="I433" s="60">
        <f t="shared" si="1"/>
        <v>429</v>
      </c>
    </row>
    <row r="434">
      <c r="I434" s="60">
        <f t="shared" si="1"/>
        <v>430</v>
      </c>
    </row>
    <row r="435">
      <c r="I435" s="60">
        <f t="shared" si="1"/>
        <v>431</v>
      </c>
    </row>
    <row r="436">
      <c r="I436" s="60">
        <f t="shared" si="1"/>
        <v>432</v>
      </c>
    </row>
    <row r="437">
      <c r="I437" s="60">
        <f t="shared" si="1"/>
        <v>433</v>
      </c>
    </row>
    <row r="438">
      <c r="I438" s="60">
        <f t="shared" si="1"/>
        <v>434</v>
      </c>
    </row>
    <row r="439">
      <c r="I439" s="60">
        <f t="shared" si="1"/>
        <v>435</v>
      </c>
    </row>
    <row r="440">
      <c r="I440" s="60">
        <f t="shared" si="1"/>
        <v>436</v>
      </c>
    </row>
    <row r="441">
      <c r="I441" s="60">
        <f t="shared" si="1"/>
        <v>437</v>
      </c>
    </row>
    <row r="442">
      <c r="I442" s="60">
        <f t="shared" si="1"/>
        <v>438</v>
      </c>
    </row>
    <row r="443">
      <c r="I443" s="60">
        <f t="shared" si="1"/>
        <v>439</v>
      </c>
    </row>
    <row r="444">
      <c r="I444" s="60">
        <f t="shared" si="1"/>
        <v>440</v>
      </c>
    </row>
    <row r="445">
      <c r="I445" s="60">
        <f t="shared" si="1"/>
        <v>441</v>
      </c>
    </row>
    <row r="446">
      <c r="I446" s="60">
        <f t="shared" si="1"/>
        <v>442</v>
      </c>
    </row>
    <row r="447">
      <c r="I447" s="60">
        <f t="shared" si="1"/>
        <v>443</v>
      </c>
    </row>
    <row r="448">
      <c r="I448" s="60">
        <f t="shared" si="1"/>
        <v>444</v>
      </c>
    </row>
    <row r="449">
      <c r="I449" s="60">
        <f t="shared" si="1"/>
        <v>445</v>
      </c>
    </row>
    <row r="450">
      <c r="I450" s="60">
        <f t="shared" si="1"/>
        <v>446</v>
      </c>
    </row>
    <row r="451">
      <c r="I451" s="60">
        <f t="shared" si="1"/>
        <v>447</v>
      </c>
    </row>
    <row r="452">
      <c r="I452" s="60">
        <f t="shared" si="1"/>
        <v>448</v>
      </c>
    </row>
    <row r="453">
      <c r="I453" s="60">
        <f t="shared" si="1"/>
        <v>449</v>
      </c>
    </row>
    <row r="454">
      <c r="I454" s="60">
        <f t="shared" si="1"/>
        <v>450</v>
      </c>
    </row>
    <row r="455">
      <c r="I455" s="60">
        <f t="shared" si="1"/>
        <v>451</v>
      </c>
    </row>
    <row r="456">
      <c r="I456" s="60">
        <f t="shared" si="1"/>
        <v>452</v>
      </c>
    </row>
    <row r="457">
      <c r="I457" s="60">
        <f t="shared" si="1"/>
        <v>453</v>
      </c>
    </row>
    <row r="458">
      <c r="I458" s="60">
        <f t="shared" si="1"/>
        <v>454</v>
      </c>
    </row>
    <row r="459">
      <c r="I459" s="60">
        <f t="shared" si="1"/>
        <v>455</v>
      </c>
    </row>
    <row r="460">
      <c r="I460" s="60">
        <f t="shared" si="1"/>
        <v>456</v>
      </c>
    </row>
    <row r="461">
      <c r="I461" s="60">
        <f t="shared" si="1"/>
        <v>457</v>
      </c>
    </row>
    <row r="462">
      <c r="I462" s="60">
        <f t="shared" si="1"/>
        <v>458</v>
      </c>
    </row>
    <row r="463">
      <c r="I463" s="60">
        <f t="shared" si="1"/>
        <v>459</v>
      </c>
    </row>
    <row r="464">
      <c r="I464" s="60">
        <f t="shared" si="1"/>
        <v>460</v>
      </c>
    </row>
    <row r="465">
      <c r="I465" s="60">
        <f t="shared" si="1"/>
        <v>461</v>
      </c>
    </row>
    <row r="466">
      <c r="I466" s="60">
        <f t="shared" si="1"/>
        <v>462</v>
      </c>
    </row>
    <row r="467">
      <c r="I467" s="60">
        <f t="shared" si="1"/>
        <v>463</v>
      </c>
    </row>
    <row r="468">
      <c r="I468" s="60">
        <f t="shared" si="1"/>
        <v>464</v>
      </c>
    </row>
    <row r="469">
      <c r="I469" s="60">
        <f t="shared" si="1"/>
        <v>465</v>
      </c>
    </row>
    <row r="470">
      <c r="I470" s="60">
        <f t="shared" si="1"/>
        <v>466</v>
      </c>
    </row>
    <row r="471">
      <c r="I471" s="60">
        <f t="shared" si="1"/>
        <v>467</v>
      </c>
    </row>
    <row r="472">
      <c r="I472" s="60">
        <f t="shared" si="1"/>
        <v>468</v>
      </c>
    </row>
    <row r="473">
      <c r="I473" s="60">
        <f t="shared" si="1"/>
        <v>469</v>
      </c>
    </row>
    <row r="474">
      <c r="I474" s="60">
        <f t="shared" si="1"/>
        <v>470</v>
      </c>
    </row>
    <row r="475">
      <c r="I475" s="60">
        <f t="shared" si="1"/>
        <v>471</v>
      </c>
    </row>
    <row r="476">
      <c r="I476" s="60">
        <f t="shared" si="1"/>
        <v>472</v>
      </c>
    </row>
    <row r="477">
      <c r="I477" s="60">
        <f t="shared" si="1"/>
        <v>473</v>
      </c>
    </row>
    <row r="478">
      <c r="I478" s="60">
        <f t="shared" si="1"/>
        <v>474</v>
      </c>
    </row>
    <row r="479">
      <c r="I479" s="60">
        <f t="shared" si="1"/>
        <v>475</v>
      </c>
    </row>
    <row r="480">
      <c r="I480" s="60">
        <f t="shared" si="1"/>
        <v>476</v>
      </c>
    </row>
    <row r="481">
      <c r="I481" s="60">
        <f t="shared" si="1"/>
        <v>477</v>
      </c>
    </row>
    <row r="482">
      <c r="I482" s="60">
        <f t="shared" si="1"/>
        <v>478</v>
      </c>
    </row>
    <row r="483">
      <c r="I483" s="60">
        <f t="shared" si="1"/>
        <v>479</v>
      </c>
    </row>
    <row r="484">
      <c r="I484" s="60">
        <f t="shared" si="1"/>
        <v>480</v>
      </c>
    </row>
    <row r="485">
      <c r="I485" s="60">
        <f t="shared" si="1"/>
        <v>481</v>
      </c>
    </row>
    <row r="486">
      <c r="I486" s="60">
        <f t="shared" si="1"/>
        <v>482</v>
      </c>
    </row>
    <row r="487">
      <c r="I487" s="60">
        <f t="shared" si="1"/>
        <v>483</v>
      </c>
    </row>
    <row r="488">
      <c r="I488" s="60">
        <f t="shared" si="1"/>
        <v>484</v>
      </c>
    </row>
    <row r="489">
      <c r="I489" s="60">
        <f t="shared" si="1"/>
        <v>485</v>
      </c>
    </row>
    <row r="490">
      <c r="I490" s="60">
        <f t="shared" si="1"/>
        <v>486</v>
      </c>
    </row>
    <row r="491">
      <c r="I491" s="60">
        <f t="shared" si="1"/>
        <v>487</v>
      </c>
    </row>
    <row r="492">
      <c r="I492" s="60">
        <f t="shared" si="1"/>
        <v>488</v>
      </c>
    </row>
    <row r="493">
      <c r="I493" s="60">
        <f t="shared" si="1"/>
        <v>489</v>
      </c>
    </row>
    <row r="494">
      <c r="I494" s="60">
        <f t="shared" si="1"/>
        <v>490</v>
      </c>
    </row>
    <row r="495">
      <c r="I495" s="60">
        <f t="shared" si="1"/>
        <v>491</v>
      </c>
    </row>
    <row r="496">
      <c r="I496" s="60">
        <f t="shared" si="1"/>
        <v>492</v>
      </c>
    </row>
    <row r="497">
      <c r="I497" s="60">
        <f t="shared" si="1"/>
        <v>493</v>
      </c>
    </row>
    <row r="498">
      <c r="I498" s="60">
        <f t="shared" si="1"/>
        <v>494</v>
      </c>
    </row>
    <row r="499">
      <c r="I499" s="60">
        <f t="shared" si="1"/>
        <v>495</v>
      </c>
    </row>
    <row r="500">
      <c r="I500" s="60">
        <f t="shared" si="1"/>
        <v>496</v>
      </c>
    </row>
    <row r="501">
      <c r="I501" s="60">
        <f t="shared" si="1"/>
        <v>497</v>
      </c>
    </row>
    <row r="502">
      <c r="I502" s="60">
        <f t="shared" si="1"/>
        <v>498</v>
      </c>
    </row>
    <row r="503">
      <c r="I503" s="60">
        <f t="shared" si="1"/>
        <v>499</v>
      </c>
    </row>
    <row r="504">
      <c r="I504" s="60">
        <f t="shared" si="1"/>
        <v>500</v>
      </c>
    </row>
    <row r="505">
      <c r="I505" s="60">
        <f t="shared" si="1"/>
        <v>501</v>
      </c>
    </row>
    <row r="506">
      <c r="I506" s="60">
        <f t="shared" si="1"/>
        <v>502</v>
      </c>
    </row>
    <row r="507">
      <c r="I507" s="60">
        <f t="shared" si="1"/>
        <v>503</v>
      </c>
    </row>
    <row r="508">
      <c r="I508" s="60">
        <f t="shared" si="1"/>
        <v>504</v>
      </c>
    </row>
    <row r="509">
      <c r="I509" s="60">
        <f t="shared" si="1"/>
        <v>505</v>
      </c>
    </row>
    <row r="510">
      <c r="I510" s="60">
        <f t="shared" si="1"/>
        <v>506</v>
      </c>
    </row>
    <row r="511">
      <c r="I511" s="60">
        <f t="shared" si="1"/>
        <v>507</v>
      </c>
    </row>
    <row r="512">
      <c r="I512" s="60">
        <f t="shared" si="1"/>
        <v>508</v>
      </c>
    </row>
    <row r="513">
      <c r="I513" s="60">
        <f t="shared" si="1"/>
        <v>509</v>
      </c>
    </row>
    <row r="514">
      <c r="I514" s="60">
        <f t="shared" si="1"/>
        <v>510</v>
      </c>
    </row>
    <row r="515">
      <c r="I515" s="60">
        <f t="shared" si="1"/>
        <v>511</v>
      </c>
    </row>
    <row r="516">
      <c r="I516" s="60">
        <f t="shared" si="1"/>
        <v>512</v>
      </c>
    </row>
    <row r="517">
      <c r="I517" s="60">
        <f t="shared" si="1"/>
        <v>513</v>
      </c>
    </row>
    <row r="518">
      <c r="I518" s="60">
        <f t="shared" si="1"/>
        <v>514</v>
      </c>
    </row>
    <row r="519">
      <c r="I519" s="60">
        <f t="shared" si="1"/>
        <v>515</v>
      </c>
    </row>
    <row r="520">
      <c r="I520" s="60">
        <f t="shared" si="1"/>
        <v>516</v>
      </c>
    </row>
    <row r="521">
      <c r="I521" s="60">
        <f t="shared" si="1"/>
        <v>517</v>
      </c>
    </row>
    <row r="522">
      <c r="I522" s="60">
        <f t="shared" si="1"/>
        <v>518</v>
      </c>
    </row>
    <row r="523">
      <c r="I523" s="60">
        <f t="shared" si="1"/>
        <v>519</v>
      </c>
    </row>
    <row r="524">
      <c r="I524" s="60">
        <f t="shared" si="1"/>
        <v>520</v>
      </c>
    </row>
    <row r="525">
      <c r="I525" s="60">
        <f t="shared" si="1"/>
        <v>521</v>
      </c>
    </row>
    <row r="526">
      <c r="I526" s="60">
        <f t="shared" si="1"/>
        <v>522</v>
      </c>
    </row>
    <row r="527">
      <c r="I527" s="60">
        <f t="shared" si="1"/>
        <v>523</v>
      </c>
    </row>
    <row r="528">
      <c r="I528" s="60">
        <f t="shared" si="1"/>
        <v>524</v>
      </c>
    </row>
    <row r="529">
      <c r="I529" s="60">
        <f t="shared" si="1"/>
        <v>525</v>
      </c>
    </row>
    <row r="530">
      <c r="I530" s="60">
        <f t="shared" si="1"/>
        <v>526</v>
      </c>
    </row>
    <row r="531">
      <c r="I531" s="60">
        <f t="shared" si="1"/>
        <v>527</v>
      </c>
    </row>
    <row r="532">
      <c r="I532" s="60">
        <f t="shared" si="1"/>
        <v>528</v>
      </c>
    </row>
    <row r="533">
      <c r="I533" s="60">
        <f t="shared" si="1"/>
        <v>529</v>
      </c>
    </row>
    <row r="534">
      <c r="I534" s="60">
        <f t="shared" si="1"/>
        <v>530</v>
      </c>
    </row>
    <row r="535">
      <c r="I535" s="60">
        <f t="shared" si="1"/>
        <v>531</v>
      </c>
    </row>
    <row r="536">
      <c r="I536" s="60">
        <f t="shared" si="1"/>
        <v>532</v>
      </c>
    </row>
    <row r="537">
      <c r="I537" s="60">
        <f t="shared" si="1"/>
        <v>533</v>
      </c>
    </row>
    <row r="538">
      <c r="I538" s="60">
        <f t="shared" si="1"/>
        <v>534</v>
      </c>
    </row>
    <row r="539">
      <c r="I539" s="60">
        <f t="shared" si="1"/>
        <v>535</v>
      </c>
    </row>
    <row r="540">
      <c r="I540" s="60">
        <f t="shared" si="1"/>
        <v>536</v>
      </c>
    </row>
    <row r="541">
      <c r="I541" s="60">
        <f t="shared" si="1"/>
        <v>537</v>
      </c>
    </row>
    <row r="542">
      <c r="I542" s="60">
        <f t="shared" si="1"/>
        <v>538</v>
      </c>
    </row>
    <row r="543">
      <c r="I543" s="60">
        <f t="shared" si="1"/>
        <v>539</v>
      </c>
    </row>
    <row r="544">
      <c r="I544" s="60">
        <f t="shared" si="1"/>
        <v>540</v>
      </c>
    </row>
    <row r="545">
      <c r="I545" s="60">
        <f t="shared" si="1"/>
        <v>541</v>
      </c>
    </row>
    <row r="546">
      <c r="I546" s="60">
        <f t="shared" si="1"/>
        <v>542</v>
      </c>
    </row>
    <row r="547">
      <c r="I547" s="60">
        <f t="shared" si="1"/>
        <v>543</v>
      </c>
    </row>
    <row r="548">
      <c r="I548" s="60">
        <f t="shared" si="1"/>
        <v>544</v>
      </c>
    </row>
    <row r="549">
      <c r="I549" s="60">
        <f t="shared" si="1"/>
        <v>545</v>
      </c>
    </row>
    <row r="550">
      <c r="I550" s="60">
        <f t="shared" si="1"/>
        <v>546</v>
      </c>
    </row>
    <row r="551">
      <c r="I551" s="60">
        <f t="shared" si="1"/>
        <v>547</v>
      </c>
    </row>
    <row r="552">
      <c r="I552" s="60">
        <f t="shared" si="1"/>
        <v>548</v>
      </c>
    </row>
    <row r="553">
      <c r="I553" s="60">
        <f t="shared" si="1"/>
        <v>549</v>
      </c>
    </row>
    <row r="554">
      <c r="I554" s="60">
        <f t="shared" si="1"/>
        <v>550</v>
      </c>
    </row>
    <row r="555">
      <c r="I555" s="60">
        <f t="shared" si="1"/>
        <v>551</v>
      </c>
    </row>
    <row r="556">
      <c r="I556" s="60">
        <f t="shared" si="1"/>
        <v>552</v>
      </c>
    </row>
    <row r="557">
      <c r="I557" s="60">
        <f t="shared" si="1"/>
        <v>553</v>
      </c>
    </row>
    <row r="558">
      <c r="I558" s="60">
        <f t="shared" si="1"/>
        <v>554</v>
      </c>
    </row>
    <row r="559">
      <c r="I559" s="60">
        <f t="shared" si="1"/>
        <v>555</v>
      </c>
    </row>
    <row r="560">
      <c r="I560" s="60">
        <f t="shared" si="1"/>
        <v>556</v>
      </c>
    </row>
    <row r="561">
      <c r="I561" s="60">
        <f t="shared" si="1"/>
        <v>557</v>
      </c>
    </row>
    <row r="562">
      <c r="I562" s="60">
        <f t="shared" si="1"/>
        <v>558</v>
      </c>
    </row>
    <row r="563">
      <c r="I563" s="60">
        <f t="shared" si="1"/>
        <v>559</v>
      </c>
    </row>
    <row r="564">
      <c r="I564" s="60">
        <f t="shared" si="1"/>
        <v>560</v>
      </c>
    </row>
    <row r="565">
      <c r="I565" s="60">
        <f t="shared" si="1"/>
        <v>561</v>
      </c>
    </row>
    <row r="566">
      <c r="I566" s="60">
        <f t="shared" si="1"/>
        <v>562</v>
      </c>
    </row>
    <row r="567">
      <c r="I567" s="60">
        <f t="shared" si="1"/>
        <v>563</v>
      </c>
    </row>
    <row r="568">
      <c r="I568" s="60">
        <f t="shared" si="1"/>
        <v>564</v>
      </c>
    </row>
    <row r="569">
      <c r="I569" s="60">
        <f t="shared" si="1"/>
        <v>565</v>
      </c>
    </row>
    <row r="570">
      <c r="I570" s="60">
        <f t="shared" si="1"/>
        <v>566</v>
      </c>
    </row>
    <row r="571">
      <c r="I571" s="60">
        <f t="shared" si="1"/>
        <v>567</v>
      </c>
    </row>
    <row r="572">
      <c r="I572" s="60">
        <f t="shared" si="1"/>
        <v>568</v>
      </c>
    </row>
    <row r="573">
      <c r="I573" s="60">
        <f t="shared" si="1"/>
        <v>569</v>
      </c>
    </row>
    <row r="574">
      <c r="I574" s="60">
        <f t="shared" si="1"/>
        <v>570</v>
      </c>
    </row>
    <row r="575">
      <c r="I575" s="60">
        <f t="shared" si="1"/>
        <v>571</v>
      </c>
    </row>
    <row r="576">
      <c r="I576" s="60">
        <f t="shared" si="1"/>
        <v>572</v>
      </c>
    </row>
    <row r="577">
      <c r="I577" s="60">
        <f t="shared" si="1"/>
        <v>573</v>
      </c>
    </row>
    <row r="578">
      <c r="I578" s="60">
        <f t="shared" si="1"/>
        <v>574</v>
      </c>
    </row>
    <row r="579">
      <c r="I579" s="60">
        <f t="shared" si="1"/>
        <v>575</v>
      </c>
    </row>
    <row r="580">
      <c r="I580" s="60">
        <f t="shared" si="1"/>
        <v>576</v>
      </c>
    </row>
    <row r="581">
      <c r="I581" s="60">
        <f t="shared" si="1"/>
        <v>577</v>
      </c>
    </row>
    <row r="582">
      <c r="I582" s="60">
        <f t="shared" si="1"/>
        <v>578</v>
      </c>
    </row>
    <row r="583">
      <c r="I583" s="60">
        <f t="shared" si="1"/>
        <v>579</v>
      </c>
    </row>
    <row r="584">
      <c r="I584" s="60">
        <f t="shared" si="1"/>
        <v>580</v>
      </c>
    </row>
    <row r="585">
      <c r="I585" s="60">
        <f t="shared" si="1"/>
        <v>581</v>
      </c>
    </row>
    <row r="586">
      <c r="I586" s="60">
        <f t="shared" si="1"/>
        <v>582</v>
      </c>
    </row>
    <row r="587">
      <c r="I587" s="60">
        <f t="shared" si="1"/>
        <v>583</v>
      </c>
    </row>
    <row r="588">
      <c r="I588" s="60">
        <f t="shared" si="1"/>
        <v>584</v>
      </c>
    </row>
    <row r="589">
      <c r="I589" s="60">
        <f t="shared" si="1"/>
        <v>585</v>
      </c>
    </row>
    <row r="590">
      <c r="I590" s="60">
        <f t="shared" si="1"/>
        <v>586</v>
      </c>
    </row>
    <row r="591">
      <c r="I591" s="60">
        <f t="shared" si="1"/>
        <v>587</v>
      </c>
    </row>
    <row r="592">
      <c r="I592" s="60">
        <f t="shared" si="1"/>
        <v>588</v>
      </c>
    </row>
    <row r="593">
      <c r="I593" s="60">
        <f t="shared" si="1"/>
        <v>589</v>
      </c>
    </row>
    <row r="594">
      <c r="I594" s="60">
        <f t="shared" si="1"/>
        <v>590</v>
      </c>
    </row>
    <row r="595">
      <c r="I595" s="60">
        <f t="shared" si="1"/>
        <v>591</v>
      </c>
    </row>
    <row r="596">
      <c r="I596" s="60">
        <f t="shared" si="1"/>
        <v>592</v>
      </c>
    </row>
    <row r="597">
      <c r="I597" s="60">
        <f t="shared" si="1"/>
        <v>593</v>
      </c>
    </row>
    <row r="598">
      <c r="I598" s="60">
        <f t="shared" si="1"/>
        <v>594</v>
      </c>
    </row>
    <row r="599">
      <c r="I599" s="60">
        <f t="shared" si="1"/>
        <v>595</v>
      </c>
    </row>
    <row r="600">
      <c r="I600" s="60">
        <f t="shared" si="1"/>
        <v>596</v>
      </c>
    </row>
    <row r="601">
      <c r="I601" s="60">
        <f t="shared" si="1"/>
        <v>597</v>
      </c>
    </row>
    <row r="602">
      <c r="I602" s="60">
        <f t="shared" si="1"/>
        <v>598</v>
      </c>
    </row>
    <row r="603">
      <c r="I603" s="60">
        <f t="shared" si="1"/>
        <v>599</v>
      </c>
    </row>
    <row r="604">
      <c r="I604" s="60">
        <f t="shared" si="1"/>
        <v>600</v>
      </c>
    </row>
    <row r="605">
      <c r="I605" s="60">
        <f t="shared" si="1"/>
        <v>601</v>
      </c>
    </row>
    <row r="606">
      <c r="I606" s="60">
        <f t="shared" si="1"/>
        <v>602</v>
      </c>
    </row>
    <row r="607">
      <c r="I607" s="60">
        <f t="shared" si="1"/>
        <v>603</v>
      </c>
    </row>
    <row r="608">
      <c r="I608" s="60">
        <f t="shared" si="1"/>
        <v>604</v>
      </c>
    </row>
    <row r="609">
      <c r="I609" s="60">
        <f t="shared" si="1"/>
        <v>605</v>
      </c>
    </row>
    <row r="610">
      <c r="I610" s="60">
        <f t="shared" si="1"/>
        <v>606</v>
      </c>
    </row>
    <row r="611">
      <c r="I611" s="60">
        <f t="shared" si="1"/>
        <v>607</v>
      </c>
    </row>
    <row r="612">
      <c r="I612" s="60">
        <f t="shared" si="1"/>
        <v>608</v>
      </c>
    </row>
    <row r="613">
      <c r="I613" s="60">
        <f t="shared" si="1"/>
        <v>609</v>
      </c>
    </row>
    <row r="614">
      <c r="I614" s="60">
        <f t="shared" si="1"/>
        <v>610</v>
      </c>
    </row>
    <row r="615">
      <c r="I615" s="60">
        <f t="shared" si="1"/>
        <v>611</v>
      </c>
    </row>
    <row r="616">
      <c r="I616" s="60">
        <f t="shared" si="1"/>
        <v>612</v>
      </c>
    </row>
    <row r="617">
      <c r="I617" s="60">
        <f t="shared" si="1"/>
        <v>613</v>
      </c>
    </row>
    <row r="618">
      <c r="I618" s="60">
        <f t="shared" si="1"/>
        <v>614</v>
      </c>
    </row>
    <row r="619">
      <c r="I619" s="60">
        <f t="shared" si="1"/>
        <v>615</v>
      </c>
    </row>
    <row r="620">
      <c r="I620" s="60">
        <f t="shared" si="1"/>
        <v>616</v>
      </c>
    </row>
    <row r="621">
      <c r="I621" s="60">
        <f t="shared" si="1"/>
        <v>617</v>
      </c>
    </row>
    <row r="622">
      <c r="I622" s="60">
        <f t="shared" si="1"/>
        <v>618</v>
      </c>
    </row>
    <row r="623">
      <c r="I623" s="60">
        <f t="shared" si="1"/>
        <v>619</v>
      </c>
    </row>
    <row r="624">
      <c r="I624" s="60">
        <f t="shared" si="1"/>
        <v>620</v>
      </c>
    </row>
    <row r="625">
      <c r="I625" s="60">
        <f t="shared" si="1"/>
        <v>621</v>
      </c>
    </row>
    <row r="626">
      <c r="I626" s="60">
        <f t="shared" si="1"/>
        <v>622</v>
      </c>
    </row>
    <row r="627">
      <c r="I627" s="60">
        <f t="shared" si="1"/>
        <v>623</v>
      </c>
    </row>
    <row r="628">
      <c r="I628" s="60">
        <f t="shared" si="1"/>
        <v>624</v>
      </c>
    </row>
    <row r="629">
      <c r="I629" s="60">
        <f t="shared" si="1"/>
        <v>625</v>
      </c>
    </row>
    <row r="630">
      <c r="I630" s="60">
        <f t="shared" si="1"/>
        <v>626</v>
      </c>
    </row>
    <row r="631">
      <c r="I631" s="60">
        <f t="shared" si="1"/>
        <v>627</v>
      </c>
    </row>
    <row r="632">
      <c r="I632" s="60">
        <f t="shared" si="1"/>
        <v>628</v>
      </c>
    </row>
    <row r="633">
      <c r="I633" s="60">
        <f t="shared" si="1"/>
        <v>629</v>
      </c>
    </row>
    <row r="634">
      <c r="I634" s="60">
        <f t="shared" si="1"/>
        <v>630</v>
      </c>
    </row>
    <row r="635">
      <c r="I635" s="60">
        <f t="shared" si="1"/>
        <v>631</v>
      </c>
    </row>
    <row r="636">
      <c r="I636" s="60">
        <f t="shared" si="1"/>
        <v>632</v>
      </c>
    </row>
    <row r="637">
      <c r="I637" s="60">
        <f t="shared" si="1"/>
        <v>633</v>
      </c>
    </row>
    <row r="638">
      <c r="I638" s="60">
        <f t="shared" si="1"/>
        <v>634</v>
      </c>
    </row>
    <row r="639">
      <c r="I639" s="60">
        <f t="shared" si="1"/>
        <v>635</v>
      </c>
    </row>
    <row r="640">
      <c r="I640" s="60">
        <f t="shared" si="1"/>
        <v>636</v>
      </c>
    </row>
    <row r="641">
      <c r="I641" s="60">
        <f t="shared" si="1"/>
        <v>637</v>
      </c>
    </row>
    <row r="642">
      <c r="I642" s="60">
        <f t="shared" si="1"/>
        <v>638</v>
      </c>
    </row>
    <row r="643">
      <c r="I643" s="60">
        <f t="shared" si="1"/>
        <v>639</v>
      </c>
    </row>
    <row r="644">
      <c r="I644" s="60">
        <f t="shared" si="1"/>
        <v>640</v>
      </c>
    </row>
    <row r="645">
      <c r="I645" s="60">
        <f t="shared" si="1"/>
        <v>641</v>
      </c>
    </row>
    <row r="646">
      <c r="I646" s="60">
        <f t="shared" si="1"/>
        <v>642</v>
      </c>
    </row>
    <row r="647">
      <c r="I647" s="60">
        <f t="shared" si="1"/>
        <v>643</v>
      </c>
    </row>
    <row r="648">
      <c r="I648" s="60">
        <f t="shared" si="1"/>
        <v>644</v>
      </c>
    </row>
    <row r="649">
      <c r="I649" s="60">
        <f t="shared" si="1"/>
        <v>645</v>
      </c>
    </row>
    <row r="650">
      <c r="I650" s="60">
        <f t="shared" si="1"/>
        <v>646</v>
      </c>
    </row>
    <row r="651">
      <c r="I651" s="60">
        <f t="shared" si="1"/>
        <v>647</v>
      </c>
    </row>
    <row r="652">
      <c r="I652" s="60">
        <f t="shared" si="1"/>
        <v>648</v>
      </c>
    </row>
    <row r="653">
      <c r="I653" s="60">
        <f t="shared" si="1"/>
        <v>649</v>
      </c>
    </row>
    <row r="654">
      <c r="I654" s="60">
        <f t="shared" si="1"/>
        <v>650</v>
      </c>
    </row>
    <row r="655">
      <c r="I655" s="60">
        <f t="shared" si="1"/>
        <v>651</v>
      </c>
    </row>
    <row r="656">
      <c r="I656" s="60">
        <f t="shared" si="1"/>
        <v>652</v>
      </c>
    </row>
    <row r="657">
      <c r="I657" s="60">
        <f t="shared" si="1"/>
        <v>653</v>
      </c>
    </row>
    <row r="658">
      <c r="I658" s="60">
        <f t="shared" si="1"/>
        <v>654</v>
      </c>
    </row>
    <row r="659">
      <c r="I659" s="60">
        <f t="shared" si="1"/>
        <v>655</v>
      </c>
    </row>
    <row r="660">
      <c r="I660" s="60">
        <f t="shared" si="1"/>
        <v>656</v>
      </c>
    </row>
    <row r="661">
      <c r="I661" s="60">
        <f t="shared" si="1"/>
        <v>657</v>
      </c>
    </row>
    <row r="662">
      <c r="I662" s="60">
        <f t="shared" si="1"/>
        <v>658</v>
      </c>
    </row>
    <row r="663">
      <c r="I663" s="60">
        <f t="shared" si="1"/>
        <v>659</v>
      </c>
    </row>
    <row r="664">
      <c r="I664" s="60">
        <f t="shared" si="1"/>
        <v>660</v>
      </c>
    </row>
    <row r="665">
      <c r="I665" s="60">
        <f t="shared" si="1"/>
        <v>661</v>
      </c>
    </row>
    <row r="666">
      <c r="I666" s="60">
        <f t="shared" si="1"/>
        <v>662</v>
      </c>
    </row>
    <row r="667">
      <c r="I667" s="60">
        <f t="shared" si="1"/>
        <v>663</v>
      </c>
    </row>
    <row r="668">
      <c r="I668" s="60">
        <f t="shared" si="1"/>
        <v>664</v>
      </c>
    </row>
    <row r="669">
      <c r="I669" s="60">
        <f t="shared" si="1"/>
        <v>665</v>
      </c>
    </row>
    <row r="670">
      <c r="I670" s="60">
        <f t="shared" si="1"/>
        <v>666</v>
      </c>
    </row>
    <row r="671">
      <c r="I671" s="60">
        <f t="shared" si="1"/>
        <v>667</v>
      </c>
    </row>
    <row r="672">
      <c r="I672" s="60">
        <f t="shared" si="1"/>
        <v>668</v>
      </c>
    </row>
    <row r="673">
      <c r="I673" s="60">
        <f t="shared" si="1"/>
        <v>669</v>
      </c>
    </row>
    <row r="674">
      <c r="I674" s="60">
        <f t="shared" si="1"/>
        <v>670</v>
      </c>
    </row>
    <row r="675">
      <c r="I675" s="60">
        <f t="shared" si="1"/>
        <v>671</v>
      </c>
    </row>
    <row r="676">
      <c r="I676" s="60">
        <f t="shared" si="1"/>
        <v>672</v>
      </c>
    </row>
    <row r="677">
      <c r="I677" s="60">
        <f t="shared" si="1"/>
        <v>673</v>
      </c>
    </row>
    <row r="678">
      <c r="I678" s="60">
        <f t="shared" si="1"/>
        <v>674</v>
      </c>
    </row>
    <row r="679">
      <c r="I679" s="60">
        <f t="shared" si="1"/>
        <v>675</v>
      </c>
    </row>
    <row r="680">
      <c r="I680" s="60">
        <f t="shared" si="1"/>
        <v>676</v>
      </c>
    </row>
    <row r="681">
      <c r="I681" s="60">
        <f t="shared" si="1"/>
        <v>677</v>
      </c>
    </row>
    <row r="682">
      <c r="I682" s="60">
        <f t="shared" si="1"/>
        <v>678</v>
      </c>
    </row>
    <row r="683">
      <c r="I683" s="60">
        <f t="shared" si="1"/>
        <v>679</v>
      </c>
    </row>
    <row r="684">
      <c r="I684" s="60">
        <f t="shared" si="1"/>
        <v>680</v>
      </c>
    </row>
    <row r="685">
      <c r="I685" s="60">
        <f t="shared" si="1"/>
        <v>681</v>
      </c>
    </row>
    <row r="686">
      <c r="I686" s="60">
        <f t="shared" si="1"/>
        <v>682</v>
      </c>
    </row>
    <row r="687">
      <c r="I687" s="60">
        <f t="shared" si="1"/>
        <v>683</v>
      </c>
    </row>
    <row r="688">
      <c r="I688" s="60">
        <f t="shared" si="1"/>
        <v>684</v>
      </c>
    </row>
    <row r="689">
      <c r="I689" s="60">
        <f t="shared" si="1"/>
        <v>685</v>
      </c>
    </row>
    <row r="690">
      <c r="I690" s="60">
        <f t="shared" si="1"/>
        <v>686</v>
      </c>
    </row>
    <row r="691">
      <c r="I691" s="60">
        <f t="shared" si="1"/>
        <v>687</v>
      </c>
    </row>
    <row r="692">
      <c r="I692" s="60">
        <f t="shared" si="1"/>
        <v>688</v>
      </c>
    </row>
    <row r="693">
      <c r="I693" s="60">
        <f t="shared" si="1"/>
        <v>689</v>
      </c>
    </row>
    <row r="694">
      <c r="I694" s="60">
        <f t="shared" si="1"/>
        <v>690</v>
      </c>
    </row>
    <row r="695">
      <c r="I695" s="60">
        <f t="shared" si="1"/>
        <v>691</v>
      </c>
    </row>
    <row r="696">
      <c r="I696" s="60">
        <f t="shared" si="1"/>
        <v>692</v>
      </c>
    </row>
    <row r="697">
      <c r="I697" s="60">
        <f t="shared" si="1"/>
        <v>693</v>
      </c>
    </row>
    <row r="698">
      <c r="I698" s="60">
        <f t="shared" si="1"/>
        <v>694</v>
      </c>
    </row>
    <row r="699">
      <c r="I699" s="60">
        <f t="shared" si="1"/>
        <v>695</v>
      </c>
    </row>
    <row r="700">
      <c r="I700" s="60">
        <f t="shared" si="1"/>
        <v>696</v>
      </c>
    </row>
    <row r="701">
      <c r="I701" s="60">
        <f t="shared" si="1"/>
        <v>697</v>
      </c>
    </row>
    <row r="702">
      <c r="I702" s="60">
        <f t="shared" si="1"/>
        <v>698</v>
      </c>
    </row>
    <row r="703">
      <c r="I703" s="60">
        <f t="shared" si="1"/>
        <v>699</v>
      </c>
    </row>
    <row r="704">
      <c r="I704" s="60">
        <f t="shared" si="1"/>
        <v>700</v>
      </c>
    </row>
    <row r="705">
      <c r="I705" s="60">
        <f t="shared" si="1"/>
        <v>701</v>
      </c>
    </row>
    <row r="706">
      <c r="I706" s="60">
        <f t="shared" si="1"/>
        <v>702</v>
      </c>
    </row>
    <row r="707">
      <c r="I707" s="60">
        <f t="shared" si="1"/>
        <v>703</v>
      </c>
    </row>
    <row r="708">
      <c r="I708" s="60">
        <f t="shared" si="1"/>
        <v>704</v>
      </c>
    </row>
    <row r="709">
      <c r="I709" s="60">
        <f t="shared" si="1"/>
        <v>705</v>
      </c>
    </row>
    <row r="710">
      <c r="I710" s="60">
        <f t="shared" si="1"/>
        <v>706</v>
      </c>
    </row>
    <row r="711">
      <c r="I711" s="60">
        <f t="shared" si="1"/>
        <v>707</v>
      </c>
    </row>
    <row r="712">
      <c r="I712" s="60">
        <f t="shared" si="1"/>
        <v>708</v>
      </c>
    </row>
    <row r="713">
      <c r="I713" s="60">
        <f t="shared" si="1"/>
        <v>709</v>
      </c>
    </row>
    <row r="714">
      <c r="I714" s="60">
        <f t="shared" si="1"/>
        <v>710</v>
      </c>
    </row>
    <row r="715">
      <c r="I715" s="60">
        <f t="shared" si="1"/>
        <v>711</v>
      </c>
    </row>
    <row r="716">
      <c r="I716" s="60">
        <f t="shared" si="1"/>
        <v>712</v>
      </c>
    </row>
    <row r="717">
      <c r="I717" s="60">
        <f t="shared" si="1"/>
        <v>713</v>
      </c>
    </row>
    <row r="718">
      <c r="I718" s="60">
        <f t="shared" si="1"/>
        <v>714</v>
      </c>
    </row>
    <row r="719">
      <c r="I719" s="60">
        <f t="shared" si="1"/>
        <v>715</v>
      </c>
    </row>
    <row r="720">
      <c r="I720" s="60">
        <f t="shared" si="1"/>
        <v>716</v>
      </c>
    </row>
    <row r="721">
      <c r="I721" s="60">
        <f t="shared" si="1"/>
        <v>717</v>
      </c>
    </row>
    <row r="722">
      <c r="I722" s="60">
        <f t="shared" si="1"/>
        <v>718</v>
      </c>
    </row>
    <row r="723">
      <c r="I723" s="60">
        <f t="shared" si="1"/>
        <v>719</v>
      </c>
    </row>
    <row r="724">
      <c r="I724" s="60">
        <f t="shared" si="1"/>
        <v>720</v>
      </c>
    </row>
    <row r="725">
      <c r="I725" s="60">
        <f t="shared" si="1"/>
        <v>721</v>
      </c>
    </row>
    <row r="726">
      <c r="I726" s="60">
        <f t="shared" si="1"/>
        <v>722</v>
      </c>
    </row>
    <row r="727">
      <c r="I727" s="60">
        <f t="shared" si="1"/>
        <v>723</v>
      </c>
    </row>
    <row r="728">
      <c r="I728" s="60">
        <f t="shared" si="1"/>
        <v>724</v>
      </c>
    </row>
    <row r="729">
      <c r="I729" s="60">
        <f t="shared" si="1"/>
        <v>725</v>
      </c>
    </row>
    <row r="730">
      <c r="I730" s="60">
        <f t="shared" si="1"/>
        <v>726</v>
      </c>
    </row>
    <row r="731">
      <c r="I731" s="60">
        <f t="shared" si="1"/>
        <v>727</v>
      </c>
    </row>
    <row r="732">
      <c r="I732" s="60">
        <f t="shared" si="1"/>
        <v>728</v>
      </c>
    </row>
    <row r="733">
      <c r="I733" s="60">
        <f t="shared" si="1"/>
        <v>729</v>
      </c>
    </row>
    <row r="734">
      <c r="I734" s="60">
        <f t="shared" si="1"/>
        <v>730</v>
      </c>
    </row>
    <row r="735">
      <c r="I735" s="60">
        <f t="shared" si="1"/>
        <v>731</v>
      </c>
    </row>
    <row r="736">
      <c r="I736" s="60">
        <f t="shared" si="1"/>
        <v>732</v>
      </c>
    </row>
    <row r="737">
      <c r="I737" s="60">
        <f t="shared" si="1"/>
        <v>733</v>
      </c>
    </row>
    <row r="738">
      <c r="I738" s="60">
        <f t="shared" si="1"/>
        <v>734</v>
      </c>
    </row>
    <row r="739">
      <c r="I739" s="60">
        <f t="shared" si="1"/>
        <v>735</v>
      </c>
    </row>
    <row r="740">
      <c r="I740" s="60">
        <f t="shared" si="1"/>
        <v>736</v>
      </c>
    </row>
    <row r="741">
      <c r="I741" s="60">
        <f t="shared" si="1"/>
        <v>737</v>
      </c>
    </row>
    <row r="742">
      <c r="I742" s="60">
        <f t="shared" si="1"/>
        <v>738</v>
      </c>
    </row>
    <row r="743">
      <c r="I743" s="60">
        <f t="shared" si="1"/>
        <v>739</v>
      </c>
    </row>
    <row r="744">
      <c r="I744" s="60">
        <f t="shared" si="1"/>
        <v>740</v>
      </c>
    </row>
    <row r="745">
      <c r="I745" s="60">
        <f t="shared" si="1"/>
        <v>741</v>
      </c>
    </row>
    <row r="746">
      <c r="I746" s="60">
        <f t="shared" si="1"/>
        <v>742</v>
      </c>
    </row>
    <row r="747">
      <c r="I747" s="60">
        <f t="shared" si="1"/>
        <v>743</v>
      </c>
    </row>
    <row r="748">
      <c r="I748" s="60">
        <f t="shared" si="1"/>
        <v>744</v>
      </c>
    </row>
    <row r="749">
      <c r="I749" s="60">
        <f t="shared" si="1"/>
        <v>745</v>
      </c>
    </row>
    <row r="750">
      <c r="I750" s="60">
        <f t="shared" si="1"/>
        <v>746</v>
      </c>
    </row>
    <row r="751">
      <c r="I751" s="60">
        <f t="shared" si="1"/>
        <v>747</v>
      </c>
    </row>
    <row r="752">
      <c r="I752" s="60">
        <f t="shared" si="1"/>
        <v>748</v>
      </c>
    </row>
    <row r="753">
      <c r="I753" s="60">
        <f t="shared" si="1"/>
        <v>749</v>
      </c>
    </row>
    <row r="754">
      <c r="I754" s="60">
        <f t="shared" si="1"/>
        <v>750</v>
      </c>
    </row>
    <row r="755">
      <c r="I755" s="60">
        <f t="shared" si="1"/>
        <v>751</v>
      </c>
    </row>
    <row r="756">
      <c r="I756" s="60">
        <f t="shared" si="1"/>
        <v>752</v>
      </c>
    </row>
    <row r="757">
      <c r="I757" s="60">
        <f t="shared" si="1"/>
        <v>753</v>
      </c>
    </row>
    <row r="758">
      <c r="I758" s="60">
        <f t="shared" si="1"/>
        <v>754</v>
      </c>
    </row>
    <row r="759">
      <c r="I759" s="60">
        <f t="shared" si="1"/>
        <v>755</v>
      </c>
    </row>
    <row r="760">
      <c r="I760" s="60">
        <f t="shared" si="1"/>
        <v>756</v>
      </c>
    </row>
    <row r="761">
      <c r="I761" s="60">
        <f t="shared" si="1"/>
        <v>757</v>
      </c>
    </row>
    <row r="762">
      <c r="I762" s="60">
        <f t="shared" si="1"/>
        <v>758</v>
      </c>
    </row>
    <row r="763">
      <c r="I763" s="60">
        <f t="shared" si="1"/>
        <v>759</v>
      </c>
    </row>
    <row r="764">
      <c r="I764" s="60">
        <f t="shared" si="1"/>
        <v>760</v>
      </c>
    </row>
    <row r="765">
      <c r="I765" s="60">
        <f t="shared" si="1"/>
        <v>761</v>
      </c>
    </row>
    <row r="766">
      <c r="I766" s="60">
        <f t="shared" si="1"/>
        <v>762</v>
      </c>
    </row>
    <row r="767">
      <c r="I767" s="60">
        <f t="shared" si="1"/>
        <v>763</v>
      </c>
    </row>
    <row r="768">
      <c r="I768" s="60">
        <f t="shared" si="1"/>
        <v>764</v>
      </c>
    </row>
    <row r="769">
      <c r="I769" s="60">
        <f t="shared" si="1"/>
        <v>765</v>
      </c>
    </row>
    <row r="770">
      <c r="I770" s="60">
        <f t="shared" si="1"/>
        <v>766</v>
      </c>
    </row>
    <row r="771">
      <c r="I771" s="60">
        <f t="shared" si="1"/>
        <v>767</v>
      </c>
    </row>
    <row r="772">
      <c r="I772" s="60">
        <f t="shared" si="1"/>
        <v>768</v>
      </c>
    </row>
    <row r="773">
      <c r="I773" s="60">
        <f t="shared" si="1"/>
        <v>769</v>
      </c>
    </row>
    <row r="774">
      <c r="I774" s="60">
        <f t="shared" si="1"/>
        <v>770</v>
      </c>
    </row>
    <row r="775">
      <c r="I775" s="60">
        <f t="shared" si="1"/>
        <v>771</v>
      </c>
    </row>
    <row r="776">
      <c r="I776" s="60">
        <f t="shared" si="1"/>
        <v>772</v>
      </c>
    </row>
    <row r="777">
      <c r="I777" s="60">
        <f t="shared" si="1"/>
        <v>773</v>
      </c>
    </row>
    <row r="778">
      <c r="I778" s="60">
        <f t="shared" si="1"/>
        <v>774</v>
      </c>
    </row>
    <row r="779">
      <c r="I779" s="60">
        <f t="shared" si="1"/>
        <v>775</v>
      </c>
    </row>
    <row r="780">
      <c r="I780" s="60">
        <f t="shared" si="1"/>
        <v>776</v>
      </c>
    </row>
    <row r="781">
      <c r="I781" s="60">
        <f t="shared" si="1"/>
        <v>777</v>
      </c>
    </row>
    <row r="782">
      <c r="I782" s="60">
        <f t="shared" si="1"/>
        <v>778</v>
      </c>
    </row>
    <row r="783">
      <c r="I783" s="60">
        <f t="shared" si="1"/>
        <v>779</v>
      </c>
    </row>
    <row r="784">
      <c r="I784" s="60">
        <f t="shared" si="1"/>
        <v>780</v>
      </c>
    </row>
    <row r="785">
      <c r="I785" s="60">
        <f t="shared" si="1"/>
        <v>781</v>
      </c>
    </row>
    <row r="786">
      <c r="I786" s="60">
        <f t="shared" si="1"/>
        <v>782</v>
      </c>
    </row>
    <row r="787">
      <c r="I787" s="60">
        <f t="shared" si="1"/>
        <v>783</v>
      </c>
    </row>
    <row r="788">
      <c r="I788" s="60">
        <f t="shared" si="1"/>
        <v>784</v>
      </c>
    </row>
    <row r="789">
      <c r="I789" s="60">
        <f t="shared" si="1"/>
        <v>785</v>
      </c>
    </row>
    <row r="790">
      <c r="I790" s="60">
        <f t="shared" si="1"/>
        <v>786</v>
      </c>
    </row>
    <row r="791">
      <c r="I791" s="60">
        <f t="shared" si="1"/>
        <v>787</v>
      </c>
    </row>
    <row r="792">
      <c r="I792" s="60">
        <f t="shared" si="1"/>
        <v>788</v>
      </c>
    </row>
    <row r="793">
      <c r="I793" s="60">
        <f t="shared" si="1"/>
        <v>789</v>
      </c>
    </row>
    <row r="794">
      <c r="I794" s="60">
        <f t="shared" si="1"/>
        <v>790</v>
      </c>
    </row>
    <row r="795">
      <c r="I795" s="60">
        <f t="shared" si="1"/>
        <v>791</v>
      </c>
    </row>
    <row r="796">
      <c r="I796" s="60">
        <f t="shared" si="1"/>
        <v>792</v>
      </c>
    </row>
    <row r="797">
      <c r="I797" s="60">
        <f t="shared" si="1"/>
        <v>793</v>
      </c>
    </row>
    <row r="798">
      <c r="I798" s="60">
        <f t="shared" si="1"/>
        <v>794</v>
      </c>
    </row>
    <row r="799">
      <c r="I799" s="60">
        <f t="shared" si="1"/>
        <v>795</v>
      </c>
    </row>
    <row r="800">
      <c r="I800" s="60">
        <f t="shared" si="1"/>
        <v>796</v>
      </c>
    </row>
    <row r="801">
      <c r="I801" s="60">
        <f t="shared" si="1"/>
        <v>797</v>
      </c>
    </row>
    <row r="802">
      <c r="I802" s="60">
        <f t="shared" si="1"/>
        <v>798</v>
      </c>
    </row>
    <row r="803">
      <c r="I803" s="60">
        <f t="shared" si="1"/>
        <v>799</v>
      </c>
    </row>
    <row r="804">
      <c r="I804" s="60">
        <f t="shared" si="1"/>
        <v>800</v>
      </c>
    </row>
    <row r="805">
      <c r="I805" s="60">
        <f t="shared" si="1"/>
        <v>801</v>
      </c>
    </row>
    <row r="806">
      <c r="I806" s="60">
        <f t="shared" si="1"/>
        <v>802</v>
      </c>
    </row>
    <row r="807">
      <c r="I807" s="60">
        <f t="shared" si="1"/>
        <v>803</v>
      </c>
    </row>
    <row r="808">
      <c r="I808" s="60">
        <f t="shared" si="1"/>
        <v>804</v>
      </c>
    </row>
    <row r="809">
      <c r="I809" s="60">
        <f t="shared" si="1"/>
        <v>805</v>
      </c>
    </row>
    <row r="810">
      <c r="I810" s="60">
        <f t="shared" si="1"/>
        <v>806</v>
      </c>
    </row>
    <row r="811">
      <c r="I811" s="60">
        <f t="shared" si="1"/>
        <v>807</v>
      </c>
    </row>
    <row r="812">
      <c r="I812" s="60">
        <f t="shared" si="1"/>
        <v>808</v>
      </c>
    </row>
    <row r="813">
      <c r="I813" s="60">
        <f t="shared" si="1"/>
        <v>809</v>
      </c>
    </row>
    <row r="814">
      <c r="I814" s="60">
        <f t="shared" si="1"/>
        <v>810</v>
      </c>
    </row>
    <row r="815">
      <c r="I815" s="60">
        <f t="shared" si="1"/>
        <v>811</v>
      </c>
    </row>
    <row r="816">
      <c r="I816" s="60">
        <f t="shared" si="1"/>
        <v>812</v>
      </c>
    </row>
    <row r="817">
      <c r="I817" s="60">
        <f t="shared" si="1"/>
        <v>813</v>
      </c>
    </row>
    <row r="818">
      <c r="I818" s="60">
        <f t="shared" si="1"/>
        <v>814</v>
      </c>
    </row>
    <row r="819">
      <c r="I819" s="60">
        <f t="shared" si="1"/>
        <v>815</v>
      </c>
    </row>
    <row r="820">
      <c r="I820" s="60">
        <f t="shared" si="1"/>
        <v>816</v>
      </c>
    </row>
    <row r="821">
      <c r="I821" s="60">
        <f t="shared" si="1"/>
        <v>817</v>
      </c>
    </row>
    <row r="822">
      <c r="I822" s="60">
        <f t="shared" si="1"/>
        <v>818</v>
      </c>
    </row>
    <row r="823">
      <c r="I823" s="60">
        <f t="shared" si="1"/>
        <v>819</v>
      </c>
    </row>
    <row r="824">
      <c r="I824" s="60">
        <f t="shared" si="1"/>
        <v>820</v>
      </c>
    </row>
    <row r="825">
      <c r="I825" s="60">
        <f t="shared" si="1"/>
        <v>821</v>
      </c>
    </row>
    <row r="826">
      <c r="I826" s="60">
        <f t="shared" si="1"/>
        <v>822</v>
      </c>
    </row>
    <row r="827">
      <c r="I827" s="60">
        <f t="shared" si="1"/>
        <v>823</v>
      </c>
    </row>
    <row r="828">
      <c r="I828" s="60">
        <f t="shared" si="1"/>
        <v>824</v>
      </c>
    </row>
    <row r="829">
      <c r="I829" s="60">
        <f t="shared" si="1"/>
        <v>825</v>
      </c>
    </row>
    <row r="830">
      <c r="I830" s="60">
        <f t="shared" si="1"/>
        <v>826</v>
      </c>
    </row>
    <row r="831">
      <c r="I831" s="60">
        <f t="shared" si="1"/>
        <v>827</v>
      </c>
    </row>
    <row r="832">
      <c r="I832" s="60">
        <f t="shared" si="1"/>
        <v>828</v>
      </c>
    </row>
    <row r="833">
      <c r="I833" s="60">
        <f t="shared" si="1"/>
        <v>829</v>
      </c>
    </row>
    <row r="834">
      <c r="I834" s="60">
        <f t="shared" si="1"/>
        <v>830</v>
      </c>
    </row>
    <row r="835">
      <c r="I835" s="60">
        <f t="shared" si="1"/>
        <v>831</v>
      </c>
    </row>
    <row r="836">
      <c r="I836" s="60">
        <f t="shared" si="1"/>
        <v>832</v>
      </c>
    </row>
    <row r="837">
      <c r="I837" s="60">
        <f t="shared" si="1"/>
        <v>833</v>
      </c>
    </row>
    <row r="838">
      <c r="I838" s="60">
        <f t="shared" si="1"/>
        <v>834</v>
      </c>
    </row>
    <row r="839">
      <c r="I839" s="60">
        <f t="shared" si="1"/>
        <v>835</v>
      </c>
    </row>
    <row r="840">
      <c r="I840" s="60">
        <f t="shared" si="1"/>
        <v>836</v>
      </c>
    </row>
    <row r="841">
      <c r="I841" s="60">
        <f t="shared" si="1"/>
        <v>837</v>
      </c>
    </row>
    <row r="842">
      <c r="I842" s="60">
        <f t="shared" si="1"/>
        <v>838</v>
      </c>
    </row>
    <row r="843">
      <c r="I843" s="60">
        <f t="shared" si="1"/>
        <v>839</v>
      </c>
    </row>
    <row r="844">
      <c r="I844" s="60">
        <f t="shared" si="1"/>
        <v>840</v>
      </c>
    </row>
    <row r="845">
      <c r="I845" s="60">
        <f t="shared" si="1"/>
        <v>841</v>
      </c>
    </row>
    <row r="846">
      <c r="I846" s="60">
        <f t="shared" si="1"/>
        <v>842</v>
      </c>
    </row>
    <row r="847">
      <c r="I847" s="60">
        <f t="shared" si="1"/>
        <v>843</v>
      </c>
    </row>
    <row r="848">
      <c r="I848" s="60">
        <f t="shared" si="1"/>
        <v>844</v>
      </c>
    </row>
    <row r="849">
      <c r="I849" s="60">
        <f t="shared" si="1"/>
        <v>845</v>
      </c>
    </row>
    <row r="850">
      <c r="I850" s="60">
        <f t="shared" si="1"/>
        <v>846</v>
      </c>
    </row>
    <row r="851">
      <c r="I851" s="60">
        <f t="shared" si="1"/>
        <v>847</v>
      </c>
    </row>
    <row r="852">
      <c r="I852" s="60">
        <f t="shared" si="1"/>
        <v>848</v>
      </c>
    </row>
    <row r="853">
      <c r="I853" s="60">
        <f t="shared" si="1"/>
        <v>849</v>
      </c>
    </row>
    <row r="854">
      <c r="I854" s="60">
        <f t="shared" si="1"/>
        <v>850</v>
      </c>
    </row>
    <row r="855">
      <c r="I855" s="60">
        <f t="shared" si="1"/>
        <v>851</v>
      </c>
    </row>
    <row r="856">
      <c r="I856" s="60">
        <f t="shared" si="1"/>
        <v>852</v>
      </c>
    </row>
    <row r="857">
      <c r="I857" s="60">
        <f t="shared" si="1"/>
        <v>853</v>
      </c>
    </row>
    <row r="858">
      <c r="I858" s="60">
        <f t="shared" si="1"/>
        <v>854</v>
      </c>
    </row>
    <row r="859">
      <c r="I859" s="60">
        <f t="shared" si="1"/>
        <v>855</v>
      </c>
    </row>
    <row r="860">
      <c r="I860" s="60">
        <f t="shared" si="1"/>
        <v>856</v>
      </c>
    </row>
    <row r="861">
      <c r="I861" s="60">
        <f t="shared" si="1"/>
        <v>857</v>
      </c>
    </row>
    <row r="862">
      <c r="I862" s="60">
        <f t="shared" si="1"/>
        <v>858</v>
      </c>
    </row>
    <row r="863">
      <c r="I863" s="60">
        <f t="shared" si="1"/>
        <v>859</v>
      </c>
    </row>
    <row r="864">
      <c r="I864" s="60">
        <f t="shared" si="1"/>
        <v>860</v>
      </c>
    </row>
    <row r="865">
      <c r="I865" s="60">
        <f t="shared" si="1"/>
        <v>861</v>
      </c>
    </row>
    <row r="866">
      <c r="I866" s="60">
        <f t="shared" si="1"/>
        <v>862</v>
      </c>
    </row>
    <row r="867">
      <c r="I867" s="60">
        <f t="shared" si="1"/>
        <v>863</v>
      </c>
    </row>
    <row r="868">
      <c r="I868" s="60">
        <f t="shared" si="1"/>
        <v>864</v>
      </c>
    </row>
    <row r="869">
      <c r="I869" s="60">
        <f t="shared" si="1"/>
        <v>865</v>
      </c>
    </row>
    <row r="870">
      <c r="I870" s="60">
        <f t="shared" si="1"/>
        <v>866</v>
      </c>
    </row>
    <row r="871">
      <c r="I871" s="60">
        <f t="shared" si="1"/>
        <v>867</v>
      </c>
    </row>
    <row r="872">
      <c r="I872" s="60">
        <f t="shared" si="1"/>
        <v>868</v>
      </c>
    </row>
    <row r="873">
      <c r="I873" s="60">
        <f t="shared" si="1"/>
        <v>869</v>
      </c>
    </row>
    <row r="874">
      <c r="I874" s="60">
        <f t="shared" si="1"/>
        <v>870</v>
      </c>
    </row>
    <row r="875">
      <c r="I875" s="60">
        <f t="shared" si="1"/>
        <v>871</v>
      </c>
    </row>
    <row r="876">
      <c r="I876" s="60">
        <f t="shared" si="1"/>
        <v>872</v>
      </c>
    </row>
    <row r="877">
      <c r="I877" s="60">
        <f t="shared" si="1"/>
        <v>873</v>
      </c>
    </row>
    <row r="878">
      <c r="I878" s="60">
        <f t="shared" si="1"/>
        <v>874</v>
      </c>
    </row>
    <row r="879">
      <c r="I879" s="60">
        <f t="shared" si="1"/>
        <v>875</v>
      </c>
    </row>
    <row r="880">
      <c r="I880" s="60">
        <f t="shared" si="1"/>
        <v>876</v>
      </c>
    </row>
    <row r="881">
      <c r="I881" s="60">
        <f t="shared" si="1"/>
        <v>877</v>
      </c>
    </row>
    <row r="882">
      <c r="I882" s="60">
        <f t="shared" si="1"/>
        <v>878</v>
      </c>
    </row>
    <row r="883">
      <c r="I883" s="60">
        <f t="shared" si="1"/>
        <v>879</v>
      </c>
    </row>
    <row r="884">
      <c r="I884" s="60">
        <f t="shared" si="1"/>
        <v>880</v>
      </c>
    </row>
    <row r="885">
      <c r="I885" s="60">
        <f t="shared" si="1"/>
        <v>881</v>
      </c>
    </row>
    <row r="886">
      <c r="I886" s="60">
        <f t="shared" si="1"/>
        <v>882</v>
      </c>
    </row>
    <row r="887">
      <c r="I887" s="60">
        <f t="shared" si="1"/>
        <v>883</v>
      </c>
    </row>
    <row r="888">
      <c r="I888" s="60">
        <f t="shared" si="1"/>
        <v>884</v>
      </c>
    </row>
    <row r="889">
      <c r="I889" s="60">
        <f t="shared" si="1"/>
        <v>885</v>
      </c>
    </row>
    <row r="890">
      <c r="I890" s="60">
        <f t="shared" si="1"/>
        <v>886</v>
      </c>
    </row>
    <row r="891">
      <c r="I891" s="60">
        <f t="shared" si="1"/>
        <v>887</v>
      </c>
    </row>
    <row r="892">
      <c r="I892" s="60">
        <f t="shared" si="1"/>
        <v>888</v>
      </c>
    </row>
    <row r="893">
      <c r="I893" s="60">
        <f t="shared" si="1"/>
        <v>889</v>
      </c>
    </row>
    <row r="894">
      <c r="I894" s="60">
        <f t="shared" si="1"/>
        <v>890</v>
      </c>
    </row>
    <row r="895">
      <c r="I895" s="60">
        <f t="shared" si="1"/>
        <v>891</v>
      </c>
    </row>
    <row r="896">
      <c r="I896" s="60">
        <f t="shared" si="1"/>
        <v>892</v>
      </c>
    </row>
    <row r="897">
      <c r="I897" s="60">
        <f t="shared" si="1"/>
        <v>893</v>
      </c>
    </row>
    <row r="898">
      <c r="I898" s="60">
        <f t="shared" si="1"/>
        <v>894</v>
      </c>
    </row>
    <row r="899">
      <c r="I899" s="60">
        <f t="shared" si="1"/>
        <v>895</v>
      </c>
    </row>
    <row r="900">
      <c r="I900" s="60">
        <f t="shared" si="1"/>
        <v>896</v>
      </c>
    </row>
    <row r="901">
      <c r="I901" s="60">
        <f t="shared" si="1"/>
        <v>897</v>
      </c>
    </row>
    <row r="902">
      <c r="I902" s="60">
        <f t="shared" si="1"/>
        <v>898</v>
      </c>
    </row>
    <row r="903">
      <c r="I903" s="60">
        <f t="shared" si="1"/>
        <v>899</v>
      </c>
    </row>
    <row r="904">
      <c r="I904" s="60">
        <f t="shared" si="1"/>
        <v>900</v>
      </c>
    </row>
    <row r="905">
      <c r="I905" s="60">
        <f t="shared" si="1"/>
        <v>901</v>
      </c>
    </row>
    <row r="906">
      <c r="I906" s="60">
        <f t="shared" si="1"/>
        <v>902</v>
      </c>
    </row>
    <row r="907">
      <c r="I907" s="60">
        <f t="shared" si="1"/>
        <v>903</v>
      </c>
    </row>
    <row r="908">
      <c r="I908" s="60">
        <f t="shared" si="1"/>
        <v>904</v>
      </c>
    </row>
    <row r="909">
      <c r="I909" s="60">
        <f t="shared" si="1"/>
        <v>905</v>
      </c>
    </row>
    <row r="910">
      <c r="I910" s="60">
        <f t="shared" si="1"/>
        <v>906</v>
      </c>
    </row>
    <row r="911">
      <c r="I911" s="60">
        <f t="shared" si="1"/>
        <v>907</v>
      </c>
    </row>
    <row r="912">
      <c r="I912" s="60">
        <f t="shared" si="1"/>
        <v>908</v>
      </c>
    </row>
    <row r="913">
      <c r="I913" s="60">
        <f t="shared" si="1"/>
        <v>909</v>
      </c>
    </row>
    <row r="914">
      <c r="I914" s="60">
        <f t="shared" si="1"/>
        <v>910</v>
      </c>
    </row>
    <row r="915">
      <c r="I915" s="60">
        <f t="shared" si="1"/>
        <v>911</v>
      </c>
    </row>
    <row r="916">
      <c r="I916" s="60">
        <f t="shared" si="1"/>
        <v>912</v>
      </c>
    </row>
    <row r="917">
      <c r="I917" s="60">
        <f t="shared" si="1"/>
        <v>913</v>
      </c>
    </row>
    <row r="918">
      <c r="I918" s="60">
        <f t="shared" si="1"/>
        <v>914</v>
      </c>
    </row>
    <row r="919">
      <c r="I919" s="60">
        <f t="shared" si="1"/>
        <v>915</v>
      </c>
    </row>
    <row r="920">
      <c r="I920" s="60">
        <f t="shared" si="1"/>
        <v>916</v>
      </c>
    </row>
    <row r="921">
      <c r="I921" s="60">
        <f t="shared" si="1"/>
        <v>917</v>
      </c>
    </row>
    <row r="922">
      <c r="I922" s="60">
        <f t="shared" si="1"/>
        <v>918</v>
      </c>
    </row>
    <row r="923">
      <c r="I923" s="60">
        <f t="shared" si="1"/>
        <v>919</v>
      </c>
    </row>
    <row r="924">
      <c r="I924" s="60">
        <f t="shared" si="1"/>
        <v>920</v>
      </c>
    </row>
    <row r="925">
      <c r="I925" s="60">
        <f t="shared" si="1"/>
        <v>921</v>
      </c>
    </row>
    <row r="926">
      <c r="I926" s="60">
        <f t="shared" si="1"/>
        <v>922</v>
      </c>
    </row>
    <row r="927">
      <c r="I927" s="60">
        <f t="shared" si="1"/>
        <v>923</v>
      </c>
    </row>
    <row r="928">
      <c r="I928" s="60">
        <f t="shared" si="1"/>
        <v>924</v>
      </c>
    </row>
    <row r="929">
      <c r="I929" s="60">
        <f t="shared" si="1"/>
        <v>925</v>
      </c>
    </row>
    <row r="930">
      <c r="I930" s="60">
        <f t="shared" si="1"/>
        <v>926</v>
      </c>
    </row>
    <row r="931">
      <c r="I931" s="60">
        <f t="shared" si="1"/>
        <v>927</v>
      </c>
    </row>
    <row r="932">
      <c r="I932" s="60">
        <f t="shared" si="1"/>
        <v>928</v>
      </c>
    </row>
    <row r="933">
      <c r="I933" s="60">
        <f t="shared" si="1"/>
        <v>929</v>
      </c>
    </row>
    <row r="934">
      <c r="I934" s="60">
        <f t="shared" si="1"/>
        <v>930</v>
      </c>
    </row>
    <row r="935">
      <c r="I935" s="60">
        <f t="shared" si="1"/>
        <v>931</v>
      </c>
    </row>
    <row r="936">
      <c r="I936" s="60">
        <f t="shared" si="1"/>
        <v>932</v>
      </c>
    </row>
    <row r="937">
      <c r="I937" s="60">
        <f t="shared" si="1"/>
        <v>933</v>
      </c>
    </row>
    <row r="938">
      <c r="I938" s="60">
        <f t="shared" si="1"/>
        <v>934</v>
      </c>
    </row>
    <row r="939">
      <c r="I939" s="60">
        <f t="shared" si="1"/>
        <v>935</v>
      </c>
    </row>
    <row r="940">
      <c r="I940" s="60">
        <f t="shared" si="1"/>
        <v>936</v>
      </c>
    </row>
    <row r="941">
      <c r="I941" s="60">
        <f t="shared" si="1"/>
        <v>937</v>
      </c>
    </row>
    <row r="942">
      <c r="I942" s="60">
        <f t="shared" si="1"/>
        <v>938</v>
      </c>
    </row>
    <row r="943">
      <c r="I943" s="60">
        <f t="shared" si="1"/>
        <v>939</v>
      </c>
    </row>
    <row r="944">
      <c r="I944" s="60">
        <f t="shared" si="1"/>
        <v>940</v>
      </c>
    </row>
    <row r="945">
      <c r="I945" s="60">
        <f t="shared" si="1"/>
        <v>941</v>
      </c>
    </row>
    <row r="946">
      <c r="I946" s="60">
        <f t="shared" si="1"/>
        <v>942</v>
      </c>
    </row>
    <row r="947">
      <c r="I947" s="60">
        <f t="shared" si="1"/>
        <v>943</v>
      </c>
    </row>
    <row r="948">
      <c r="I948" s="60">
        <f t="shared" si="1"/>
        <v>944</v>
      </c>
    </row>
    <row r="949">
      <c r="I949" s="60">
        <f t="shared" si="1"/>
        <v>945</v>
      </c>
    </row>
    <row r="950">
      <c r="I950" s="60">
        <f t="shared" si="1"/>
        <v>946</v>
      </c>
    </row>
    <row r="951">
      <c r="I951" s="60">
        <f t="shared" si="1"/>
        <v>947</v>
      </c>
    </row>
    <row r="952">
      <c r="I952" s="60">
        <f t="shared" si="1"/>
        <v>948</v>
      </c>
    </row>
    <row r="953">
      <c r="I953" s="60">
        <f t="shared" si="1"/>
        <v>949</v>
      </c>
    </row>
    <row r="954">
      <c r="I954" s="60">
        <f t="shared" si="1"/>
        <v>950</v>
      </c>
    </row>
    <row r="955">
      <c r="I955" s="60">
        <f t="shared" si="1"/>
        <v>951</v>
      </c>
    </row>
    <row r="956">
      <c r="I956" s="60">
        <f t="shared" si="1"/>
        <v>952</v>
      </c>
    </row>
    <row r="957">
      <c r="I957" s="60">
        <f t="shared" si="1"/>
        <v>953</v>
      </c>
    </row>
    <row r="958">
      <c r="I958" s="60">
        <f t="shared" si="1"/>
        <v>954</v>
      </c>
    </row>
    <row r="959">
      <c r="I959" s="60">
        <f t="shared" si="1"/>
        <v>955</v>
      </c>
    </row>
    <row r="960">
      <c r="I960" s="60">
        <f t="shared" si="1"/>
        <v>956</v>
      </c>
    </row>
    <row r="961">
      <c r="I961" s="60">
        <f t="shared" si="1"/>
        <v>957</v>
      </c>
    </row>
    <row r="962">
      <c r="I962" s="60">
        <f t="shared" si="1"/>
        <v>958</v>
      </c>
    </row>
    <row r="963">
      <c r="I963" s="60">
        <f t="shared" si="1"/>
        <v>959</v>
      </c>
    </row>
    <row r="964">
      <c r="I964" s="60">
        <f t="shared" si="1"/>
        <v>960</v>
      </c>
    </row>
    <row r="965">
      <c r="I965" s="60">
        <f t="shared" si="1"/>
        <v>961</v>
      </c>
    </row>
    <row r="966">
      <c r="I966" s="60">
        <f t="shared" si="1"/>
        <v>962</v>
      </c>
    </row>
    <row r="967">
      <c r="I967" s="60">
        <f t="shared" si="1"/>
        <v>963</v>
      </c>
    </row>
    <row r="968">
      <c r="I968" s="60">
        <f t="shared" si="1"/>
        <v>964</v>
      </c>
    </row>
    <row r="969">
      <c r="I969" s="60">
        <f t="shared" si="1"/>
        <v>965</v>
      </c>
    </row>
    <row r="970">
      <c r="I970" s="60">
        <f t="shared" si="1"/>
        <v>966</v>
      </c>
    </row>
    <row r="971">
      <c r="I971" s="60">
        <f t="shared" si="1"/>
        <v>967</v>
      </c>
    </row>
    <row r="972">
      <c r="I972" s="60">
        <f t="shared" si="1"/>
        <v>968</v>
      </c>
    </row>
    <row r="973">
      <c r="I973" s="60">
        <f t="shared" si="1"/>
        <v>969</v>
      </c>
    </row>
    <row r="974">
      <c r="I974" s="60">
        <f t="shared" si="1"/>
        <v>970</v>
      </c>
    </row>
    <row r="975">
      <c r="I975" s="60">
        <f t="shared" si="1"/>
        <v>971</v>
      </c>
    </row>
    <row r="976">
      <c r="I976" s="60">
        <f t="shared" si="1"/>
        <v>972</v>
      </c>
    </row>
    <row r="977">
      <c r="I977" s="60">
        <f t="shared" si="1"/>
        <v>973</v>
      </c>
    </row>
    <row r="978">
      <c r="I978" s="60">
        <f t="shared" si="1"/>
        <v>974</v>
      </c>
    </row>
    <row r="979">
      <c r="I979" s="60">
        <f t="shared" si="1"/>
        <v>975</v>
      </c>
    </row>
    <row r="980">
      <c r="I980" s="60">
        <f t="shared" si="1"/>
        <v>976</v>
      </c>
    </row>
    <row r="981">
      <c r="I981" s="60">
        <f t="shared" si="1"/>
        <v>977</v>
      </c>
    </row>
    <row r="982">
      <c r="I982" s="60">
        <f t="shared" si="1"/>
        <v>978</v>
      </c>
    </row>
    <row r="983">
      <c r="I983" s="60">
        <f t="shared" si="1"/>
        <v>979</v>
      </c>
    </row>
    <row r="984">
      <c r="I984" s="60">
        <f t="shared" si="1"/>
        <v>980</v>
      </c>
    </row>
    <row r="985">
      <c r="I985" s="60">
        <f t="shared" si="1"/>
        <v>981</v>
      </c>
    </row>
    <row r="986">
      <c r="I986" s="60">
        <f t="shared" si="1"/>
        <v>982</v>
      </c>
    </row>
    <row r="987">
      <c r="I987" s="60">
        <f t="shared" si="1"/>
        <v>983</v>
      </c>
    </row>
    <row r="988">
      <c r="I988" s="60">
        <f t="shared" si="1"/>
        <v>984</v>
      </c>
    </row>
    <row r="989">
      <c r="I989" s="60">
        <f t="shared" si="1"/>
        <v>985</v>
      </c>
    </row>
    <row r="990">
      <c r="I990" s="60">
        <f t="shared" si="1"/>
        <v>986</v>
      </c>
    </row>
    <row r="991">
      <c r="I991" s="60">
        <f t="shared" si="1"/>
        <v>987</v>
      </c>
    </row>
    <row r="992">
      <c r="I992" s="60">
        <f t="shared" si="1"/>
        <v>988</v>
      </c>
    </row>
    <row r="993">
      <c r="I993" s="60">
        <f t="shared" si="1"/>
        <v>989</v>
      </c>
    </row>
    <row r="994">
      <c r="I994" s="60">
        <f t="shared" si="1"/>
        <v>990</v>
      </c>
    </row>
    <row r="995">
      <c r="I995" s="60">
        <f t="shared" si="1"/>
        <v>991</v>
      </c>
    </row>
    <row r="996">
      <c r="I996" s="60">
        <f t="shared" si="1"/>
        <v>992</v>
      </c>
    </row>
    <row r="997">
      <c r="I997" s="60">
        <f t="shared" si="1"/>
        <v>993</v>
      </c>
    </row>
    <row r="998">
      <c r="I998" s="60">
        <f t="shared" si="1"/>
        <v>994</v>
      </c>
    </row>
    <row r="999">
      <c r="I999" s="60">
        <f t="shared" si="1"/>
        <v>995</v>
      </c>
    </row>
    <row r="1000">
      <c r="I1000" s="60">
        <f t="shared" si="1"/>
        <v>996</v>
      </c>
    </row>
    <row r="1001">
      <c r="I1001" s="60">
        <f t="shared" si="1"/>
        <v>997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8.75"/>
  </cols>
  <sheetData>
    <row r="1">
      <c r="K1" s="43"/>
      <c r="L1" s="43"/>
    </row>
    <row r="2">
      <c r="K2" s="43"/>
      <c r="L2" s="43"/>
    </row>
    <row r="3">
      <c r="B3" s="83" t="str">
        <f>Ratios!F4</f>
        <v/>
      </c>
      <c r="C3" s="104" t="str">
        <f>Ratios!G4</f>
        <v>AIT</v>
      </c>
      <c r="D3" s="104" t="str">
        <f>Ratios!H4</f>
        <v>ALE</v>
      </c>
      <c r="E3" s="104" t="str">
        <f>Ratios!I4</f>
        <v>ALLY</v>
      </c>
      <c r="F3" s="104" t="str">
        <f>Ratios!J4</f>
        <v>ALTR</v>
      </c>
      <c r="G3" s="104" t="str">
        <f>Ratios!K4</f>
        <v>ALV</v>
      </c>
      <c r="H3" s="104" t="str">
        <f>Ratios!L4</f>
        <v>AM</v>
      </c>
      <c r="I3" s="104" t="str">
        <f>Ratios!M4</f>
        <v>S&amp;P 500</v>
      </c>
      <c r="K3" s="113" t="s">
        <v>910</v>
      </c>
      <c r="L3" s="86" t="s">
        <v>911</v>
      </c>
    </row>
    <row r="4">
      <c r="B4" s="83" t="str">
        <f>Ratios!F5</f>
        <v>Yearly Return</v>
      </c>
      <c r="C4" s="27">
        <f>Ratios!G5</f>
        <v>0.3870930135</v>
      </c>
      <c r="D4" s="27">
        <f>Ratios!H5</f>
        <v>-0.006538752118</v>
      </c>
      <c r="E4" s="27">
        <f>Ratios!I5</f>
        <v>0.4969730602</v>
      </c>
      <c r="F4" s="27">
        <f>Ratios!J5</f>
        <v>0.8598066636</v>
      </c>
      <c r="G4" s="27">
        <f>Ratios!K5</f>
        <v>0.484478775</v>
      </c>
      <c r="H4" s="27">
        <f>Ratios!L5</f>
        <v>0.2587873093</v>
      </c>
      <c r="I4" s="27">
        <f>Ratios!M5</f>
        <v>0.2641071314</v>
      </c>
      <c r="K4" s="27">
        <f>sumproduct(Last_year!C4:H4,Last_year!$Q$8:$V$8)</f>
        <v>0.000986862727</v>
      </c>
      <c r="L4" s="27">
        <f t="shared" ref="L4:L255" si="1">MAX($C$11-K4,0)</f>
        <v>0</v>
      </c>
    </row>
    <row r="5">
      <c r="B5" s="83" t="str">
        <f>Ratios!F6</f>
        <v>Yearly SD</v>
      </c>
      <c r="C5" s="27">
        <f>Ratios!G6</f>
        <v>0.2850935152</v>
      </c>
      <c r="D5" s="27">
        <f>Ratios!H6</f>
        <v>0.2261440511</v>
      </c>
      <c r="E5" s="27">
        <f>Ratios!I6</f>
        <v>0.4348330638</v>
      </c>
      <c r="F5" s="27">
        <f>Ratios!J6</f>
        <v>0.3366712297</v>
      </c>
      <c r="G5" s="27">
        <f>Ratios!K6</f>
        <v>0.2862646849</v>
      </c>
      <c r="H5" s="27">
        <f>Ratios!L6</f>
        <v>0.2214631625</v>
      </c>
      <c r="I5" s="27">
        <f>Ratios!M6</f>
        <v>0.130650066</v>
      </c>
      <c r="K5" s="27">
        <f>sumproduct(Last_year!C5:H5,Last_year!$Q$8:$V$8)</f>
        <v>0.01345568805</v>
      </c>
      <c r="L5" s="27">
        <f t="shared" si="1"/>
        <v>0</v>
      </c>
    </row>
    <row r="6">
      <c r="B6" s="83" t="str">
        <f>Ratios!F7</f>
        <v>Weight</v>
      </c>
      <c r="C6" s="27">
        <f>Ratios!G7</f>
        <v>0.2</v>
      </c>
      <c r="D6" s="27">
        <f>Ratios!H7</f>
        <v>0.1</v>
      </c>
      <c r="E6" s="27">
        <f>Ratios!I7</f>
        <v>0.1</v>
      </c>
      <c r="F6" s="27">
        <f>Ratios!J7</f>
        <v>0.2</v>
      </c>
      <c r="G6" s="27">
        <f>Ratios!K7</f>
        <v>0.2</v>
      </c>
      <c r="H6" s="27">
        <f>Ratios!L7</f>
        <v>0.2</v>
      </c>
      <c r="I6" s="27" t="str">
        <f>Ratios!M7</f>
        <v/>
      </c>
      <c r="K6" s="27">
        <f>sumproduct(Last_year!C6:H6,Last_year!$Q$8:$V$8)</f>
        <v>-0.02431591946</v>
      </c>
      <c r="L6" s="27">
        <f t="shared" si="1"/>
        <v>0.02526484917</v>
      </c>
    </row>
    <row r="7">
      <c r="K7" s="27">
        <f>sumproduct(Last_year!C7:H7,Last_year!$Q$8:$V$8)</f>
        <v>0.02456628225</v>
      </c>
      <c r="L7" s="27">
        <f t="shared" si="1"/>
        <v>0</v>
      </c>
    </row>
    <row r="8">
      <c r="K8" s="27">
        <f>sumproduct(Last_year!C8:H8,Last_year!$Q$8:$V$8)</f>
        <v>0.009254535967</v>
      </c>
      <c r="L8" s="27">
        <f t="shared" si="1"/>
        <v>0</v>
      </c>
    </row>
    <row r="9">
      <c r="B9" s="64" t="s">
        <v>912</v>
      </c>
      <c r="C9" s="114">
        <v>0.27</v>
      </c>
      <c r="E9" s="63" t="s">
        <v>887</v>
      </c>
      <c r="F9" s="115">
        <f>(C12/C13) +1</f>
        <v>1.118611774</v>
      </c>
      <c r="K9" s="27">
        <f>sumproduct(Last_year!C9:H9,Last_year!$Q$8:$V$8)</f>
        <v>0.006106787003</v>
      </c>
      <c r="L9" s="27">
        <f t="shared" si="1"/>
        <v>0</v>
      </c>
    </row>
    <row r="10">
      <c r="B10" s="64" t="s">
        <v>913</v>
      </c>
      <c r="C10" s="55">
        <f>(1+SUMPRODUCT(C4:H4,C6:H6))^(1/252)-1</f>
        <v>0.001467525651</v>
      </c>
      <c r="F10" s="80"/>
      <c r="K10" s="27">
        <f>sumproduct(Last_year!C10:H10,Last_year!$Q$8:$V$8)</f>
        <v>0.01390796011</v>
      </c>
      <c r="L10" s="27">
        <f t="shared" si="1"/>
        <v>0</v>
      </c>
    </row>
    <row r="11">
      <c r="B11" s="64" t="s">
        <v>914</v>
      </c>
      <c r="C11" s="75">
        <f>(1+C9)^(1/252)-1</f>
        <v>0.0009489297129</v>
      </c>
      <c r="K11" s="27">
        <f>sumproduct(Last_year!C11:H11,Last_year!$Q$8:$V$8)</f>
        <v>0.004304034609</v>
      </c>
      <c r="L11" s="27">
        <f t="shared" si="1"/>
        <v>0</v>
      </c>
    </row>
    <row r="12">
      <c r="B12" s="64" t="s">
        <v>915</v>
      </c>
      <c r="C12" s="55">
        <f>C10-C11</f>
        <v>0.0005185959381</v>
      </c>
      <c r="K12" s="27">
        <f>sumproduct(Last_year!C12:H12,Last_year!$Q$8:$V$8)</f>
        <v>0.00177931332</v>
      </c>
      <c r="L12" s="27">
        <f t="shared" si="1"/>
        <v>0</v>
      </c>
    </row>
    <row r="13">
      <c r="B13" s="64" t="s">
        <v>911</v>
      </c>
      <c r="C13" s="55">
        <f>EXP(L256)-1</f>
        <v>0.004372212989</v>
      </c>
      <c r="K13" s="27">
        <f>sumproduct(Last_year!C13:H13,Last_year!$Q$8:$V$8)</f>
        <v>0.000651100325</v>
      </c>
      <c r="L13" s="27">
        <f t="shared" si="1"/>
        <v>0.0002978293879</v>
      </c>
    </row>
    <row r="14">
      <c r="K14" s="27">
        <f>sumproduct(Last_year!C14:H14,Last_year!$Q$8:$V$8)</f>
        <v>-0.008522023478</v>
      </c>
      <c r="L14" s="27">
        <f t="shared" si="1"/>
        <v>0.009470953191</v>
      </c>
    </row>
    <row r="15">
      <c r="K15" s="27">
        <f>sumproduct(Last_year!C15:H15,Last_year!$Q$8:$V$8)</f>
        <v>-0.004633121013</v>
      </c>
      <c r="L15" s="27">
        <f t="shared" si="1"/>
        <v>0.005582050726</v>
      </c>
    </row>
    <row r="16">
      <c r="K16" s="27">
        <f>sumproduct(Last_year!C16:H16,Last_year!$Q$8:$V$8)</f>
        <v>0.02841375101</v>
      </c>
      <c r="L16" s="27">
        <f t="shared" si="1"/>
        <v>0</v>
      </c>
    </row>
    <row r="17">
      <c r="K17" s="27">
        <f>sumproduct(Last_year!C17:H17,Last_year!$Q$8:$V$8)</f>
        <v>0.01545157281</v>
      </c>
      <c r="L17" s="27">
        <f t="shared" si="1"/>
        <v>0</v>
      </c>
    </row>
    <row r="18">
      <c r="K18" s="27">
        <f>sumproduct(Last_year!C18:H18,Last_year!$Q$8:$V$8)</f>
        <v>-0.01252042935</v>
      </c>
      <c r="L18" s="27">
        <f t="shared" si="1"/>
        <v>0.01346935906</v>
      </c>
    </row>
    <row r="19">
      <c r="K19" s="27">
        <f>sumproduct(Last_year!C19:H19,Last_year!$Q$8:$V$8)</f>
        <v>0.001511905613</v>
      </c>
      <c r="L19" s="27">
        <f t="shared" si="1"/>
        <v>0</v>
      </c>
    </row>
    <row r="20">
      <c r="K20" s="27">
        <f>sumproduct(Last_year!C20:H20,Last_year!$Q$8:$V$8)</f>
        <v>0.0223764474</v>
      </c>
      <c r="L20" s="27">
        <f t="shared" si="1"/>
        <v>0</v>
      </c>
    </row>
    <row r="21">
      <c r="K21" s="27">
        <f>sumproduct(Last_year!C21:H21,Last_year!$Q$8:$V$8)</f>
        <v>0.02857173509</v>
      </c>
      <c r="L21" s="27">
        <f t="shared" si="1"/>
        <v>0</v>
      </c>
    </row>
    <row r="22">
      <c r="K22" s="27">
        <f>sumproduct(Last_year!C22:H22,Last_year!$Q$8:$V$8)</f>
        <v>-0.01941463326</v>
      </c>
      <c r="L22" s="27">
        <f t="shared" si="1"/>
        <v>0.02036356297</v>
      </c>
    </row>
    <row r="23">
      <c r="K23" s="27">
        <f>sumproduct(Last_year!C23:H23,Last_year!$Q$8:$V$8)</f>
        <v>0.02269313732</v>
      </c>
      <c r="L23" s="27">
        <f t="shared" si="1"/>
        <v>0</v>
      </c>
    </row>
    <row r="24">
      <c r="K24" s="27">
        <f>sumproduct(Last_year!C24:H24,Last_year!$Q$8:$V$8)</f>
        <v>0.01133336047</v>
      </c>
      <c r="L24" s="27">
        <f t="shared" si="1"/>
        <v>0</v>
      </c>
    </row>
    <row r="25">
      <c r="K25" s="27">
        <f>sumproduct(Last_year!C25:H25,Last_year!$Q$8:$V$8)</f>
        <v>0.02088651146</v>
      </c>
      <c r="L25" s="27">
        <f t="shared" si="1"/>
        <v>0</v>
      </c>
    </row>
    <row r="26">
      <c r="K26" s="27">
        <f>sumproduct(Last_year!C26:H26,Last_year!$Q$8:$V$8)</f>
        <v>-0.01386452707</v>
      </c>
      <c r="L26" s="27">
        <f t="shared" si="1"/>
        <v>0.01481345679</v>
      </c>
    </row>
    <row r="27">
      <c r="K27" s="27">
        <f>sumproduct(Last_year!C27:H27,Last_year!$Q$8:$V$8)</f>
        <v>-0.007483728892</v>
      </c>
      <c r="L27" s="27">
        <f t="shared" si="1"/>
        <v>0.008432658605</v>
      </c>
    </row>
    <row r="28">
      <c r="K28" s="27">
        <f>sumproduct(Last_year!C28:H28,Last_year!$Q$8:$V$8)</f>
        <v>0.01500801314</v>
      </c>
      <c r="L28" s="27">
        <f t="shared" si="1"/>
        <v>0</v>
      </c>
    </row>
    <row r="29">
      <c r="K29" s="27">
        <f>sumproduct(Last_year!C29:H29,Last_year!$Q$8:$V$8)</f>
        <v>-0.01648713602</v>
      </c>
      <c r="L29" s="27">
        <f t="shared" si="1"/>
        <v>0.01743606574</v>
      </c>
    </row>
    <row r="30">
      <c r="K30" s="27">
        <f>sumproduct(Last_year!C30:H30,Last_year!$Q$8:$V$8)</f>
        <v>-0.00780650249</v>
      </c>
      <c r="L30" s="27">
        <f t="shared" si="1"/>
        <v>0.008755432203</v>
      </c>
    </row>
    <row r="31">
      <c r="K31" s="27">
        <f>sumproduct(Last_year!C31:H31,Last_year!$Q$8:$V$8)</f>
        <v>-0.006791086192</v>
      </c>
      <c r="L31" s="27">
        <f t="shared" si="1"/>
        <v>0.007740015905</v>
      </c>
    </row>
    <row r="32">
      <c r="K32" s="27">
        <f>sumproduct(Last_year!C32:H32,Last_year!$Q$8:$V$8)</f>
        <v>0.01422742449</v>
      </c>
      <c r="L32" s="27">
        <f t="shared" si="1"/>
        <v>0</v>
      </c>
    </row>
    <row r="33">
      <c r="K33" s="27">
        <f>sumproduct(Last_year!C33:H33,Last_year!$Q$8:$V$8)</f>
        <v>-0.001070687562</v>
      </c>
      <c r="L33" s="27">
        <f t="shared" si="1"/>
        <v>0.002019617275</v>
      </c>
    </row>
    <row r="34">
      <c r="K34" s="27">
        <f>sumproduct(Last_year!C34:H34,Last_year!$Q$8:$V$8)</f>
        <v>-0.001757832506</v>
      </c>
      <c r="L34" s="27">
        <f t="shared" si="1"/>
        <v>0.002706762219</v>
      </c>
    </row>
    <row r="35">
      <c r="K35" s="27">
        <f>sumproduct(Last_year!C35:H35,Last_year!$Q$8:$V$8)</f>
        <v>-0.003995194019</v>
      </c>
      <c r="L35" s="27">
        <f t="shared" si="1"/>
        <v>0.004944123732</v>
      </c>
    </row>
    <row r="36">
      <c r="K36" s="27">
        <f>sumproduct(Last_year!C36:H36,Last_year!$Q$8:$V$8)</f>
        <v>-0.002922889118</v>
      </c>
      <c r="L36" s="27">
        <f t="shared" si="1"/>
        <v>0.003871818831</v>
      </c>
    </row>
    <row r="37">
      <c r="K37" s="27">
        <f>sumproduct(Last_year!C37:H37,Last_year!$Q$8:$V$8)</f>
        <v>-0.01867785729</v>
      </c>
      <c r="L37" s="27">
        <f t="shared" si="1"/>
        <v>0.019626787</v>
      </c>
    </row>
    <row r="38">
      <c r="K38" s="27">
        <f>sumproduct(Last_year!C38:H38,Last_year!$Q$8:$V$8)</f>
        <v>0.002291103832</v>
      </c>
      <c r="L38" s="27">
        <f t="shared" si="1"/>
        <v>0</v>
      </c>
    </row>
    <row r="39">
      <c r="K39" s="27">
        <f>sumproduct(Last_year!C39:H39,Last_year!$Q$8:$V$8)</f>
        <v>0.01355982119</v>
      </c>
      <c r="L39" s="27">
        <f t="shared" si="1"/>
        <v>0</v>
      </c>
    </row>
    <row r="40">
      <c r="K40" s="27">
        <f>sumproduct(Last_year!C40:H40,Last_year!$Q$8:$V$8)</f>
        <v>0.02285168906</v>
      </c>
      <c r="L40" s="27">
        <f t="shared" si="1"/>
        <v>0</v>
      </c>
    </row>
    <row r="41">
      <c r="K41" s="27">
        <f>sumproduct(Last_year!C41:H41,Last_year!$Q$8:$V$8)</f>
        <v>0.008724372727</v>
      </c>
      <c r="L41" s="27">
        <f t="shared" si="1"/>
        <v>0</v>
      </c>
    </row>
    <row r="42">
      <c r="K42" s="27">
        <f>sumproduct(Last_year!C42:H42,Last_year!$Q$8:$V$8)</f>
        <v>-0.003815948463</v>
      </c>
      <c r="L42" s="27">
        <f t="shared" si="1"/>
        <v>0.004764878176</v>
      </c>
    </row>
    <row r="43">
      <c r="K43" s="27">
        <f>sumproduct(Last_year!C43:H43,Last_year!$Q$8:$V$8)</f>
        <v>0.008033456345</v>
      </c>
      <c r="L43" s="27">
        <f t="shared" si="1"/>
        <v>0</v>
      </c>
    </row>
    <row r="44">
      <c r="K44" s="27">
        <f>sumproduct(Last_year!C44:H44,Last_year!$Q$8:$V$8)</f>
        <v>-0.001317910113</v>
      </c>
      <c r="L44" s="27">
        <f t="shared" si="1"/>
        <v>0.002266839826</v>
      </c>
    </row>
    <row r="45">
      <c r="K45" s="27">
        <f>sumproduct(Last_year!C45:H45,Last_year!$Q$8:$V$8)</f>
        <v>0.01407703776</v>
      </c>
      <c r="L45" s="27">
        <f t="shared" si="1"/>
        <v>0</v>
      </c>
    </row>
    <row r="46">
      <c r="K46" s="27">
        <f>sumproduct(Last_year!C46:H46,Last_year!$Q$8:$V$8)</f>
        <v>-0.001158801674</v>
      </c>
      <c r="L46" s="27">
        <f t="shared" si="1"/>
        <v>0.002107731387</v>
      </c>
    </row>
    <row r="47">
      <c r="K47" s="27">
        <f>sumproduct(Last_year!C47:H47,Last_year!$Q$8:$V$8)</f>
        <v>-0.01176262849</v>
      </c>
      <c r="L47" s="27">
        <f t="shared" si="1"/>
        <v>0.0127115582</v>
      </c>
    </row>
    <row r="48">
      <c r="K48" s="27">
        <f>sumproduct(Last_year!C48:H48,Last_year!$Q$8:$V$8)</f>
        <v>0.003139557452</v>
      </c>
      <c r="L48" s="27">
        <f t="shared" si="1"/>
        <v>0</v>
      </c>
    </row>
    <row r="49">
      <c r="K49" s="27">
        <f>sumproduct(Last_year!C49:H49,Last_year!$Q$8:$V$8)</f>
        <v>-0.01690986926</v>
      </c>
      <c r="L49" s="27">
        <f t="shared" si="1"/>
        <v>0.01785879897</v>
      </c>
    </row>
    <row r="50">
      <c r="K50" s="27">
        <f>sumproduct(Last_year!C50:H50,Last_year!$Q$8:$V$8)</f>
        <v>-0.0281613565</v>
      </c>
      <c r="L50" s="27">
        <f t="shared" si="1"/>
        <v>0.02911028622</v>
      </c>
    </row>
    <row r="51">
      <c r="K51" s="27">
        <f>sumproduct(Last_year!C51:H51,Last_year!$Q$8:$V$8)</f>
        <v>-0.01616212276</v>
      </c>
      <c r="L51" s="27">
        <f t="shared" si="1"/>
        <v>0.01711105248</v>
      </c>
    </row>
    <row r="52">
      <c r="K52" s="27">
        <f>sumproduct(Last_year!C52:H52,Last_year!$Q$8:$V$8)</f>
        <v>0.02165838893</v>
      </c>
      <c r="L52" s="27">
        <f t="shared" si="1"/>
        <v>0</v>
      </c>
    </row>
    <row r="53">
      <c r="K53" s="27">
        <f>sumproduct(Last_year!C53:H53,Last_year!$Q$8:$V$8)</f>
        <v>-0.01686982909</v>
      </c>
      <c r="L53" s="27">
        <f t="shared" si="1"/>
        <v>0.0178187588</v>
      </c>
    </row>
    <row r="54">
      <c r="K54" s="27">
        <f>sumproduct(Last_year!C54:H54,Last_year!$Q$8:$V$8)</f>
        <v>0.009571155578</v>
      </c>
      <c r="L54" s="27">
        <f t="shared" si="1"/>
        <v>0</v>
      </c>
    </row>
    <row r="55">
      <c r="K55" s="27">
        <f>sumproduct(Last_year!C55:H55,Last_year!$Q$8:$V$8)</f>
        <v>-0.01164346913</v>
      </c>
      <c r="L55" s="27">
        <f t="shared" si="1"/>
        <v>0.01259239884</v>
      </c>
    </row>
    <row r="56">
      <c r="K56" s="27">
        <f>sumproduct(Last_year!C56:H56,Last_year!$Q$8:$V$8)</f>
        <v>0.01079000247</v>
      </c>
      <c r="L56" s="27">
        <f t="shared" si="1"/>
        <v>0</v>
      </c>
    </row>
    <row r="57">
      <c r="K57" s="27">
        <f>sumproduct(Last_year!C57:H57,Last_year!$Q$8:$V$8)</f>
        <v>0.0198380803</v>
      </c>
      <c r="L57" s="27">
        <f t="shared" si="1"/>
        <v>0</v>
      </c>
    </row>
    <row r="58">
      <c r="K58" s="27">
        <f>sumproduct(Last_year!C58:H58,Last_year!$Q$8:$V$8)</f>
        <v>-0.02639869047</v>
      </c>
      <c r="L58" s="27">
        <f t="shared" si="1"/>
        <v>0.02734762018</v>
      </c>
    </row>
    <row r="59">
      <c r="K59" s="27">
        <f>sumproduct(Last_year!C59:H59,Last_year!$Q$8:$V$8)</f>
        <v>-0.004650208608</v>
      </c>
      <c r="L59" s="27">
        <f t="shared" si="1"/>
        <v>0.005599138321</v>
      </c>
    </row>
    <row r="60">
      <c r="K60" s="27">
        <f>sumproduct(Last_year!C60:H60,Last_year!$Q$8:$V$8)</f>
        <v>0.01351952033</v>
      </c>
      <c r="L60" s="27">
        <f t="shared" si="1"/>
        <v>0</v>
      </c>
    </row>
    <row r="61">
      <c r="K61" s="27">
        <f>sumproduct(Last_year!C61:H61,Last_year!$Q$8:$V$8)</f>
        <v>0.007456687023</v>
      </c>
      <c r="L61" s="27">
        <f t="shared" si="1"/>
        <v>0</v>
      </c>
    </row>
    <row r="62">
      <c r="K62" s="27">
        <f>sumproduct(Last_year!C62:H62,Last_year!$Q$8:$V$8)</f>
        <v>0.00637098983</v>
      </c>
      <c r="L62" s="27">
        <f t="shared" si="1"/>
        <v>0</v>
      </c>
    </row>
    <row r="63">
      <c r="K63" s="27">
        <f>sumproduct(Last_year!C63:H63,Last_year!$Q$8:$V$8)</f>
        <v>0.01147954099</v>
      </c>
      <c r="L63" s="27">
        <f t="shared" si="1"/>
        <v>0</v>
      </c>
    </row>
    <row r="64">
      <c r="K64" s="27">
        <f>sumproduct(Last_year!C64:H64,Last_year!$Q$8:$V$8)</f>
        <v>0.00567334841</v>
      </c>
      <c r="L64" s="27">
        <f t="shared" si="1"/>
        <v>0</v>
      </c>
    </row>
    <row r="65">
      <c r="K65" s="27">
        <f>sumproduct(Last_year!C65:H65,Last_year!$Q$8:$V$8)</f>
        <v>0.01670084693</v>
      </c>
      <c r="L65" s="27">
        <f t="shared" si="1"/>
        <v>0</v>
      </c>
    </row>
    <row r="66">
      <c r="K66" s="27">
        <f>sumproduct(Last_year!C66:H66,Last_year!$Q$8:$V$8)</f>
        <v>-0.0008391349116</v>
      </c>
      <c r="L66" s="27">
        <f t="shared" si="1"/>
        <v>0.001788064625</v>
      </c>
    </row>
    <row r="67">
      <c r="K67" s="27">
        <f>sumproduct(Last_year!C67:H67,Last_year!$Q$8:$V$8)</f>
        <v>-0.01413051283</v>
      </c>
      <c r="L67" s="27">
        <f t="shared" si="1"/>
        <v>0.01507944254</v>
      </c>
    </row>
    <row r="68">
      <c r="K68" s="27">
        <f>sumproduct(Last_year!C68:H68,Last_year!$Q$8:$V$8)</f>
        <v>-0.01174550117</v>
      </c>
      <c r="L68" s="27">
        <f t="shared" si="1"/>
        <v>0.01269443088</v>
      </c>
    </row>
    <row r="69">
      <c r="K69" s="27">
        <f>sumproduct(Last_year!C69:H69,Last_year!$Q$8:$V$8)</f>
        <v>-0.007186076357</v>
      </c>
      <c r="L69" s="27">
        <f t="shared" si="1"/>
        <v>0.00813500607</v>
      </c>
    </row>
    <row r="70">
      <c r="K70" s="27">
        <f>sumproduct(Last_year!C70:H70,Last_year!$Q$8:$V$8)</f>
        <v>0.01190259701</v>
      </c>
      <c r="L70" s="27">
        <f t="shared" si="1"/>
        <v>0</v>
      </c>
    </row>
    <row r="71">
      <c r="K71" s="27">
        <f>sumproduct(Last_year!C71:H71,Last_year!$Q$8:$V$8)</f>
        <v>0.005526082504</v>
      </c>
      <c r="L71" s="27">
        <f t="shared" si="1"/>
        <v>0</v>
      </c>
    </row>
    <row r="72">
      <c r="K72" s="27">
        <f>sumproduct(Last_year!C72:H72,Last_year!$Q$8:$V$8)</f>
        <v>-0.002483614868</v>
      </c>
      <c r="L72" s="27">
        <f t="shared" si="1"/>
        <v>0.003432544581</v>
      </c>
    </row>
    <row r="73">
      <c r="K73" s="27">
        <f>sumproduct(Last_year!C73:H73,Last_year!$Q$8:$V$8)</f>
        <v>0.004323108096</v>
      </c>
      <c r="L73" s="27">
        <f t="shared" si="1"/>
        <v>0</v>
      </c>
    </row>
    <row r="74">
      <c r="K74" s="27">
        <f>sumproduct(Last_year!C74:H74,Last_year!$Q$8:$V$8)</f>
        <v>0.003883926247</v>
      </c>
      <c r="L74" s="27">
        <f t="shared" si="1"/>
        <v>0</v>
      </c>
    </row>
    <row r="75">
      <c r="K75" s="27">
        <f>sumproduct(Last_year!C75:H75,Last_year!$Q$8:$V$8)</f>
        <v>0.001838211785</v>
      </c>
      <c r="L75" s="27">
        <f t="shared" si="1"/>
        <v>0</v>
      </c>
    </row>
    <row r="76">
      <c r="K76" s="27">
        <f>sumproduct(Last_year!C76:H76,Last_year!$Q$8:$V$8)</f>
        <v>-0.0008123725899</v>
      </c>
      <c r="L76" s="27">
        <f t="shared" si="1"/>
        <v>0.001761302303</v>
      </c>
    </row>
    <row r="77">
      <c r="K77" s="27">
        <f>sumproduct(Last_year!C77:H77,Last_year!$Q$8:$V$8)</f>
        <v>0.000915447671</v>
      </c>
      <c r="L77" s="27">
        <f t="shared" si="1"/>
        <v>0.00003348204199</v>
      </c>
    </row>
    <row r="78">
      <c r="K78" s="27">
        <f>sumproduct(Last_year!C78:H78,Last_year!$Q$8:$V$8)</f>
        <v>-0.004946896134</v>
      </c>
      <c r="L78" s="27">
        <f t="shared" si="1"/>
        <v>0.005895825847</v>
      </c>
    </row>
    <row r="79">
      <c r="K79" s="27">
        <f>sumproduct(Last_year!C79:H79,Last_year!$Q$8:$V$8)</f>
        <v>-0.01183743247</v>
      </c>
      <c r="L79" s="27">
        <f t="shared" si="1"/>
        <v>0.01278636219</v>
      </c>
    </row>
    <row r="80">
      <c r="K80" s="27">
        <f>sumproduct(Last_year!C80:H80,Last_year!$Q$8:$V$8)</f>
        <v>-0.002543890652</v>
      </c>
      <c r="L80" s="27">
        <f t="shared" si="1"/>
        <v>0.003492820365</v>
      </c>
    </row>
    <row r="81">
      <c r="K81" s="27">
        <f>sumproduct(Last_year!C81:H81,Last_year!$Q$8:$V$8)</f>
        <v>-0.0162099771</v>
      </c>
      <c r="L81" s="27">
        <f t="shared" si="1"/>
        <v>0.01715890681</v>
      </c>
    </row>
    <row r="82">
      <c r="K82" s="27">
        <f>sumproduct(Last_year!C82:H82,Last_year!$Q$8:$V$8)</f>
        <v>-0.0083541481</v>
      </c>
      <c r="L82" s="27">
        <f t="shared" si="1"/>
        <v>0.009303077813</v>
      </c>
    </row>
    <row r="83">
      <c r="K83" s="27">
        <f>sumproduct(Last_year!C83:H83,Last_year!$Q$8:$V$8)</f>
        <v>0.01763387203</v>
      </c>
      <c r="L83" s="27">
        <f t="shared" si="1"/>
        <v>0</v>
      </c>
    </row>
    <row r="84">
      <c r="K84" s="27">
        <f>sumproduct(Last_year!C84:H84,Last_year!$Q$8:$V$8)</f>
        <v>0.01129154739</v>
      </c>
      <c r="L84" s="27">
        <f t="shared" si="1"/>
        <v>0</v>
      </c>
    </row>
    <row r="85">
      <c r="K85" s="27">
        <f>sumproduct(Last_year!C85:H85,Last_year!$Q$8:$V$8)</f>
        <v>-0.00283888689</v>
      </c>
      <c r="L85" s="27">
        <f t="shared" si="1"/>
        <v>0.003787816603</v>
      </c>
    </row>
    <row r="86">
      <c r="K86" s="27">
        <f>sumproduct(Last_year!C86:H86,Last_year!$Q$8:$V$8)</f>
        <v>-0.0181452944</v>
      </c>
      <c r="L86" s="27">
        <f t="shared" si="1"/>
        <v>0.01909422411</v>
      </c>
    </row>
    <row r="87">
      <c r="K87" s="27">
        <f>sumproduct(Last_year!C87:H87,Last_year!$Q$8:$V$8)</f>
        <v>-0.003159349115</v>
      </c>
      <c r="L87" s="27">
        <f t="shared" si="1"/>
        <v>0.004108278828</v>
      </c>
    </row>
    <row r="88">
      <c r="K88" s="27">
        <f>sumproduct(Last_year!C88:H88,Last_year!$Q$8:$V$8)</f>
        <v>-0.01756462777</v>
      </c>
      <c r="L88" s="27">
        <f t="shared" si="1"/>
        <v>0.01851355748</v>
      </c>
    </row>
    <row r="89">
      <c r="K89" s="27">
        <f>sumproduct(Last_year!C89:H89,Last_year!$Q$8:$V$8)</f>
        <v>0.02011242396</v>
      </c>
      <c r="L89" s="27">
        <f t="shared" si="1"/>
        <v>0</v>
      </c>
    </row>
    <row r="90">
      <c r="K90" s="27">
        <f>sumproduct(Last_year!C90:H90,Last_year!$Q$8:$V$8)</f>
        <v>-0.001425693977</v>
      </c>
      <c r="L90" s="27">
        <f t="shared" si="1"/>
        <v>0.00237462369</v>
      </c>
    </row>
    <row r="91">
      <c r="K91" s="27">
        <f>sumproduct(Last_year!C91:H91,Last_year!$Q$8:$V$8)</f>
        <v>0.001725560654</v>
      </c>
      <c r="L91" s="27">
        <f t="shared" si="1"/>
        <v>0</v>
      </c>
    </row>
    <row r="92">
      <c r="K92" s="27">
        <f>sumproduct(Last_year!C92:H92,Last_year!$Q$8:$V$8)</f>
        <v>0.00754080112</v>
      </c>
      <c r="L92" s="27">
        <f t="shared" si="1"/>
        <v>0</v>
      </c>
    </row>
    <row r="93">
      <c r="K93" s="27">
        <f>sumproduct(Last_year!C93:H93,Last_year!$Q$8:$V$8)</f>
        <v>-0.005337251377</v>
      </c>
      <c r="L93" s="27">
        <f t="shared" si="1"/>
        <v>0.00628618109</v>
      </c>
    </row>
    <row r="94">
      <c r="K94" s="27">
        <f>sumproduct(Last_year!C94:H94,Last_year!$Q$8:$V$8)</f>
        <v>0.0006609374344</v>
      </c>
      <c r="L94" s="27">
        <f t="shared" si="1"/>
        <v>0.0002879922785</v>
      </c>
    </row>
    <row r="95">
      <c r="K95" s="27">
        <f>sumproduct(Last_year!C95:H95,Last_year!$Q$8:$V$8)</f>
        <v>0.002108677259</v>
      </c>
      <c r="L95" s="27">
        <f t="shared" si="1"/>
        <v>0</v>
      </c>
    </row>
    <row r="96">
      <c r="K96" s="27">
        <f>sumproduct(Last_year!C96:H96,Last_year!$Q$8:$V$8)</f>
        <v>-0.01437180403</v>
      </c>
      <c r="L96" s="27">
        <f t="shared" si="1"/>
        <v>0.01532073374</v>
      </c>
    </row>
    <row r="97">
      <c r="K97" s="27">
        <f>sumproduct(Last_year!C97:H97,Last_year!$Q$8:$V$8)</f>
        <v>0.01402341865</v>
      </c>
      <c r="L97" s="27">
        <f t="shared" si="1"/>
        <v>0</v>
      </c>
    </row>
    <row r="98">
      <c r="K98" s="27">
        <f>sumproduct(Last_year!C98:H98,Last_year!$Q$8:$V$8)</f>
        <v>0.01416328305</v>
      </c>
      <c r="L98" s="27">
        <f t="shared" si="1"/>
        <v>0</v>
      </c>
    </row>
    <row r="99">
      <c r="K99" s="27">
        <f>sumproduct(Last_year!C99:H99,Last_year!$Q$8:$V$8)</f>
        <v>-0.002757304818</v>
      </c>
      <c r="L99" s="27">
        <f t="shared" si="1"/>
        <v>0.003706234531</v>
      </c>
    </row>
    <row r="100">
      <c r="K100" s="27">
        <f>sumproduct(Last_year!C100:H100,Last_year!$Q$8:$V$8)</f>
        <v>0.007636946064</v>
      </c>
      <c r="L100" s="27">
        <f t="shared" si="1"/>
        <v>0</v>
      </c>
    </row>
    <row r="101">
      <c r="K101" s="27">
        <f>sumproduct(Last_year!C101:H101,Last_year!$Q$8:$V$8)</f>
        <v>-0.01486507752</v>
      </c>
      <c r="L101" s="27">
        <f t="shared" si="1"/>
        <v>0.01581400723</v>
      </c>
    </row>
    <row r="102">
      <c r="K102" s="27">
        <f>sumproduct(Last_year!C102:H102,Last_year!$Q$8:$V$8)</f>
        <v>-0.01300141878</v>
      </c>
      <c r="L102" s="27">
        <f t="shared" si="1"/>
        <v>0.01395034849</v>
      </c>
    </row>
    <row r="103">
      <c r="K103" s="27">
        <f>sumproduct(Last_year!C103:H103,Last_year!$Q$8:$V$8)</f>
        <v>0.002234920159</v>
      </c>
      <c r="L103" s="27">
        <f t="shared" si="1"/>
        <v>0</v>
      </c>
    </row>
    <row r="104">
      <c r="K104" s="27">
        <f>sumproduct(Last_year!C104:H104,Last_year!$Q$8:$V$8)</f>
        <v>0.01773374476</v>
      </c>
      <c r="L104" s="27">
        <f t="shared" si="1"/>
        <v>0</v>
      </c>
    </row>
    <row r="105">
      <c r="K105" s="27">
        <f>sumproduct(Last_year!C105:H105,Last_year!$Q$8:$V$8)</f>
        <v>-0.00293311091</v>
      </c>
      <c r="L105" s="27">
        <f t="shared" si="1"/>
        <v>0.003882040623</v>
      </c>
    </row>
    <row r="106">
      <c r="K106" s="27">
        <f>sumproduct(Last_year!C106:H106,Last_year!$Q$8:$V$8)</f>
        <v>-0.02044020664</v>
      </c>
      <c r="L106" s="27">
        <f t="shared" si="1"/>
        <v>0.02138913635</v>
      </c>
    </row>
    <row r="107">
      <c r="K107" s="27">
        <f>sumproduct(Last_year!C107:H107,Last_year!$Q$8:$V$8)</f>
        <v>0.008082591687</v>
      </c>
      <c r="L107" s="27">
        <f t="shared" si="1"/>
        <v>0</v>
      </c>
    </row>
    <row r="108">
      <c r="K108" s="27">
        <f>sumproduct(Last_year!C108:H108,Last_year!$Q$8:$V$8)</f>
        <v>0.03663293944</v>
      </c>
      <c r="L108" s="27">
        <f t="shared" si="1"/>
        <v>0</v>
      </c>
    </row>
    <row r="109">
      <c r="K109" s="27">
        <f>sumproduct(Last_year!C109:H109,Last_year!$Q$8:$V$8)</f>
        <v>-0.007700551941</v>
      </c>
      <c r="L109" s="27">
        <f t="shared" si="1"/>
        <v>0.008649481654</v>
      </c>
    </row>
    <row r="110">
      <c r="K110" s="27">
        <f>sumproduct(Last_year!C110:H110,Last_year!$Q$8:$V$8)</f>
        <v>0.01275131371</v>
      </c>
      <c r="L110" s="27">
        <f t="shared" si="1"/>
        <v>0</v>
      </c>
    </row>
    <row r="111">
      <c r="K111" s="27">
        <f>sumproduct(Last_year!C111:H111,Last_year!$Q$8:$V$8)</f>
        <v>0.01405927348</v>
      </c>
      <c r="L111" s="27">
        <f t="shared" si="1"/>
        <v>0</v>
      </c>
    </row>
    <row r="112">
      <c r="K112" s="27">
        <f>sumproduct(Last_year!C112:H112,Last_year!$Q$8:$V$8)</f>
        <v>-0.001432950777</v>
      </c>
      <c r="L112" s="27">
        <f t="shared" si="1"/>
        <v>0.00238188049</v>
      </c>
    </row>
    <row r="113">
      <c r="K113" s="27">
        <f>sumproduct(Last_year!C113:H113,Last_year!$Q$8:$V$8)</f>
        <v>-0.004478456163</v>
      </c>
      <c r="L113" s="27">
        <f t="shared" si="1"/>
        <v>0.005427385876</v>
      </c>
    </row>
    <row r="114">
      <c r="K114" s="27">
        <f>sumproduct(Last_year!C114:H114,Last_year!$Q$8:$V$8)</f>
        <v>0.01137978596</v>
      </c>
      <c r="L114" s="27">
        <f t="shared" si="1"/>
        <v>0</v>
      </c>
    </row>
    <row r="115">
      <c r="K115" s="27">
        <f>sumproduct(Last_year!C115:H115,Last_year!$Q$8:$V$8)</f>
        <v>0.00678556131</v>
      </c>
      <c r="L115" s="27">
        <f t="shared" si="1"/>
        <v>0</v>
      </c>
    </row>
    <row r="116">
      <c r="K116" s="27">
        <f>sumproduct(Last_year!C116:H116,Last_year!$Q$8:$V$8)</f>
        <v>-0.01674799939</v>
      </c>
      <c r="L116" s="27">
        <f t="shared" si="1"/>
        <v>0.0176969291</v>
      </c>
    </row>
    <row r="117">
      <c r="K117" s="27">
        <f>sumproduct(Last_year!C117:H117,Last_year!$Q$8:$V$8)</f>
        <v>0.008250067849</v>
      </c>
      <c r="L117" s="27">
        <f t="shared" si="1"/>
        <v>0</v>
      </c>
    </row>
    <row r="118">
      <c r="K118" s="27">
        <f>sumproduct(Last_year!C118:H118,Last_year!$Q$8:$V$8)</f>
        <v>-0.00444445675</v>
      </c>
      <c r="L118" s="27">
        <f t="shared" si="1"/>
        <v>0.005393386463</v>
      </c>
    </row>
    <row r="119">
      <c r="K119" s="27">
        <f>sumproduct(Last_year!C119:H119,Last_year!$Q$8:$V$8)</f>
        <v>-0.01394273746</v>
      </c>
      <c r="L119" s="27">
        <f t="shared" si="1"/>
        <v>0.01489166717</v>
      </c>
    </row>
    <row r="120">
      <c r="K120" s="27">
        <f>sumproduct(Last_year!C120:H120,Last_year!$Q$8:$V$8)</f>
        <v>-0.0001229273785</v>
      </c>
      <c r="L120" s="27">
        <f t="shared" si="1"/>
        <v>0.001071857091</v>
      </c>
    </row>
    <row r="121">
      <c r="K121" s="27">
        <f>sumproduct(Last_year!C121:H121,Last_year!$Q$8:$V$8)</f>
        <v>-0.009384463144</v>
      </c>
      <c r="L121" s="27">
        <f t="shared" si="1"/>
        <v>0.01033339286</v>
      </c>
    </row>
    <row r="122">
      <c r="K122" s="27">
        <f>sumproduct(Last_year!C122:H122,Last_year!$Q$8:$V$8)</f>
        <v>-0.01300812594</v>
      </c>
      <c r="L122" s="27">
        <f t="shared" si="1"/>
        <v>0.01395705566</v>
      </c>
    </row>
    <row r="123">
      <c r="K123" s="27">
        <f>sumproduct(Last_year!C123:H123,Last_year!$Q$8:$V$8)</f>
        <v>0.004714524133</v>
      </c>
      <c r="L123" s="27">
        <f t="shared" si="1"/>
        <v>0</v>
      </c>
    </row>
    <row r="124">
      <c r="K124" s="27">
        <f>sumproduct(Last_year!C124:H124,Last_year!$Q$8:$V$8)</f>
        <v>0.01820889991</v>
      </c>
      <c r="L124" s="27">
        <f t="shared" si="1"/>
        <v>0</v>
      </c>
    </row>
    <row r="125">
      <c r="K125" s="27">
        <f>sumproduct(Last_year!C125:H125,Last_year!$Q$8:$V$8)</f>
        <v>0.003686116452</v>
      </c>
      <c r="L125" s="27">
        <f t="shared" si="1"/>
        <v>0</v>
      </c>
    </row>
    <row r="126">
      <c r="K126" s="27">
        <f>sumproduct(Last_year!C126:H126,Last_year!$Q$8:$V$8)</f>
        <v>0.01023983564</v>
      </c>
      <c r="L126" s="27">
        <f t="shared" si="1"/>
        <v>0</v>
      </c>
    </row>
    <row r="127">
      <c r="K127" s="27">
        <f>sumproduct(Last_year!C127:H127,Last_year!$Q$8:$V$8)</f>
        <v>0.008599523657</v>
      </c>
      <c r="L127" s="27">
        <f t="shared" si="1"/>
        <v>0</v>
      </c>
    </row>
    <row r="128">
      <c r="K128" s="27">
        <f>sumproduct(Last_year!C128:H128,Last_year!$Q$8:$V$8)</f>
        <v>0.001502627965</v>
      </c>
      <c r="L128" s="27">
        <f t="shared" si="1"/>
        <v>0</v>
      </c>
    </row>
    <row r="129">
      <c r="K129" s="27">
        <f>sumproduct(Last_year!C129:H129,Last_year!$Q$8:$V$8)</f>
        <v>-0.008262495702</v>
      </c>
      <c r="L129" s="27">
        <f t="shared" si="1"/>
        <v>0.009211425415</v>
      </c>
    </row>
    <row r="130">
      <c r="K130" s="27">
        <f>sumproduct(Last_year!C130:H130,Last_year!$Q$8:$V$8)</f>
        <v>-0.01095571448</v>
      </c>
      <c r="L130" s="27">
        <f t="shared" si="1"/>
        <v>0.0119046442</v>
      </c>
    </row>
    <row r="131">
      <c r="K131" s="27">
        <f>sumproduct(Last_year!C131:H131,Last_year!$Q$8:$V$8)</f>
        <v>0.004996756175</v>
      </c>
      <c r="L131" s="27">
        <f t="shared" si="1"/>
        <v>0</v>
      </c>
    </row>
    <row r="132">
      <c r="K132" s="27">
        <f>sumproduct(Last_year!C132:H132,Last_year!$Q$8:$V$8)</f>
        <v>0.01185618024</v>
      </c>
      <c r="L132" s="27">
        <f t="shared" si="1"/>
        <v>0</v>
      </c>
    </row>
    <row r="133">
      <c r="K133" s="27">
        <f>sumproduct(Last_year!C133:H133,Last_year!$Q$8:$V$8)</f>
        <v>0.01275290566</v>
      </c>
      <c r="L133" s="27">
        <f t="shared" si="1"/>
        <v>0</v>
      </c>
    </row>
    <row r="134">
      <c r="K134" s="27">
        <f>sumproduct(Last_year!C134:H134,Last_year!$Q$8:$V$8)</f>
        <v>0.01176311238</v>
      </c>
      <c r="L134" s="27">
        <f t="shared" si="1"/>
        <v>0</v>
      </c>
    </row>
    <row r="135">
      <c r="K135" s="27">
        <f>sumproduct(Last_year!C135:H135,Last_year!$Q$8:$V$8)</f>
        <v>0.006489075872</v>
      </c>
      <c r="L135" s="27">
        <f t="shared" si="1"/>
        <v>0</v>
      </c>
    </row>
    <row r="136">
      <c r="K136" s="27">
        <f>sumproduct(Last_year!C136:H136,Last_year!$Q$8:$V$8)</f>
        <v>-0.01199398985</v>
      </c>
      <c r="L136" s="27">
        <f t="shared" si="1"/>
        <v>0.01294291957</v>
      </c>
    </row>
    <row r="137">
      <c r="K137" s="27">
        <f>sumproduct(Last_year!C137:H137,Last_year!$Q$8:$V$8)</f>
        <v>-0.001045997402</v>
      </c>
      <c r="L137" s="27">
        <f t="shared" si="1"/>
        <v>0.001994927115</v>
      </c>
    </row>
    <row r="138">
      <c r="K138" s="27">
        <f>sumproduct(Last_year!C138:H138,Last_year!$Q$8:$V$8)</f>
        <v>0.008699647131</v>
      </c>
      <c r="L138" s="27">
        <f t="shared" si="1"/>
        <v>0</v>
      </c>
    </row>
    <row r="139">
      <c r="K139" s="27">
        <f>sumproduct(Last_year!C139:H139,Last_year!$Q$8:$V$8)</f>
        <v>0.003717986389</v>
      </c>
      <c r="L139" s="27">
        <f t="shared" si="1"/>
        <v>0</v>
      </c>
    </row>
    <row r="140">
      <c r="K140" s="27">
        <f>sumproduct(Last_year!C140:H140,Last_year!$Q$8:$V$8)</f>
        <v>-0.007677722721</v>
      </c>
      <c r="L140" s="27">
        <f t="shared" si="1"/>
        <v>0.008626652434</v>
      </c>
    </row>
    <row r="141">
      <c r="K141" s="27">
        <f>sumproduct(Last_year!C141:H141,Last_year!$Q$8:$V$8)</f>
        <v>0.01868844947</v>
      </c>
      <c r="L141" s="27">
        <f t="shared" si="1"/>
        <v>0</v>
      </c>
    </row>
    <row r="142">
      <c r="K142" s="27">
        <f>sumproduct(Last_year!C142:H142,Last_year!$Q$8:$V$8)</f>
        <v>0.002336505117</v>
      </c>
      <c r="L142" s="27">
        <f t="shared" si="1"/>
        <v>0</v>
      </c>
    </row>
    <row r="143">
      <c r="K143" s="27">
        <f>sumproduct(Last_year!C143:H143,Last_year!$Q$8:$V$8)</f>
        <v>-0.002685692941</v>
      </c>
      <c r="L143" s="27">
        <f t="shared" si="1"/>
        <v>0.003634622653</v>
      </c>
    </row>
    <row r="144">
      <c r="K144" s="27">
        <f>sumproduct(Last_year!C144:H144,Last_year!$Q$8:$V$8)</f>
        <v>0.002146901873</v>
      </c>
      <c r="L144" s="27">
        <f t="shared" si="1"/>
        <v>0</v>
      </c>
    </row>
    <row r="145">
      <c r="K145" s="27">
        <f>sumproduct(Last_year!C145:H145,Last_year!$Q$8:$V$8)</f>
        <v>-0.01148943089</v>
      </c>
      <c r="L145" s="27">
        <f t="shared" si="1"/>
        <v>0.0124383606</v>
      </c>
    </row>
    <row r="146">
      <c r="K146" s="27">
        <f>sumproduct(Last_year!C146:H146,Last_year!$Q$8:$V$8)</f>
        <v>0.01260635217</v>
      </c>
      <c r="L146" s="27">
        <f t="shared" si="1"/>
        <v>0</v>
      </c>
    </row>
    <row r="147">
      <c r="K147" s="27">
        <f>sumproduct(Last_year!C147:H147,Last_year!$Q$8:$V$8)</f>
        <v>0.01062839371</v>
      </c>
      <c r="L147" s="27">
        <f t="shared" si="1"/>
        <v>0</v>
      </c>
    </row>
    <row r="148">
      <c r="K148" s="27">
        <f>sumproduct(Last_year!C148:H148,Last_year!$Q$8:$V$8)</f>
        <v>-0.0009495188152</v>
      </c>
      <c r="L148" s="27">
        <f t="shared" si="1"/>
        <v>0.001898448528</v>
      </c>
    </row>
    <row r="149">
      <c r="K149" s="27">
        <f>sumproduct(Last_year!C149:H149,Last_year!$Q$8:$V$8)</f>
        <v>-0.01549000781</v>
      </c>
      <c r="L149" s="27">
        <f t="shared" si="1"/>
        <v>0.01643893752</v>
      </c>
    </row>
    <row r="150">
      <c r="K150" s="27">
        <f>sumproduct(Last_year!C150:H150,Last_year!$Q$8:$V$8)</f>
        <v>-0.008116609677</v>
      </c>
      <c r="L150" s="27">
        <f t="shared" si="1"/>
        <v>0.00906553939</v>
      </c>
    </row>
    <row r="151">
      <c r="K151" s="27">
        <f>sumproduct(Last_year!C151:H151,Last_year!$Q$8:$V$8)</f>
        <v>-0.02529213708</v>
      </c>
      <c r="L151" s="27">
        <f t="shared" si="1"/>
        <v>0.02624106679</v>
      </c>
    </row>
    <row r="152">
      <c r="K152" s="27">
        <f>sumproduct(Last_year!C152:H152,Last_year!$Q$8:$V$8)</f>
        <v>0.005180575355</v>
      </c>
      <c r="L152" s="27">
        <f t="shared" si="1"/>
        <v>0</v>
      </c>
    </row>
    <row r="153">
      <c r="K153" s="27">
        <f>sumproduct(Last_year!C153:H153,Last_year!$Q$8:$V$8)</f>
        <v>-0.0013169722</v>
      </c>
      <c r="L153" s="27">
        <f t="shared" si="1"/>
        <v>0.002265901913</v>
      </c>
    </row>
    <row r="154">
      <c r="K154" s="27">
        <f>sumproduct(Last_year!C154:H154,Last_year!$Q$8:$V$8)</f>
        <v>-0.009697022972</v>
      </c>
      <c r="L154" s="27">
        <f t="shared" si="1"/>
        <v>0.01064595268</v>
      </c>
    </row>
    <row r="155">
      <c r="K155" s="27">
        <f>sumproduct(Last_year!C155:H155,Last_year!$Q$8:$V$8)</f>
        <v>0.009739800296</v>
      </c>
      <c r="L155" s="27">
        <f t="shared" si="1"/>
        <v>0</v>
      </c>
    </row>
    <row r="156">
      <c r="K156" s="27">
        <f>sumproduct(Last_year!C156:H156,Last_year!$Q$8:$V$8)</f>
        <v>-0.0004392840855</v>
      </c>
      <c r="L156" s="27">
        <f t="shared" si="1"/>
        <v>0.001388213798</v>
      </c>
    </row>
    <row r="157">
      <c r="K157" s="27">
        <f>sumproduct(Last_year!C157:H157,Last_year!$Q$8:$V$8)</f>
        <v>0.002255327273</v>
      </c>
      <c r="L157" s="27">
        <f t="shared" si="1"/>
        <v>0</v>
      </c>
    </row>
    <row r="158">
      <c r="K158" s="27">
        <f>sumproduct(Last_year!C158:H158,Last_year!$Q$8:$V$8)</f>
        <v>-0.01346353273</v>
      </c>
      <c r="L158" s="27">
        <f t="shared" si="1"/>
        <v>0.01441246245</v>
      </c>
    </row>
    <row r="159">
      <c r="K159" s="27">
        <f>sumproduct(Last_year!C159:H159,Last_year!$Q$8:$V$8)</f>
        <v>-0.01409771758</v>
      </c>
      <c r="L159" s="27">
        <f t="shared" si="1"/>
        <v>0.01504664729</v>
      </c>
    </row>
    <row r="160">
      <c r="K160" s="27">
        <f>sumproduct(Last_year!C160:H160,Last_year!$Q$8:$V$8)</f>
        <v>-0.006480714391</v>
      </c>
      <c r="L160" s="27">
        <f t="shared" si="1"/>
        <v>0.007429644104</v>
      </c>
    </row>
    <row r="161">
      <c r="K161" s="27">
        <f>sumproduct(Last_year!C161:H161,Last_year!$Q$8:$V$8)</f>
        <v>0.01054427838</v>
      </c>
      <c r="L161" s="27">
        <f t="shared" si="1"/>
        <v>0</v>
      </c>
    </row>
    <row r="162">
      <c r="K162" s="27">
        <f>sumproduct(Last_year!C162:H162,Last_year!$Q$8:$V$8)</f>
        <v>0.0018101261</v>
      </c>
      <c r="L162" s="27">
        <f t="shared" si="1"/>
        <v>0</v>
      </c>
    </row>
    <row r="163">
      <c r="K163" s="27">
        <f>sumproduct(Last_year!C163:H163,Last_year!$Q$8:$V$8)</f>
        <v>-0.001779796989</v>
      </c>
      <c r="L163" s="27">
        <f t="shared" si="1"/>
        <v>0.002728726702</v>
      </c>
    </row>
    <row r="164">
      <c r="K164" s="27">
        <f>sumproduct(Last_year!C164:H164,Last_year!$Q$8:$V$8)</f>
        <v>0.01652166632</v>
      </c>
      <c r="L164" s="27">
        <f t="shared" si="1"/>
        <v>0</v>
      </c>
    </row>
    <row r="165">
      <c r="K165" s="27">
        <f>sumproduct(Last_year!C165:H165,Last_year!$Q$8:$V$8)</f>
        <v>-0.007978507915</v>
      </c>
      <c r="L165" s="27">
        <f t="shared" si="1"/>
        <v>0.008927437628</v>
      </c>
    </row>
    <row r="166">
      <c r="K166" s="27">
        <f>sumproduct(Last_year!C166:H166,Last_year!$Q$8:$V$8)</f>
        <v>0.008098114479</v>
      </c>
      <c r="L166" s="27">
        <f t="shared" si="1"/>
        <v>0</v>
      </c>
    </row>
    <row r="167">
      <c r="K167" s="27">
        <f>sumproduct(Last_year!C167:H167,Last_year!$Q$8:$V$8)</f>
        <v>0.004934914663</v>
      </c>
      <c r="L167" s="27">
        <f t="shared" si="1"/>
        <v>0</v>
      </c>
    </row>
    <row r="168">
      <c r="K168" s="27">
        <f>sumproduct(Last_year!C168:H168,Last_year!$Q$8:$V$8)</f>
        <v>0.01340469028</v>
      </c>
      <c r="L168" s="27">
        <f t="shared" si="1"/>
        <v>0</v>
      </c>
    </row>
    <row r="169">
      <c r="K169" s="27">
        <f>sumproduct(Last_year!C169:H169,Last_year!$Q$8:$V$8)</f>
        <v>0.004625064321</v>
      </c>
      <c r="L169" s="27">
        <f t="shared" si="1"/>
        <v>0</v>
      </c>
    </row>
    <row r="170">
      <c r="K170" s="27">
        <f>sumproduct(Last_year!C170:H170,Last_year!$Q$8:$V$8)</f>
        <v>0.0001694929858</v>
      </c>
      <c r="L170" s="27">
        <f t="shared" si="1"/>
        <v>0.0007794367272</v>
      </c>
    </row>
    <row r="171">
      <c r="K171" s="27">
        <f>sumproduct(Last_year!C171:H171,Last_year!$Q$8:$V$8)</f>
        <v>0.01361582092</v>
      </c>
      <c r="L171" s="27">
        <f t="shared" si="1"/>
        <v>0</v>
      </c>
    </row>
    <row r="172">
      <c r="K172" s="27">
        <f>sumproduct(Last_year!C172:H172,Last_year!$Q$8:$V$8)</f>
        <v>-0.01374732461</v>
      </c>
      <c r="L172" s="27">
        <f t="shared" si="1"/>
        <v>0.01469625432</v>
      </c>
    </row>
    <row r="173">
      <c r="K173" s="27">
        <f>sumproduct(Last_year!C173:H173,Last_year!$Q$8:$V$8)</f>
        <v>-0.0009984744971</v>
      </c>
      <c r="L173" s="27">
        <f t="shared" si="1"/>
        <v>0.00194740421</v>
      </c>
    </row>
    <row r="174">
      <c r="K174" s="27">
        <f>sumproduct(Last_year!C174:H174,Last_year!$Q$8:$V$8)</f>
        <v>0.000628915228</v>
      </c>
      <c r="L174" s="27">
        <f t="shared" si="1"/>
        <v>0.000320014485</v>
      </c>
    </row>
    <row r="175">
      <c r="K175" s="27">
        <f>sumproduct(Last_year!C175:H175,Last_year!$Q$8:$V$8)</f>
        <v>0.002321368611</v>
      </c>
      <c r="L175" s="27">
        <f t="shared" si="1"/>
        <v>0</v>
      </c>
    </row>
    <row r="176">
      <c r="K176" s="27">
        <f>sumproduct(Last_year!C176:H176,Last_year!$Q$8:$V$8)</f>
        <v>0.006151044109</v>
      </c>
      <c r="L176" s="27">
        <f t="shared" si="1"/>
        <v>0</v>
      </c>
    </row>
    <row r="177">
      <c r="K177" s="27">
        <f>sumproduct(Last_year!C177:H177,Last_year!$Q$8:$V$8)</f>
        <v>-0.00373551538</v>
      </c>
      <c r="L177" s="27">
        <f t="shared" si="1"/>
        <v>0.004684445093</v>
      </c>
    </row>
    <row r="178">
      <c r="K178" s="27">
        <f>sumproduct(Last_year!C178:H178,Last_year!$Q$8:$V$8)</f>
        <v>-0.0079298014</v>
      </c>
      <c r="L178" s="27">
        <f t="shared" si="1"/>
        <v>0.008878731113</v>
      </c>
    </row>
    <row r="179">
      <c r="K179" s="27">
        <f>sumproduct(Last_year!C179:H179,Last_year!$Q$8:$V$8)</f>
        <v>0.003834690032</v>
      </c>
      <c r="L179" s="27">
        <f t="shared" si="1"/>
        <v>0</v>
      </c>
    </row>
    <row r="180">
      <c r="K180" s="27">
        <f>sumproduct(Last_year!C180:H180,Last_year!$Q$8:$V$8)</f>
        <v>0.001791117714</v>
      </c>
      <c r="L180" s="27">
        <f t="shared" si="1"/>
        <v>0</v>
      </c>
    </row>
    <row r="181">
      <c r="K181" s="27">
        <f>sumproduct(Last_year!C181:H181,Last_year!$Q$8:$V$8)</f>
        <v>-0.006390006883</v>
      </c>
      <c r="L181" s="27">
        <f t="shared" si="1"/>
        <v>0.007338936596</v>
      </c>
    </row>
    <row r="182">
      <c r="K182" s="27">
        <f>sumproduct(Last_year!C182:H182,Last_year!$Q$8:$V$8)</f>
        <v>-0.01097139076</v>
      </c>
      <c r="L182" s="27">
        <f t="shared" si="1"/>
        <v>0.01192032047</v>
      </c>
    </row>
    <row r="183">
      <c r="K183" s="27">
        <f>sumproduct(Last_year!C183:H183,Last_year!$Q$8:$V$8)</f>
        <v>-0.002115570382</v>
      </c>
      <c r="L183" s="27">
        <f t="shared" si="1"/>
        <v>0.003064500095</v>
      </c>
    </row>
    <row r="184">
      <c r="K184" s="27">
        <f>sumproduct(Last_year!C184:H184,Last_year!$Q$8:$V$8)</f>
        <v>-0.01194225937</v>
      </c>
      <c r="L184" s="27">
        <f t="shared" si="1"/>
        <v>0.01289118909</v>
      </c>
    </row>
    <row r="185">
      <c r="K185" s="27">
        <f>sumproduct(Last_year!C185:H185,Last_year!$Q$8:$V$8)</f>
        <v>0.00887391116</v>
      </c>
      <c r="L185" s="27">
        <f t="shared" si="1"/>
        <v>0</v>
      </c>
    </row>
    <row r="186">
      <c r="K186" s="27">
        <f>sumproduct(Last_year!C186:H186,Last_year!$Q$8:$V$8)</f>
        <v>-0.0002346608294</v>
      </c>
      <c r="L186" s="27">
        <f t="shared" si="1"/>
        <v>0.001183590542</v>
      </c>
    </row>
    <row r="187">
      <c r="K187" s="27">
        <f>sumproduct(Last_year!C187:H187,Last_year!$Q$8:$V$8)</f>
        <v>-0.01243485237</v>
      </c>
      <c r="L187" s="27">
        <f t="shared" si="1"/>
        <v>0.01338378208</v>
      </c>
    </row>
    <row r="188">
      <c r="K188" s="27">
        <f>sumproduct(Last_year!C188:H188,Last_year!$Q$8:$V$8)</f>
        <v>0.007136141352</v>
      </c>
      <c r="L188" s="27">
        <f t="shared" si="1"/>
        <v>0</v>
      </c>
    </row>
    <row r="189">
      <c r="K189" s="27">
        <f>sumproduct(Last_year!C189:H189,Last_year!$Q$8:$V$8)</f>
        <v>0.009893677916</v>
      </c>
      <c r="L189" s="27">
        <f t="shared" si="1"/>
        <v>0</v>
      </c>
    </row>
    <row r="190">
      <c r="K190" s="27">
        <f>sumproduct(Last_year!C190:H190,Last_year!$Q$8:$V$8)</f>
        <v>-0.006644619793</v>
      </c>
      <c r="L190" s="27">
        <f t="shared" si="1"/>
        <v>0.007593549506</v>
      </c>
    </row>
    <row r="191">
      <c r="K191" s="27">
        <f>sumproduct(Last_year!C191:H191,Last_year!$Q$8:$V$8)</f>
        <v>-0.01508193919</v>
      </c>
      <c r="L191" s="27">
        <f t="shared" si="1"/>
        <v>0.0160308689</v>
      </c>
    </row>
    <row r="192">
      <c r="K192" s="27">
        <f>sumproduct(Last_year!C192:H192,Last_year!$Q$8:$V$8)</f>
        <v>-0.008785781552</v>
      </c>
      <c r="L192" s="27">
        <f t="shared" si="1"/>
        <v>0.009734711265</v>
      </c>
    </row>
    <row r="193">
      <c r="K193" s="27">
        <f>sumproduct(Last_year!C193:H193,Last_year!$Q$8:$V$8)</f>
        <v>0.01031423656</v>
      </c>
      <c r="L193" s="27">
        <f t="shared" si="1"/>
        <v>0</v>
      </c>
    </row>
    <row r="194">
      <c r="K194" s="27">
        <f>sumproduct(Last_year!C194:H194,Last_year!$Q$8:$V$8)</f>
        <v>0.007193369345</v>
      </c>
      <c r="L194" s="27">
        <f t="shared" si="1"/>
        <v>0</v>
      </c>
    </row>
    <row r="195">
      <c r="K195" s="27">
        <f>sumproduct(Last_year!C195:H195,Last_year!$Q$8:$V$8)</f>
        <v>0.008586018355</v>
      </c>
      <c r="L195" s="27">
        <f t="shared" si="1"/>
        <v>0</v>
      </c>
    </row>
    <row r="196">
      <c r="K196" s="27">
        <f>sumproduct(Last_year!C196:H196,Last_year!$Q$8:$V$8)</f>
        <v>0.007967728574</v>
      </c>
      <c r="L196" s="27">
        <f t="shared" si="1"/>
        <v>0</v>
      </c>
    </row>
    <row r="197">
      <c r="K197" s="27">
        <f>sumproduct(Last_year!C197:H197,Last_year!$Q$8:$V$8)</f>
        <v>0.01026800041</v>
      </c>
      <c r="L197" s="27">
        <f t="shared" si="1"/>
        <v>0</v>
      </c>
    </row>
    <row r="198">
      <c r="K198" s="27">
        <f>sumproduct(Last_year!C198:H198,Last_year!$Q$8:$V$8)</f>
        <v>0.008829598387</v>
      </c>
      <c r="L198" s="27">
        <f t="shared" si="1"/>
        <v>0</v>
      </c>
    </row>
    <row r="199">
      <c r="K199" s="27">
        <f>sumproduct(Last_year!C199:H199,Last_year!$Q$8:$V$8)</f>
        <v>-0.009398443448</v>
      </c>
      <c r="L199" s="27">
        <f t="shared" si="1"/>
        <v>0.01034737316</v>
      </c>
    </row>
    <row r="200">
      <c r="K200" s="27">
        <f>sumproduct(Last_year!C200:H200,Last_year!$Q$8:$V$8)</f>
        <v>-0.007057585554</v>
      </c>
      <c r="L200" s="27">
        <f t="shared" si="1"/>
        <v>0.008006515267</v>
      </c>
    </row>
    <row r="201">
      <c r="K201" s="27">
        <f>sumproduct(Last_year!C201:H201,Last_year!$Q$8:$V$8)</f>
        <v>0.006987369239</v>
      </c>
      <c r="L201" s="27">
        <f t="shared" si="1"/>
        <v>0</v>
      </c>
    </row>
    <row r="202">
      <c r="K202" s="27">
        <f>sumproduct(Last_year!C202:H202,Last_year!$Q$8:$V$8)</f>
        <v>0.002796365618</v>
      </c>
      <c r="L202" s="27">
        <f t="shared" si="1"/>
        <v>0</v>
      </c>
    </row>
    <row r="203">
      <c r="K203" s="27">
        <f>sumproduct(Last_year!C203:H203,Last_year!$Q$8:$V$8)</f>
        <v>-0.01115586591</v>
      </c>
      <c r="L203" s="27">
        <f t="shared" si="1"/>
        <v>0.01210479562</v>
      </c>
    </row>
    <row r="204">
      <c r="K204" s="27">
        <f>sumproduct(Last_year!C204:H204,Last_year!$Q$8:$V$8)</f>
        <v>-0.02131166398</v>
      </c>
      <c r="L204" s="27">
        <f t="shared" si="1"/>
        <v>0.02226059369</v>
      </c>
    </row>
    <row r="205">
      <c r="K205" s="27">
        <f>sumproduct(Last_year!C205:H205,Last_year!$Q$8:$V$8)</f>
        <v>0.002412795578</v>
      </c>
      <c r="L205" s="27">
        <f t="shared" si="1"/>
        <v>0</v>
      </c>
    </row>
    <row r="206">
      <c r="K206" s="27">
        <f>sumproduct(Last_year!C206:H206,Last_year!$Q$8:$V$8)</f>
        <v>-0.008267184788</v>
      </c>
      <c r="L206" s="27">
        <f t="shared" si="1"/>
        <v>0.009216114501</v>
      </c>
    </row>
    <row r="207">
      <c r="K207" s="27">
        <f>sumproduct(Last_year!C207:H207,Last_year!$Q$8:$V$8)</f>
        <v>-0.00002611595116</v>
      </c>
      <c r="L207" s="27">
        <f t="shared" si="1"/>
        <v>0.0009750456641</v>
      </c>
    </row>
    <row r="208">
      <c r="K208" s="27">
        <f>sumproduct(Last_year!C208:H208,Last_year!$Q$8:$V$8)</f>
        <v>-0.0004339865806</v>
      </c>
      <c r="L208" s="27">
        <f t="shared" si="1"/>
        <v>0.001382916294</v>
      </c>
    </row>
    <row r="209">
      <c r="K209" s="27">
        <f>sumproduct(Last_year!C209:H209,Last_year!$Q$8:$V$8)</f>
        <v>0.003883572484</v>
      </c>
      <c r="L209" s="27">
        <f t="shared" si="1"/>
        <v>0</v>
      </c>
    </row>
    <row r="210">
      <c r="K210" s="27">
        <f>sumproduct(Last_year!C210:H210,Last_year!$Q$8:$V$8)</f>
        <v>-0.01803057366</v>
      </c>
      <c r="L210" s="27">
        <f t="shared" si="1"/>
        <v>0.01897950338</v>
      </c>
    </row>
    <row r="211">
      <c r="K211" s="27">
        <f>sumproduct(Last_year!C211:H211,Last_year!$Q$8:$V$8)</f>
        <v>0.003342063012</v>
      </c>
      <c r="L211" s="27">
        <f t="shared" si="1"/>
        <v>0</v>
      </c>
    </row>
    <row r="212">
      <c r="K212" s="27">
        <f>sumproduct(Last_year!C212:H212,Last_year!$Q$8:$V$8)</f>
        <v>0.01634980119</v>
      </c>
      <c r="L212" s="27">
        <f t="shared" si="1"/>
        <v>0</v>
      </c>
    </row>
    <row r="213">
      <c r="K213" s="27">
        <f>sumproduct(Last_year!C213:H213,Last_year!$Q$8:$V$8)</f>
        <v>0.01091556297</v>
      </c>
      <c r="L213" s="27">
        <f t="shared" si="1"/>
        <v>0</v>
      </c>
    </row>
    <row r="214">
      <c r="K214" s="27">
        <f>sumproduct(Last_year!C214:H214,Last_year!$Q$8:$V$8)</f>
        <v>0.006143812365</v>
      </c>
      <c r="L214" s="27">
        <f t="shared" si="1"/>
        <v>0</v>
      </c>
    </row>
    <row r="215">
      <c r="K215" s="27">
        <f>sumproduct(Last_year!C215:H215,Last_year!$Q$8:$V$8)</f>
        <v>0.03434921108</v>
      </c>
      <c r="L215" s="27">
        <f t="shared" si="1"/>
        <v>0</v>
      </c>
    </row>
    <row r="216">
      <c r="K216" s="27">
        <f>sumproduct(Last_year!C216:H216,Last_year!$Q$8:$V$8)</f>
        <v>0.003149211663</v>
      </c>
      <c r="L216" s="27">
        <f t="shared" si="1"/>
        <v>0</v>
      </c>
    </row>
    <row r="217">
      <c r="K217" s="27">
        <f>sumproduct(Last_year!C217:H217,Last_year!$Q$8:$V$8)</f>
        <v>0.002101293854</v>
      </c>
      <c r="L217" s="27">
        <f t="shared" si="1"/>
        <v>0</v>
      </c>
    </row>
    <row r="218">
      <c r="K218" s="27">
        <f>sumproduct(Last_year!C218:H218,Last_year!$Q$8:$V$8)</f>
        <v>-0.005061181252</v>
      </c>
      <c r="L218" s="27">
        <f t="shared" si="1"/>
        <v>0.006010110965</v>
      </c>
    </row>
    <row r="219">
      <c r="K219" s="27">
        <f>sumproduct(Last_year!C219:H219,Last_year!$Q$8:$V$8)</f>
        <v>-0.008867824126</v>
      </c>
      <c r="L219" s="27">
        <f t="shared" si="1"/>
        <v>0.009816753839</v>
      </c>
    </row>
    <row r="220">
      <c r="K220" s="27">
        <f>sumproduct(Last_year!C220:H220,Last_year!$Q$8:$V$8)</f>
        <v>0.01157341681</v>
      </c>
      <c r="L220" s="27">
        <f t="shared" si="1"/>
        <v>0</v>
      </c>
    </row>
    <row r="221">
      <c r="K221" s="27">
        <f>sumproduct(Last_year!C221:H221,Last_year!$Q$8:$V$8)</f>
        <v>0.001228342679</v>
      </c>
      <c r="L221" s="27">
        <f t="shared" si="1"/>
        <v>0</v>
      </c>
    </row>
    <row r="222">
      <c r="K222" s="27">
        <f>sumproduct(Last_year!C222:H222,Last_year!$Q$8:$V$8)</f>
        <v>0.04010459314</v>
      </c>
      <c r="L222" s="27">
        <f t="shared" si="1"/>
        <v>0</v>
      </c>
    </row>
    <row r="223">
      <c r="K223" s="27">
        <f>sumproduct(Last_year!C223:H223,Last_year!$Q$8:$V$8)</f>
        <v>0.0007050232805</v>
      </c>
      <c r="L223" s="27">
        <f t="shared" si="1"/>
        <v>0.0002439064324</v>
      </c>
    </row>
    <row r="224">
      <c r="K224" s="27">
        <f>sumproduct(Last_year!C224:H224,Last_year!$Q$8:$V$8)</f>
        <v>-0.0138921741</v>
      </c>
      <c r="L224" s="27">
        <f t="shared" si="1"/>
        <v>0.01484110381</v>
      </c>
    </row>
    <row r="225">
      <c r="K225" s="27">
        <f>sumproduct(Last_year!C225:H225,Last_year!$Q$8:$V$8)</f>
        <v>0.01611284509</v>
      </c>
      <c r="L225" s="27">
        <f t="shared" si="1"/>
        <v>0</v>
      </c>
    </row>
    <row r="226">
      <c r="K226" s="27">
        <f>sumproduct(Last_year!C226:H226,Last_year!$Q$8:$V$8)</f>
        <v>0.0004764159006</v>
      </c>
      <c r="L226" s="27">
        <f t="shared" si="1"/>
        <v>0.0004725138123</v>
      </c>
    </row>
    <row r="227">
      <c r="K227" s="27">
        <f>sumproduct(Last_year!C227:H227,Last_year!$Q$8:$V$8)</f>
        <v>-0.0123087884</v>
      </c>
      <c r="L227" s="27">
        <f t="shared" si="1"/>
        <v>0.01325771812</v>
      </c>
    </row>
    <row r="228">
      <c r="K228" s="27">
        <f>sumproduct(Last_year!C228:H228,Last_year!$Q$8:$V$8)</f>
        <v>0.001433621869</v>
      </c>
      <c r="L228" s="27">
        <f t="shared" si="1"/>
        <v>0</v>
      </c>
    </row>
    <row r="229">
      <c r="K229" s="27">
        <f>sumproduct(Last_year!C229:H229,Last_year!$Q$8:$V$8)</f>
        <v>0.00831915507</v>
      </c>
      <c r="L229" s="27">
        <f t="shared" si="1"/>
        <v>0</v>
      </c>
    </row>
    <row r="230">
      <c r="K230" s="27">
        <f>sumproduct(Last_year!C230:H230,Last_year!$Q$8:$V$8)</f>
        <v>-0.005456825194</v>
      </c>
      <c r="L230" s="27">
        <f t="shared" si="1"/>
        <v>0.006405754907</v>
      </c>
    </row>
    <row r="231">
      <c r="K231" s="27">
        <f>sumproduct(Last_year!C231:H231,Last_year!$Q$8:$V$8)</f>
        <v>-0.006696005385</v>
      </c>
      <c r="L231" s="27">
        <f t="shared" si="1"/>
        <v>0.007644935098</v>
      </c>
    </row>
    <row r="232">
      <c r="K232" s="27">
        <f>sumproduct(Last_year!C232:H232,Last_year!$Q$8:$V$8)</f>
        <v>0.007655558196</v>
      </c>
      <c r="L232" s="27">
        <f t="shared" si="1"/>
        <v>0</v>
      </c>
    </row>
    <row r="233">
      <c r="K233" s="27">
        <f>sumproduct(Last_year!C233:H233,Last_year!$Q$8:$V$8)</f>
        <v>0.01253331176</v>
      </c>
      <c r="L233" s="27">
        <f t="shared" si="1"/>
        <v>0</v>
      </c>
    </row>
    <row r="234">
      <c r="K234" s="27">
        <f>sumproduct(Last_year!C234:H234,Last_year!$Q$8:$V$8)</f>
        <v>0.01665176865</v>
      </c>
      <c r="L234" s="27">
        <f t="shared" si="1"/>
        <v>0</v>
      </c>
    </row>
    <row r="235">
      <c r="K235" s="27">
        <f>sumproduct(Last_year!C235:H235,Last_year!$Q$8:$V$8)</f>
        <v>0.002374204608</v>
      </c>
      <c r="L235" s="27">
        <f t="shared" si="1"/>
        <v>0</v>
      </c>
    </row>
    <row r="236">
      <c r="K236" s="27">
        <f>sumproduct(Last_year!C236:H236,Last_year!$Q$8:$V$8)</f>
        <v>-0.008777919787</v>
      </c>
      <c r="L236" s="27">
        <f t="shared" si="1"/>
        <v>0.0097268495</v>
      </c>
    </row>
    <row r="237">
      <c r="K237" s="27">
        <f>sumproduct(Last_year!C237:H237,Last_year!$Q$8:$V$8)</f>
        <v>-0.008563624382</v>
      </c>
      <c r="L237" s="27">
        <f t="shared" si="1"/>
        <v>0.009512554095</v>
      </c>
    </row>
    <row r="238">
      <c r="K238" s="27">
        <f>sumproduct(Last_year!C238:H238,Last_year!$Q$8:$V$8)</f>
        <v>-0.003325889482</v>
      </c>
      <c r="L238" s="27">
        <f t="shared" si="1"/>
        <v>0.004274819195</v>
      </c>
    </row>
    <row r="239">
      <c r="K239" s="27">
        <f>sumproduct(Last_year!C239:H239,Last_year!$Q$8:$V$8)</f>
        <v>0.007667781172</v>
      </c>
      <c r="L239" s="27">
        <f t="shared" si="1"/>
        <v>0</v>
      </c>
    </row>
    <row r="240">
      <c r="K240" s="27">
        <f>sumproduct(Last_year!C240:H240,Last_year!$Q$8:$V$8)</f>
        <v>0.002415279862</v>
      </c>
      <c r="L240" s="27">
        <f t="shared" si="1"/>
        <v>0</v>
      </c>
    </row>
    <row r="241">
      <c r="K241" s="27">
        <f>sumproduct(Last_year!C241:H241,Last_year!$Q$8:$V$8)</f>
        <v>0.0009907916779</v>
      </c>
      <c r="L241" s="27">
        <f t="shared" si="1"/>
        <v>0</v>
      </c>
    </row>
    <row r="242">
      <c r="K242" s="27">
        <f>sumproduct(Last_year!C242:H242,Last_year!$Q$8:$V$8)</f>
        <v>0.01361227222</v>
      </c>
      <c r="L242" s="27">
        <f t="shared" si="1"/>
        <v>0</v>
      </c>
    </row>
    <row r="243">
      <c r="K243" s="27">
        <f>sumproduct(Last_year!C243:H243,Last_year!$Q$8:$V$8)</f>
        <v>0.01893596095</v>
      </c>
      <c r="L243" s="27">
        <f t="shared" si="1"/>
        <v>0</v>
      </c>
    </row>
    <row r="244">
      <c r="K244" s="27">
        <f>sumproduct(Last_year!C244:H244,Last_year!$Q$8:$V$8)</f>
        <v>-0.01055335538</v>
      </c>
      <c r="L244" s="27">
        <f t="shared" si="1"/>
        <v>0.01150228509</v>
      </c>
    </row>
    <row r="245">
      <c r="K245" s="27">
        <f>sumproduct(Last_year!C245:H245,Last_year!$Q$8:$V$8)</f>
        <v>0.002943284078</v>
      </c>
      <c r="L245" s="27">
        <f t="shared" si="1"/>
        <v>0</v>
      </c>
    </row>
    <row r="246">
      <c r="K246" s="27">
        <f>sumproduct(Last_year!C246:H246,Last_year!$Q$8:$V$8)</f>
        <v>0.005157788528</v>
      </c>
      <c r="L246" s="27">
        <f t="shared" si="1"/>
        <v>0</v>
      </c>
    </row>
    <row r="247">
      <c r="K247" s="27">
        <f>sumproduct(Last_year!C247:H247,Last_year!$Q$8:$V$8)</f>
        <v>-0.007790416446</v>
      </c>
      <c r="L247" s="27">
        <f t="shared" si="1"/>
        <v>0.008739346159</v>
      </c>
    </row>
    <row r="248">
      <c r="K248" s="27">
        <f>sumproduct(Last_year!C248:H248,Last_year!$Q$8:$V$8)</f>
        <v>0.01117142318</v>
      </c>
      <c r="L248" s="27">
        <f t="shared" si="1"/>
        <v>0</v>
      </c>
    </row>
    <row r="249">
      <c r="K249" s="27">
        <f>sumproduct(Last_year!C249:H249,Last_year!$Q$8:$V$8)</f>
        <v>0.0274595208</v>
      </c>
      <c r="L249" s="27">
        <f t="shared" si="1"/>
        <v>0</v>
      </c>
    </row>
    <row r="250">
      <c r="K250" s="27">
        <f>sumproduct(Last_year!C250:H250,Last_year!$Q$8:$V$8)</f>
        <v>0.007440651176</v>
      </c>
      <c r="L250" s="27">
        <f t="shared" si="1"/>
        <v>0</v>
      </c>
    </row>
    <row r="251">
      <c r="K251" s="27">
        <f>sumproduct(Last_year!C251:H251,Last_year!$Q$8:$V$8)</f>
        <v>0.00001905391681</v>
      </c>
      <c r="L251" s="27">
        <f t="shared" si="1"/>
        <v>0.0009298757961</v>
      </c>
    </row>
    <row r="252">
      <c r="K252" s="27">
        <f>sumproduct(Last_year!C252:H252,Last_year!$Q$8:$V$8)</f>
        <v>0.0008661258724</v>
      </c>
      <c r="L252" s="27">
        <f t="shared" si="1"/>
        <v>0.00008280384053</v>
      </c>
    </row>
    <row r="253">
      <c r="K253" s="27">
        <f>sumproduct(Last_year!C253:H253,Last_year!$Q$8:$V$8)</f>
        <v>-0.006058759017</v>
      </c>
      <c r="L253" s="27">
        <f t="shared" si="1"/>
        <v>0.00700768873</v>
      </c>
    </row>
    <row r="254">
      <c r="K254" s="27">
        <f>sumproduct(Last_year!C254:H254,Last_year!$Q$8:$V$8)</f>
        <v>0.4470765831</v>
      </c>
      <c r="L254" s="27">
        <f t="shared" si="1"/>
        <v>0</v>
      </c>
    </row>
    <row r="255">
      <c r="K255" s="27">
        <f>sumproduct(Last_year!C255:H255,Last_year!$Q$8:$V$8)</f>
        <v>0.2919962299</v>
      </c>
      <c r="L255" s="27">
        <f t="shared" si="1"/>
        <v>0</v>
      </c>
    </row>
    <row r="256">
      <c r="K256" s="116" t="s">
        <v>916</v>
      </c>
      <c r="L256" s="117">
        <f>AVERAGE(L4:L255)</f>
        <v>0.004362682635</v>
      </c>
    </row>
    <row r="257">
      <c r="K257" s="118" t="s">
        <v>917</v>
      </c>
      <c r="L257" s="119">
        <f>_xlfn.STDEV.S(L4:L255)</f>
        <v>0.006511157158</v>
      </c>
    </row>
    <row r="258">
      <c r="K258" s="43"/>
      <c r="L258" s="43"/>
    </row>
    <row r="259">
      <c r="K259" s="43"/>
      <c r="L259" s="43"/>
    </row>
    <row r="260">
      <c r="K260" s="43"/>
      <c r="L260" s="43"/>
    </row>
    <row r="261">
      <c r="K261" s="43"/>
      <c r="L261" s="43"/>
    </row>
    <row r="262">
      <c r="K262" s="43"/>
      <c r="L262" s="43"/>
    </row>
    <row r="263">
      <c r="K263" s="43"/>
      <c r="L263" s="43"/>
    </row>
    <row r="264">
      <c r="K264" s="43"/>
      <c r="L264" s="43"/>
    </row>
    <row r="265">
      <c r="K265" s="43"/>
      <c r="L265" s="43"/>
    </row>
    <row r="266">
      <c r="K266" s="43"/>
      <c r="L266" s="43"/>
    </row>
    <row r="267">
      <c r="K267" s="43"/>
      <c r="L267" s="43"/>
    </row>
    <row r="268">
      <c r="K268" s="43"/>
      <c r="L268" s="43"/>
    </row>
    <row r="269">
      <c r="K269" s="43"/>
      <c r="L269" s="43"/>
    </row>
    <row r="270">
      <c r="K270" s="43"/>
      <c r="L270" s="43"/>
    </row>
    <row r="271">
      <c r="K271" s="43"/>
      <c r="L271" s="43"/>
    </row>
    <row r="272">
      <c r="K272" s="43"/>
      <c r="L272" s="43"/>
    </row>
    <row r="273">
      <c r="K273" s="43"/>
      <c r="L273" s="43"/>
    </row>
    <row r="274">
      <c r="K274" s="43"/>
      <c r="L274" s="43"/>
    </row>
    <row r="275">
      <c r="K275" s="43"/>
      <c r="L275" s="43"/>
    </row>
    <row r="276">
      <c r="K276" s="43"/>
      <c r="L276" s="43"/>
    </row>
    <row r="277">
      <c r="K277" s="43"/>
      <c r="L277" s="43"/>
    </row>
    <row r="278">
      <c r="K278" s="43"/>
      <c r="L278" s="43"/>
    </row>
    <row r="279">
      <c r="K279" s="43"/>
      <c r="L279" s="43"/>
    </row>
    <row r="280">
      <c r="K280" s="43"/>
      <c r="L280" s="43"/>
    </row>
    <row r="281">
      <c r="K281" s="43"/>
      <c r="L281" s="43"/>
    </row>
    <row r="282">
      <c r="K282" s="43"/>
      <c r="L282" s="43"/>
    </row>
    <row r="283">
      <c r="K283" s="43"/>
      <c r="L283" s="43"/>
    </row>
    <row r="284">
      <c r="K284" s="43"/>
      <c r="L284" s="43"/>
    </row>
    <row r="285">
      <c r="K285" s="43"/>
      <c r="L285" s="43"/>
    </row>
    <row r="286">
      <c r="K286" s="43"/>
      <c r="L286" s="43"/>
    </row>
    <row r="287">
      <c r="K287" s="43"/>
      <c r="L287" s="43"/>
    </row>
    <row r="288">
      <c r="K288" s="43"/>
      <c r="L288" s="43"/>
    </row>
    <row r="289">
      <c r="K289" s="43"/>
      <c r="L289" s="43"/>
    </row>
    <row r="290">
      <c r="K290" s="43"/>
      <c r="L290" s="43"/>
    </row>
    <row r="291">
      <c r="K291" s="43"/>
      <c r="L291" s="43"/>
    </row>
    <row r="292">
      <c r="K292" s="43"/>
      <c r="L292" s="43"/>
    </row>
    <row r="293">
      <c r="K293" s="43"/>
      <c r="L293" s="43"/>
    </row>
    <row r="294">
      <c r="K294" s="43"/>
      <c r="L294" s="43"/>
    </row>
    <row r="295">
      <c r="K295" s="43"/>
      <c r="L295" s="43"/>
    </row>
    <row r="296">
      <c r="K296" s="43"/>
      <c r="L296" s="43"/>
    </row>
    <row r="297">
      <c r="K297" s="43"/>
      <c r="L297" s="43"/>
    </row>
    <row r="298">
      <c r="K298" s="43"/>
      <c r="L298" s="43"/>
    </row>
    <row r="299">
      <c r="K299" s="43"/>
      <c r="L299" s="43"/>
    </row>
    <row r="300">
      <c r="K300" s="43"/>
      <c r="L300" s="43"/>
    </row>
    <row r="301">
      <c r="K301" s="43"/>
      <c r="L301" s="43"/>
    </row>
    <row r="302">
      <c r="K302" s="43"/>
      <c r="L302" s="43"/>
    </row>
    <row r="303">
      <c r="K303" s="43"/>
      <c r="L303" s="43"/>
    </row>
    <row r="304">
      <c r="K304" s="43"/>
      <c r="L304" s="43"/>
    </row>
    <row r="305">
      <c r="K305" s="43"/>
      <c r="L305" s="43"/>
    </row>
    <row r="306">
      <c r="K306" s="43"/>
      <c r="L306" s="43"/>
    </row>
    <row r="307">
      <c r="K307" s="43"/>
      <c r="L307" s="43"/>
    </row>
    <row r="308">
      <c r="K308" s="43"/>
      <c r="L308" s="43"/>
    </row>
    <row r="309">
      <c r="K309" s="43"/>
      <c r="L309" s="43"/>
    </row>
    <row r="310">
      <c r="K310" s="43"/>
      <c r="L310" s="43"/>
    </row>
    <row r="311">
      <c r="K311" s="43"/>
      <c r="L311" s="43"/>
    </row>
    <row r="312">
      <c r="K312" s="43"/>
      <c r="L312" s="43"/>
    </row>
    <row r="313">
      <c r="K313" s="43"/>
      <c r="L313" s="43"/>
    </row>
    <row r="314">
      <c r="K314" s="43"/>
      <c r="L314" s="43"/>
    </row>
    <row r="315">
      <c r="K315" s="43"/>
      <c r="L315" s="43"/>
    </row>
    <row r="316">
      <c r="K316" s="43"/>
      <c r="L316" s="43"/>
    </row>
    <row r="317">
      <c r="K317" s="43"/>
      <c r="L317" s="43"/>
    </row>
    <row r="318">
      <c r="K318" s="43"/>
      <c r="L318" s="43"/>
    </row>
    <row r="319">
      <c r="K319" s="43"/>
      <c r="L319" s="43"/>
    </row>
    <row r="320">
      <c r="K320" s="43"/>
      <c r="L320" s="43"/>
    </row>
    <row r="321">
      <c r="K321" s="43"/>
      <c r="L321" s="43"/>
    </row>
    <row r="322">
      <c r="K322" s="43"/>
      <c r="L322" s="43"/>
    </row>
    <row r="323">
      <c r="K323" s="43"/>
      <c r="L323" s="43"/>
    </row>
    <row r="324">
      <c r="K324" s="43"/>
      <c r="L324" s="43"/>
    </row>
    <row r="325">
      <c r="K325" s="43"/>
      <c r="L325" s="43"/>
    </row>
    <row r="326">
      <c r="K326" s="43"/>
      <c r="L326" s="43"/>
    </row>
    <row r="327">
      <c r="K327" s="43"/>
      <c r="L327" s="43"/>
    </row>
    <row r="328">
      <c r="K328" s="43"/>
      <c r="L328" s="43"/>
    </row>
    <row r="329">
      <c r="K329" s="43"/>
      <c r="L329" s="43"/>
    </row>
    <row r="330">
      <c r="K330" s="43"/>
      <c r="L330" s="43"/>
    </row>
    <row r="331">
      <c r="K331" s="43"/>
      <c r="L331" s="43"/>
    </row>
    <row r="332">
      <c r="K332" s="43"/>
      <c r="L332" s="43"/>
    </row>
    <row r="333">
      <c r="K333" s="43"/>
      <c r="L333" s="43"/>
    </row>
    <row r="334">
      <c r="K334" s="43"/>
      <c r="L334" s="43"/>
    </row>
    <row r="335">
      <c r="K335" s="43"/>
      <c r="L335" s="43"/>
    </row>
    <row r="336">
      <c r="K336" s="43"/>
      <c r="L336" s="43"/>
    </row>
    <row r="337">
      <c r="K337" s="43"/>
      <c r="L337" s="43"/>
    </row>
    <row r="338">
      <c r="K338" s="43"/>
      <c r="L338" s="43"/>
    </row>
    <row r="339">
      <c r="K339" s="43"/>
      <c r="L339" s="43"/>
    </row>
    <row r="340">
      <c r="K340" s="43"/>
      <c r="L340" s="43"/>
    </row>
    <row r="341">
      <c r="K341" s="43"/>
      <c r="L341" s="43"/>
    </row>
    <row r="342">
      <c r="K342" s="43"/>
      <c r="L342" s="43"/>
    </row>
    <row r="343">
      <c r="K343" s="43"/>
      <c r="L343" s="43"/>
    </row>
    <row r="344">
      <c r="K344" s="43"/>
      <c r="L344" s="43"/>
    </row>
    <row r="345">
      <c r="K345" s="43"/>
      <c r="L345" s="43"/>
    </row>
    <row r="346">
      <c r="K346" s="43"/>
      <c r="L346" s="43"/>
    </row>
    <row r="347">
      <c r="K347" s="43"/>
      <c r="L347" s="43"/>
    </row>
    <row r="348">
      <c r="K348" s="43"/>
      <c r="L348" s="43"/>
    </row>
    <row r="349">
      <c r="K349" s="43"/>
      <c r="L349" s="43"/>
    </row>
    <row r="350">
      <c r="K350" s="43"/>
      <c r="L350" s="43"/>
    </row>
    <row r="351">
      <c r="K351" s="43"/>
      <c r="L351" s="43"/>
    </row>
    <row r="352">
      <c r="K352" s="43"/>
      <c r="L352" s="43"/>
    </row>
    <row r="353">
      <c r="K353" s="43"/>
      <c r="L353" s="43"/>
    </row>
    <row r="354">
      <c r="K354" s="43"/>
      <c r="L354" s="43"/>
    </row>
    <row r="355">
      <c r="K355" s="43"/>
      <c r="L355" s="43"/>
    </row>
    <row r="356">
      <c r="K356" s="43"/>
      <c r="L356" s="43"/>
    </row>
    <row r="357">
      <c r="K357" s="43"/>
      <c r="L357" s="43"/>
    </row>
    <row r="358">
      <c r="K358" s="43"/>
      <c r="L358" s="43"/>
    </row>
    <row r="359">
      <c r="K359" s="43"/>
      <c r="L359" s="43"/>
    </row>
    <row r="360">
      <c r="K360" s="43"/>
      <c r="L360" s="43"/>
    </row>
    <row r="361">
      <c r="K361" s="43"/>
      <c r="L361" s="43"/>
    </row>
    <row r="362">
      <c r="K362" s="43"/>
      <c r="L362" s="43"/>
    </row>
    <row r="363">
      <c r="K363" s="43"/>
      <c r="L363" s="43"/>
    </row>
    <row r="364">
      <c r="K364" s="43"/>
      <c r="L364" s="43"/>
    </row>
    <row r="365">
      <c r="K365" s="43"/>
      <c r="L365" s="43"/>
    </row>
    <row r="366">
      <c r="K366" s="43"/>
      <c r="L366" s="43"/>
    </row>
    <row r="367">
      <c r="K367" s="43"/>
      <c r="L367" s="43"/>
    </row>
    <row r="368">
      <c r="K368" s="43"/>
      <c r="L368" s="43"/>
    </row>
    <row r="369">
      <c r="K369" s="43"/>
      <c r="L369" s="43"/>
    </row>
    <row r="370">
      <c r="K370" s="43"/>
      <c r="L370" s="43"/>
    </row>
    <row r="371">
      <c r="K371" s="43"/>
      <c r="L371" s="43"/>
    </row>
    <row r="372">
      <c r="K372" s="43"/>
      <c r="L372" s="43"/>
    </row>
    <row r="373">
      <c r="K373" s="43"/>
      <c r="L373" s="43"/>
    </row>
    <row r="374">
      <c r="K374" s="43"/>
      <c r="L374" s="43"/>
    </row>
    <row r="375">
      <c r="K375" s="43"/>
      <c r="L375" s="43"/>
    </row>
    <row r="376">
      <c r="K376" s="43"/>
      <c r="L376" s="43"/>
    </row>
    <row r="377">
      <c r="K377" s="43"/>
      <c r="L377" s="43"/>
    </row>
    <row r="378">
      <c r="K378" s="43"/>
      <c r="L378" s="43"/>
    </row>
    <row r="379">
      <c r="K379" s="43"/>
      <c r="L379" s="43"/>
    </row>
    <row r="380">
      <c r="K380" s="43"/>
      <c r="L380" s="43"/>
    </row>
    <row r="381">
      <c r="K381" s="43"/>
      <c r="L381" s="43"/>
    </row>
    <row r="382">
      <c r="K382" s="43"/>
      <c r="L382" s="43"/>
    </row>
    <row r="383">
      <c r="K383" s="43"/>
      <c r="L383" s="43"/>
    </row>
    <row r="384">
      <c r="K384" s="43"/>
      <c r="L384" s="43"/>
    </row>
    <row r="385">
      <c r="K385" s="43"/>
      <c r="L385" s="43"/>
    </row>
    <row r="386">
      <c r="K386" s="43"/>
      <c r="L386" s="43"/>
    </row>
    <row r="387">
      <c r="K387" s="43"/>
      <c r="L387" s="43"/>
    </row>
    <row r="388">
      <c r="K388" s="43"/>
      <c r="L388" s="43"/>
    </row>
    <row r="389">
      <c r="K389" s="43"/>
      <c r="L389" s="43"/>
    </row>
    <row r="390">
      <c r="K390" s="43"/>
      <c r="L390" s="43"/>
    </row>
    <row r="391">
      <c r="K391" s="43"/>
      <c r="L391" s="43"/>
    </row>
    <row r="392">
      <c r="K392" s="43"/>
      <c r="L392" s="43"/>
    </row>
    <row r="393">
      <c r="K393" s="43"/>
      <c r="L393" s="43"/>
    </row>
    <row r="394">
      <c r="K394" s="43"/>
      <c r="L394" s="43"/>
    </row>
    <row r="395">
      <c r="K395" s="43"/>
      <c r="L395" s="43"/>
    </row>
    <row r="396">
      <c r="K396" s="43"/>
      <c r="L396" s="43"/>
    </row>
    <row r="397">
      <c r="K397" s="43"/>
      <c r="L397" s="43"/>
    </row>
    <row r="398">
      <c r="K398" s="43"/>
      <c r="L398" s="43"/>
    </row>
    <row r="399">
      <c r="K399" s="43"/>
      <c r="L399" s="43"/>
    </row>
    <row r="400">
      <c r="K400" s="43"/>
      <c r="L400" s="43"/>
    </row>
    <row r="401">
      <c r="K401" s="43"/>
      <c r="L401" s="43"/>
    </row>
    <row r="402">
      <c r="K402" s="43"/>
      <c r="L402" s="43"/>
    </row>
    <row r="403">
      <c r="K403" s="43"/>
      <c r="L403" s="43"/>
    </row>
    <row r="404">
      <c r="K404" s="43"/>
      <c r="L404" s="43"/>
    </row>
    <row r="405">
      <c r="K405" s="43"/>
      <c r="L405" s="43"/>
    </row>
    <row r="406">
      <c r="K406" s="43"/>
      <c r="L406" s="43"/>
    </row>
    <row r="407">
      <c r="K407" s="43"/>
      <c r="L407" s="43"/>
    </row>
    <row r="408">
      <c r="K408" s="43"/>
      <c r="L408" s="43"/>
    </row>
    <row r="409">
      <c r="K409" s="43"/>
      <c r="L409" s="43"/>
    </row>
    <row r="410">
      <c r="K410" s="43"/>
      <c r="L410" s="43"/>
    </row>
    <row r="411">
      <c r="K411" s="43"/>
      <c r="L411" s="43"/>
    </row>
    <row r="412">
      <c r="K412" s="43"/>
      <c r="L412" s="43"/>
    </row>
    <row r="413">
      <c r="K413" s="43"/>
      <c r="L413" s="43"/>
    </row>
    <row r="414">
      <c r="K414" s="43"/>
      <c r="L414" s="43"/>
    </row>
    <row r="415">
      <c r="K415" s="43"/>
      <c r="L415" s="43"/>
    </row>
    <row r="416">
      <c r="K416" s="43"/>
      <c r="L416" s="43"/>
    </row>
    <row r="417">
      <c r="K417" s="43"/>
      <c r="L417" s="43"/>
    </row>
    <row r="418">
      <c r="K418" s="43"/>
      <c r="L418" s="43"/>
    </row>
    <row r="419">
      <c r="K419" s="43"/>
      <c r="L419" s="43"/>
    </row>
    <row r="420">
      <c r="K420" s="43"/>
      <c r="L420" s="43"/>
    </row>
    <row r="421">
      <c r="K421" s="43"/>
      <c r="L421" s="43"/>
    </row>
    <row r="422">
      <c r="K422" s="43"/>
      <c r="L422" s="43"/>
    </row>
    <row r="423">
      <c r="K423" s="43"/>
      <c r="L423" s="43"/>
    </row>
    <row r="424">
      <c r="K424" s="43"/>
      <c r="L424" s="43"/>
    </row>
    <row r="425">
      <c r="K425" s="43"/>
      <c r="L425" s="43"/>
    </row>
    <row r="426">
      <c r="K426" s="43"/>
      <c r="L426" s="43"/>
    </row>
    <row r="427">
      <c r="K427" s="43"/>
      <c r="L427" s="43"/>
    </row>
    <row r="428">
      <c r="K428" s="43"/>
      <c r="L428" s="43"/>
    </row>
    <row r="429">
      <c r="K429" s="43"/>
      <c r="L429" s="43"/>
    </row>
    <row r="430">
      <c r="K430" s="43"/>
      <c r="L430" s="43"/>
    </row>
    <row r="431">
      <c r="K431" s="43"/>
      <c r="L431" s="43"/>
    </row>
    <row r="432">
      <c r="K432" s="43"/>
      <c r="L432" s="43"/>
    </row>
    <row r="433">
      <c r="K433" s="43"/>
      <c r="L433" s="43"/>
    </row>
    <row r="434">
      <c r="K434" s="43"/>
      <c r="L434" s="43"/>
    </row>
    <row r="435">
      <c r="K435" s="43"/>
      <c r="L435" s="43"/>
    </row>
    <row r="436">
      <c r="K436" s="43"/>
      <c r="L436" s="43"/>
    </row>
    <row r="437">
      <c r="K437" s="43"/>
      <c r="L437" s="43"/>
    </row>
    <row r="438">
      <c r="K438" s="43"/>
      <c r="L438" s="43"/>
    </row>
    <row r="439">
      <c r="K439" s="43"/>
      <c r="L439" s="43"/>
    </row>
    <row r="440">
      <c r="K440" s="43"/>
      <c r="L440" s="43"/>
    </row>
    <row r="441">
      <c r="K441" s="43"/>
      <c r="L441" s="43"/>
    </row>
    <row r="442">
      <c r="K442" s="43"/>
      <c r="L442" s="43"/>
    </row>
    <row r="443">
      <c r="K443" s="43"/>
      <c r="L443" s="43"/>
    </row>
    <row r="444">
      <c r="K444" s="43"/>
      <c r="L444" s="43"/>
    </row>
    <row r="445">
      <c r="K445" s="43"/>
      <c r="L445" s="43"/>
    </row>
    <row r="446">
      <c r="K446" s="43"/>
      <c r="L446" s="43"/>
    </row>
    <row r="447">
      <c r="K447" s="43"/>
      <c r="L447" s="43"/>
    </row>
    <row r="448">
      <c r="K448" s="43"/>
      <c r="L448" s="43"/>
    </row>
    <row r="449">
      <c r="K449" s="43"/>
      <c r="L449" s="43"/>
    </row>
    <row r="450">
      <c r="K450" s="43"/>
      <c r="L450" s="43"/>
    </row>
    <row r="451">
      <c r="K451" s="43"/>
      <c r="L451" s="43"/>
    </row>
    <row r="452">
      <c r="K452" s="43"/>
      <c r="L452" s="43"/>
    </row>
    <row r="453">
      <c r="K453" s="43"/>
      <c r="L453" s="43"/>
    </row>
    <row r="454">
      <c r="K454" s="43"/>
      <c r="L454" s="43"/>
    </row>
    <row r="455">
      <c r="K455" s="43"/>
      <c r="L455" s="43"/>
    </row>
    <row r="456">
      <c r="K456" s="43"/>
      <c r="L456" s="43"/>
    </row>
    <row r="457">
      <c r="K457" s="43"/>
      <c r="L457" s="43"/>
    </row>
    <row r="458">
      <c r="K458" s="43"/>
      <c r="L458" s="43"/>
    </row>
    <row r="459">
      <c r="K459" s="43"/>
      <c r="L459" s="43"/>
    </row>
    <row r="460">
      <c r="K460" s="43"/>
      <c r="L460" s="43"/>
    </row>
    <row r="461">
      <c r="K461" s="43"/>
      <c r="L461" s="43"/>
    </row>
    <row r="462">
      <c r="K462" s="43"/>
      <c r="L462" s="43"/>
    </row>
    <row r="463">
      <c r="K463" s="43"/>
      <c r="L463" s="43"/>
    </row>
    <row r="464">
      <c r="K464" s="43"/>
      <c r="L464" s="43"/>
    </row>
    <row r="465">
      <c r="K465" s="43"/>
      <c r="L465" s="43"/>
    </row>
    <row r="466">
      <c r="K466" s="43"/>
      <c r="L466" s="43"/>
    </row>
    <row r="467">
      <c r="K467" s="43"/>
      <c r="L467" s="43"/>
    </row>
    <row r="468">
      <c r="K468" s="43"/>
      <c r="L468" s="43"/>
    </row>
    <row r="469">
      <c r="K469" s="43"/>
      <c r="L469" s="43"/>
    </row>
    <row r="470">
      <c r="K470" s="43"/>
      <c r="L470" s="43"/>
    </row>
    <row r="471">
      <c r="K471" s="43"/>
      <c r="L471" s="43"/>
    </row>
    <row r="472">
      <c r="K472" s="43"/>
      <c r="L472" s="43"/>
    </row>
    <row r="473">
      <c r="K473" s="43"/>
      <c r="L473" s="43"/>
    </row>
    <row r="474">
      <c r="K474" s="43"/>
      <c r="L474" s="43"/>
    </row>
    <row r="475">
      <c r="K475" s="43"/>
      <c r="L475" s="43"/>
    </row>
    <row r="476">
      <c r="K476" s="43"/>
      <c r="L476" s="43"/>
    </row>
    <row r="477">
      <c r="K477" s="43"/>
      <c r="L477" s="43"/>
    </row>
    <row r="478">
      <c r="K478" s="43"/>
      <c r="L478" s="43"/>
    </row>
    <row r="479">
      <c r="K479" s="43"/>
      <c r="L479" s="43"/>
    </row>
    <row r="480">
      <c r="K480" s="43"/>
      <c r="L480" s="43"/>
    </row>
    <row r="481">
      <c r="K481" s="43"/>
      <c r="L481" s="43"/>
    </row>
    <row r="482">
      <c r="K482" s="43"/>
      <c r="L482" s="43"/>
    </row>
    <row r="483">
      <c r="K483" s="43"/>
      <c r="L483" s="43"/>
    </row>
    <row r="484">
      <c r="K484" s="43"/>
      <c r="L484" s="43"/>
    </row>
    <row r="485">
      <c r="K485" s="43"/>
      <c r="L485" s="43"/>
    </row>
    <row r="486">
      <c r="K486" s="43"/>
      <c r="L486" s="43"/>
    </row>
    <row r="487">
      <c r="K487" s="43"/>
      <c r="L487" s="43"/>
    </row>
    <row r="488">
      <c r="K488" s="43"/>
      <c r="L488" s="43"/>
    </row>
    <row r="489">
      <c r="K489" s="43"/>
      <c r="L489" s="43"/>
    </row>
    <row r="490">
      <c r="K490" s="43"/>
      <c r="L490" s="43"/>
    </row>
    <row r="491">
      <c r="K491" s="43"/>
      <c r="L491" s="43"/>
    </row>
    <row r="492">
      <c r="K492" s="43"/>
      <c r="L492" s="43"/>
    </row>
    <row r="493">
      <c r="K493" s="43"/>
      <c r="L493" s="43"/>
    </row>
    <row r="494">
      <c r="K494" s="43"/>
      <c r="L494" s="43"/>
    </row>
    <row r="495">
      <c r="K495" s="43"/>
      <c r="L495" s="43"/>
    </row>
    <row r="496">
      <c r="K496" s="43"/>
      <c r="L496" s="43"/>
    </row>
    <row r="497">
      <c r="K497" s="43"/>
      <c r="L497" s="43"/>
    </row>
    <row r="498">
      <c r="K498" s="43"/>
      <c r="L498" s="43"/>
    </row>
    <row r="499">
      <c r="K499" s="43"/>
      <c r="L499" s="43"/>
    </row>
    <row r="500">
      <c r="K500" s="43"/>
      <c r="L500" s="43"/>
    </row>
    <row r="501">
      <c r="K501" s="43"/>
      <c r="L501" s="43"/>
    </row>
    <row r="502">
      <c r="K502" s="43"/>
      <c r="L502" s="43"/>
    </row>
    <row r="503">
      <c r="K503" s="43"/>
      <c r="L503" s="43"/>
    </row>
    <row r="504">
      <c r="K504" s="43"/>
      <c r="L504" s="43"/>
    </row>
    <row r="505">
      <c r="K505" s="43"/>
      <c r="L505" s="43"/>
    </row>
    <row r="506">
      <c r="K506" s="43"/>
      <c r="L506" s="43"/>
    </row>
    <row r="507">
      <c r="K507" s="43"/>
      <c r="L507" s="43"/>
    </row>
    <row r="508">
      <c r="K508" s="43"/>
      <c r="L508" s="43"/>
    </row>
    <row r="509">
      <c r="K509" s="43"/>
      <c r="L509" s="43"/>
    </row>
    <row r="510">
      <c r="K510" s="43"/>
      <c r="L510" s="43"/>
    </row>
    <row r="511">
      <c r="K511" s="43"/>
      <c r="L511" s="43"/>
    </row>
    <row r="512">
      <c r="K512" s="43"/>
      <c r="L512" s="43"/>
    </row>
    <row r="513">
      <c r="K513" s="43"/>
      <c r="L513" s="43"/>
    </row>
    <row r="514">
      <c r="K514" s="43"/>
      <c r="L514" s="43"/>
    </row>
    <row r="515">
      <c r="K515" s="43"/>
      <c r="L515" s="43"/>
    </row>
    <row r="516">
      <c r="K516" s="43"/>
      <c r="L516" s="43"/>
    </row>
    <row r="517">
      <c r="K517" s="43"/>
      <c r="L517" s="43"/>
    </row>
    <row r="518">
      <c r="K518" s="43"/>
      <c r="L518" s="43"/>
    </row>
    <row r="519">
      <c r="K519" s="43"/>
      <c r="L519" s="43"/>
    </row>
    <row r="520">
      <c r="K520" s="43"/>
      <c r="L520" s="43"/>
    </row>
    <row r="521">
      <c r="K521" s="43"/>
      <c r="L521" s="43"/>
    </row>
    <row r="522">
      <c r="K522" s="43"/>
      <c r="L522" s="43"/>
    </row>
    <row r="523">
      <c r="K523" s="43"/>
      <c r="L523" s="43"/>
    </row>
    <row r="524">
      <c r="K524" s="43"/>
      <c r="L524" s="43"/>
    </row>
    <row r="525">
      <c r="K525" s="43"/>
      <c r="L525" s="43"/>
    </row>
    <row r="526">
      <c r="K526" s="43"/>
      <c r="L526" s="43"/>
    </row>
    <row r="527">
      <c r="K527" s="43"/>
      <c r="L527" s="43"/>
    </row>
    <row r="528">
      <c r="K528" s="43"/>
      <c r="L528" s="43"/>
    </row>
    <row r="529">
      <c r="K529" s="43"/>
      <c r="L529" s="43"/>
    </row>
    <row r="530">
      <c r="K530" s="43"/>
      <c r="L530" s="43"/>
    </row>
    <row r="531">
      <c r="K531" s="43"/>
      <c r="L531" s="43"/>
    </row>
    <row r="532">
      <c r="K532" s="43"/>
      <c r="L532" s="43"/>
    </row>
    <row r="533">
      <c r="K533" s="43"/>
      <c r="L533" s="43"/>
    </row>
    <row r="534">
      <c r="K534" s="43"/>
      <c r="L534" s="43"/>
    </row>
    <row r="535">
      <c r="K535" s="43"/>
      <c r="L535" s="43"/>
    </row>
    <row r="536">
      <c r="K536" s="43"/>
      <c r="L536" s="43"/>
    </row>
    <row r="537">
      <c r="K537" s="43"/>
      <c r="L537" s="43"/>
    </row>
    <row r="538">
      <c r="K538" s="43"/>
      <c r="L538" s="43"/>
    </row>
    <row r="539">
      <c r="K539" s="43"/>
      <c r="L539" s="43"/>
    </row>
    <row r="540">
      <c r="K540" s="43"/>
      <c r="L540" s="43"/>
    </row>
    <row r="541">
      <c r="K541" s="43"/>
      <c r="L541" s="43"/>
    </row>
    <row r="542">
      <c r="K542" s="43"/>
      <c r="L542" s="43"/>
    </row>
    <row r="543">
      <c r="K543" s="43"/>
      <c r="L543" s="43"/>
    </row>
    <row r="544">
      <c r="K544" s="43"/>
      <c r="L544" s="43"/>
    </row>
    <row r="545">
      <c r="K545" s="43"/>
      <c r="L545" s="43"/>
    </row>
    <row r="546">
      <c r="K546" s="43"/>
      <c r="L546" s="43"/>
    </row>
    <row r="547">
      <c r="K547" s="43"/>
      <c r="L547" s="43"/>
    </row>
    <row r="548">
      <c r="K548" s="43"/>
      <c r="L548" s="43"/>
    </row>
    <row r="549">
      <c r="K549" s="43"/>
      <c r="L549" s="43"/>
    </row>
    <row r="550">
      <c r="K550" s="43"/>
      <c r="L550" s="43"/>
    </row>
    <row r="551">
      <c r="K551" s="43"/>
      <c r="L551" s="43"/>
    </row>
    <row r="552">
      <c r="K552" s="43"/>
      <c r="L552" s="43"/>
    </row>
    <row r="553">
      <c r="K553" s="43"/>
      <c r="L553" s="43"/>
    </row>
    <row r="554">
      <c r="K554" s="43"/>
      <c r="L554" s="43"/>
    </row>
    <row r="555">
      <c r="K555" s="43"/>
      <c r="L555" s="43"/>
    </row>
    <row r="556">
      <c r="K556" s="43"/>
      <c r="L556" s="43"/>
    </row>
    <row r="557">
      <c r="K557" s="43"/>
      <c r="L557" s="43"/>
    </row>
    <row r="558">
      <c r="K558" s="43"/>
      <c r="L558" s="43"/>
    </row>
    <row r="559">
      <c r="K559" s="43"/>
      <c r="L559" s="43"/>
    </row>
    <row r="560">
      <c r="K560" s="43"/>
      <c r="L560" s="43"/>
    </row>
    <row r="561">
      <c r="K561" s="43"/>
      <c r="L561" s="43"/>
    </row>
    <row r="562">
      <c r="K562" s="43"/>
      <c r="L562" s="43"/>
    </row>
    <row r="563">
      <c r="K563" s="43"/>
      <c r="L563" s="43"/>
    </row>
    <row r="564">
      <c r="K564" s="43"/>
      <c r="L564" s="43"/>
    </row>
    <row r="565">
      <c r="K565" s="43"/>
      <c r="L565" s="43"/>
    </row>
    <row r="566">
      <c r="K566" s="43"/>
      <c r="L566" s="43"/>
    </row>
    <row r="567">
      <c r="K567" s="43"/>
      <c r="L567" s="43"/>
    </row>
    <row r="568">
      <c r="K568" s="43"/>
      <c r="L568" s="43"/>
    </row>
    <row r="569">
      <c r="K569" s="43"/>
      <c r="L569" s="43"/>
    </row>
    <row r="570">
      <c r="K570" s="43"/>
      <c r="L570" s="43"/>
    </row>
    <row r="571">
      <c r="K571" s="43"/>
      <c r="L571" s="43"/>
    </row>
    <row r="572">
      <c r="K572" s="43"/>
      <c r="L572" s="43"/>
    </row>
    <row r="573">
      <c r="K573" s="43"/>
      <c r="L573" s="43"/>
    </row>
    <row r="574">
      <c r="K574" s="43"/>
      <c r="L574" s="43"/>
    </row>
    <row r="575">
      <c r="K575" s="43"/>
      <c r="L575" s="43"/>
    </row>
    <row r="576">
      <c r="K576" s="43"/>
      <c r="L576" s="43"/>
    </row>
    <row r="577">
      <c r="K577" s="43"/>
      <c r="L577" s="43"/>
    </row>
    <row r="578">
      <c r="K578" s="43"/>
      <c r="L578" s="43"/>
    </row>
    <row r="579">
      <c r="K579" s="43"/>
      <c r="L579" s="43"/>
    </row>
    <row r="580">
      <c r="K580" s="43"/>
      <c r="L580" s="43"/>
    </row>
    <row r="581">
      <c r="K581" s="43"/>
      <c r="L581" s="43"/>
    </row>
    <row r="582">
      <c r="K582" s="43"/>
      <c r="L582" s="43"/>
    </row>
    <row r="583">
      <c r="K583" s="43"/>
      <c r="L583" s="43"/>
    </row>
    <row r="584">
      <c r="K584" s="43"/>
      <c r="L584" s="43"/>
    </row>
    <row r="585">
      <c r="K585" s="43"/>
      <c r="L585" s="43"/>
    </row>
    <row r="586">
      <c r="K586" s="43"/>
      <c r="L586" s="43"/>
    </row>
    <row r="587">
      <c r="K587" s="43"/>
      <c r="L587" s="43"/>
    </row>
    <row r="588">
      <c r="K588" s="43"/>
      <c r="L588" s="43"/>
    </row>
    <row r="589">
      <c r="K589" s="43"/>
      <c r="L589" s="43"/>
    </row>
    <row r="590">
      <c r="K590" s="43"/>
      <c r="L590" s="43"/>
    </row>
    <row r="591">
      <c r="K591" s="43"/>
      <c r="L591" s="43"/>
    </row>
    <row r="592">
      <c r="K592" s="43"/>
      <c r="L592" s="43"/>
    </row>
    <row r="593">
      <c r="K593" s="43"/>
      <c r="L593" s="43"/>
    </row>
    <row r="594">
      <c r="K594" s="43"/>
      <c r="L594" s="43"/>
    </row>
    <row r="595">
      <c r="K595" s="43"/>
      <c r="L595" s="43"/>
    </row>
    <row r="596">
      <c r="K596" s="43"/>
      <c r="L596" s="43"/>
    </row>
    <row r="597">
      <c r="K597" s="43"/>
      <c r="L597" s="43"/>
    </row>
    <row r="598">
      <c r="K598" s="43"/>
      <c r="L598" s="43"/>
    </row>
    <row r="599">
      <c r="K599" s="43"/>
      <c r="L599" s="43"/>
    </row>
    <row r="600">
      <c r="K600" s="43"/>
      <c r="L600" s="43"/>
    </row>
    <row r="601">
      <c r="K601" s="43"/>
      <c r="L601" s="43"/>
    </row>
    <row r="602">
      <c r="K602" s="43"/>
      <c r="L602" s="43"/>
    </row>
    <row r="603">
      <c r="K603" s="43"/>
      <c r="L603" s="43"/>
    </row>
    <row r="604">
      <c r="K604" s="43"/>
      <c r="L604" s="43"/>
    </row>
    <row r="605">
      <c r="K605" s="43"/>
      <c r="L605" s="43"/>
    </row>
    <row r="606">
      <c r="K606" s="43"/>
      <c r="L606" s="43"/>
    </row>
    <row r="607">
      <c r="K607" s="43"/>
      <c r="L607" s="43"/>
    </row>
    <row r="608">
      <c r="K608" s="43"/>
      <c r="L608" s="43"/>
    </row>
    <row r="609">
      <c r="K609" s="43"/>
      <c r="L609" s="43"/>
    </row>
    <row r="610">
      <c r="K610" s="43"/>
      <c r="L610" s="43"/>
    </row>
    <row r="611">
      <c r="K611" s="43"/>
      <c r="L611" s="43"/>
    </row>
    <row r="612">
      <c r="K612" s="43"/>
      <c r="L612" s="43"/>
    </row>
    <row r="613">
      <c r="K613" s="43"/>
      <c r="L613" s="43"/>
    </row>
    <row r="614">
      <c r="K614" s="43"/>
      <c r="L614" s="43"/>
    </row>
    <row r="615">
      <c r="K615" s="43"/>
      <c r="L615" s="43"/>
    </row>
    <row r="616">
      <c r="K616" s="43"/>
      <c r="L616" s="43"/>
    </row>
    <row r="617">
      <c r="K617" s="43"/>
      <c r="L617" s="43"/>
    </row>
    <row r="618">
      <c r="K618" s="43"/>
      <c r="L618" s="43"/>
    </row>
    <row r="619">
      <c r="K619" s="43"/>
      <c r="L619" s="43"/>
    </row>
    <row r="620">
      <c r="K620" s="43"/>
      <c r="L620" s="43"/>
    </row>
    <row r="621">
      <c r="K621" s="43"/>
      <c r="L621" s="43"/>
    </row>
    <row r="622">
      <c r="K622" s="43"/>
      <c r="L622" s="43"/>
    </row>
    <row r="623">
      <c r="K623" s="43"/>
      <c r="L623" s="43"/>
    </row>
    <row r="624">
      <c r="K624" s="43"/>
      <c r="L624" s="43"/>
    </row>
    <row r="625">
      <c r="K625" s="43"/>
      <c r="L625" s="43"/>
    </row>
    <row r="626">
      <c r="K626" s="43"/>
      <c r="L626" s="43"/>
    </row>
    <row r="627">
      <c r="K627" s="43"/>
      <c r="L627" s="43"/>
    </row>
    <row r="628">
      <c r="K628" s="43"/>
      <c r="L628" s="43"/>
    </row>
    <row r="629">
      <c r="K629" s="43"/>
      <c r="L629" s="43"/>
    </row>
    <row r="630">
      <c r="K630" s="43"/>
      <c r="L630" s="43"/>
    </row>
    <row r="631">
      <c r="K631" s="43"/>
      <c r="L631" s="43"/>
    </row>
    <row r="632">
      <c r="K632" s="43"/>
      <c r="L632" s="43"/>
    </row>
    <row r="633">
      <c r="K633" s="43"/>
      <c r="L633" s="43"/>
    </row>
    <row r="634">
      <c r="K634" s="43"/>
      <c r="L634" s="43"/>
    </row>
    <row r="635">
      <c r="K635" s="43"/>
      <c r="L635" s="43"/>
    </row>
    <row r="636">
      <c r="K636" s="43"/>
      <c r="L636" s="43"/>
    </row>
    <row r="637">
      <c r="K637" s="43"/>
      <c r="L637" s="43"/>
    </row>
    <row r="638">
      <c r="K638" s="43"/>
      <c r="L638" s="43"/>
    </row>
    <row r="639">
      <c r="K639" s="43"/>
      <c r="L639" s="43"/>
    </row>
    <row r="640">
      <c r="K640" s="43"/>
      <c r="L640" s="43"/>
    </row>
    <row r="641">
      <c r="K641" s="43"/>
      <c r="L641" s="43"/>
    </row>
    <row r="642">
      <c r="K642" s="43"/>
      <c r="L642" s="43"/>
    </row>
    <row r="643">
      <c r="K643" s="43"/>
      <c r="L643" s="43"/>
    </row>
    <row r="644">
      <c r="K644" s="43"/>
      <c r="L644" s="43"/>
    </row>
    <row r="645">
      <c r="K645" s="43"/>
      <c r="L645" s="43"/>
    </row>
    <row r="646">
      <c r="K646" s="43"/>
      <c r="L646" s="43"/>
    </row>
    <row r="647">
      <c r="K647" s="43"/>
      <c r="L647" s="43"/>
    </row>
    <row r="648">
      <c r="K648" s="43"/>
      <c r="L648" s="43"/>
    </row>
    <row r="649">
      <c r="K649" s="43"/>
      <c r="L649" s="43"/>
    </row>
    <row r="650">
      <c r="K650" s="43"/>
      <c r="L650" s="43"/>
    </row>
    <row r="651">
      <c r="K651" s="43"/>
      <c r="L651" s="43"/>
    </row>
    <row r="652">
      <c r="K652" s="43"/>
      <c r="L652" s="43"/>
    </row>
    <row r="653">
      <c r="K653" s="43"/>
      <c r="L653" s="43"/>
    </row>
    <row r="654">
      <c r="K654" s="43"/>
      <c r="L654" s="43"/>
    </row>
    <row r="655">
      <c r="K655" s="43"/>
      <c r="L655" s="43"/>
    </row>
    <row r="656">
      <c r="K656" s="43"/>
      <c r="L656" s="43"/>
    </row>
    <row r="657">
      <c r="K657" s="43"/>
      <c r="L657" s="43"/>
    </row>
    <row r="658">
      <c r="K658" s="43"/>
      <c r="L658" s="43"/>
    </row>
    <row r="659">
      <c r="K659" s="43"/>
      <c r="L659" s="43"/>
    </row>
    <row r="660">
      <c r="K660" s="43"/>
      <c r="L660" s="43"/>
    </row>
    <row r="661">
      <c r="K661" s="43"/>
      <c r="L661" s="43"/>
    </row>
    <row r="662">
      <c r="K662" s="43"/>
      <c r="L662" s="43"/>
    </row>
    <row r="663">
      <c r="K663" s="43"/>
      <c r="L663" s="43"/>
    </row>
    <row r="664">
      <c r="K664" s="43"/>
      <c r="L664" s="43"/>
    </row>
    <row r="665">
      <c r="K665" s="43"/>
      <c r="L665" s="43"/>
    </row>
    <row r="666">
      <c r="K666" s="43"/>
      <c r="L666" s="43"/>
    </row>
    <row r="667">
      <c r="K667" s="43"/>
      <c r="L667" s="43"/>
    </row>
    <row r="668">
      <c r="K668" s="43"/>
      <c r="L668" s="43"/>
    </row>
    <row r="669">
      <c r="K669" s="43"/>
      <c r="L669" s="43"/>
    </row>
    <row r="670">
      <c r="K670" s="43"/>
      <c r="L670" s="43"/>
    </row>
    <row r="671">
      <c r="K671" s="43"/>
      <c r="L671" s="43"/>
    </row>
    <row r="672">
      <c r="K672" s="43"/>
      <c r="L672" s="43"/>
    </row>
    <row r="673">
      <c r="K673" s="43"/>
      <c r="L673" s="43"/>
    </row>
    <row r="674">
      <c r="K674" s="43"/>
      <c r="L674" s="43"/>
    </row>
    <row r="675">
      <c r="K675" s="43"/>
      <c r="L675" s="43"/>
    </row>
    <row r="676">
      <c r="K676" s="43"/>
      <c r="L676" s="43"/>
    </row>
    <row r="677">
      <c r="K677" s="43"/>
      <c r="L677" s="43"/>
    </row>
    <row r="678">
      <c r="K678" s="43"/>
      <c r="L678" s="43"/>
    </row>
    <row r="679">
      <c r="K679" s="43"/>
      <c r="L679" s="43"/>
    </row>
    <row r="680">
      <c r="K680" s="43"/>
      <c r="L680" s="43"/>
    </row>
    <row r="681">
      <c r="K681" s="43"/>
      <c r="L681" s="43"/>
    </row>
    <row r="682">
      <c r="K682" s="43"/>
      <c r="L682" s="43"/>
    </row>
    <row r="683">
      <c r="K683" s="43"/>
      <c r="L683" s="43"/>
    </row>
    <row r="684">
      <c r="K684" s="43"/>
      <c r="L684" s="43"/>
    </row>
    <row r="685">
      <c r="K685" s="43"/>
      <c r="L685" s="43"/>
    </row>
    <row r="686">
      <c r="K686" s="43"/>
      <c r="L686" s="43"/>
    </row>
    <row r="687">
      <c r="K687" s="43"/>
      <c r="L687" s="43"/>
    </row>
    <row r="688">
      <c r="K688" s="43"/>
      <c r="L688" s="43"/>
    </row>
    <row r="689">
      <c r="K689" s="43"/>
      <c r="L689" s="43"/>
    </row>
    <row r="690">
      <c r="K690" s="43"/>
      <c r="L690" s="43"/>
    </row>
    <row r="691">
      <c r="K691" s="43"/>
      <c r="L691" s="43"/>
    </row>
    <row r="692">
      <c r="K692" s="43"/>
      <c r="L692" s="43"/>
    </row>
    <row r="693">
      <c r="K693" s="43"/>
      <c r="L693" s="43"/>
    </row>
    <row r="694">
      <c r="K694" s="43"/>
      <c r="L694" s="43"/>
    </row>
    <row r="695">
      <c r="K695" s="43"/>
      <c r="L695" s="43"/>
    </row>
    <row r="696">
      <c r="K696" s="43"/>
      <c r="L696" s="43"/>
    </row>
    <row r="697">
      <c r="K697" s="43"/>
      <c r="L697" s="43"/>
    </row>
    <row r="698">
      <c r="K698" s="43"/>
      <c r="L698" s="43"/>
    </row>
    <row r="699">
      <c r="K699" s="43"/>
      <c r="L699" s="43"/>
    </row>
    <row r="700">
      <c r="K700" s="43"/>
      <c r="L700" s="43"/>
    </row>
    <row r="701">
      <c r="K701" s="43"/>
      <c r="L701" s="43"/>
    </row>
    <row r="702">
      <c r="K702" s="43"/>
      <c r="L702" s="43"/>
    </row>
    <row r="703">
      <c r="K703" s="43"/>
      <c r="L703" s="43"/>
    </row>
    <row r="704">
      <c r="K704" s="43"/>
      <c r="L704" s="43"/>
    </row>
    <row r="705">
      <c r="K705" s="43"/>
      <c r="L705" s="43"/>
    </row>
    <row r="706">
      <c r="K706" s="43"/>
      <c r="L706" s="43"/>
    </row>
    <row r="707">
      <c r="K707" s="43"/>
      <c r="L707" s="43"/>
    </row>
    <row r="708">
      <c r="K708" s="43"/>
      <c r="L708" s="43"/>
    </row>
    <row r="709">
      <c r="K709" s="43"/>
      <c r="L709" s="43"/>
    </row>
    <row r="710">
      <c r="K710" s="43"/>
      <c r="L710" s="43"/>
    </row>
    <row r="711">
      <c r="K711" s="43"/>
      <c r="L711" s="43"/>
    </row>
    <row r="712">
      <c r="K712" s="43"/>
      <c r="L712" s="43"/>
    </row>
    <row r="713">
      <c r="K713" s="43"/>
      <c r="L713" s="43"/>
    </row>
    <row r="714">
      <c r="K714" s="43"/>
      <c r="L714" s="43"/>
    </row>
    <row r="715">
      <c r="K715" s="43"/>
      <c r="L715" s="43"/>
    </row>
    <row r="716">
      <c r="K716" s="43"/>
      <c r="L716" s="43"/>
    </row>
    <row r="717">
      <c r="K717" s="43"/>
      <c r="L717" s="43"/>
    </row>
    <row r="718">
      <c r="K718" s="43"/>
      <c r="L718" s="43"/>
    </row>
    <row r="719">
      <c r="K719" s="43"/>
      <c r="L719" s="43"/>
    </row>
    <row r="720">
      <c r="K720" s="43"/>
      <c r="L720" s="43"/>
    </row>
    <row r="721">
      <c r="K721" s="43"/>
      <c r="L721" s="43"/>
    </row>
    <row r="722">
      <c r="K722" s="43"/>
      <c r="L722" s="43"/>
    </row>
    <row r="723">
      <c r="K723" s="43"/>
      <c r="L723" s="43"/>
    </row>
    <row r="724">
      <c r="K724" s="43"/>
      <c r="L724" s="43"/>
    </row>
    <row r="725">
      <c r="K725" s="43"/>
      <c r="L725" s="43"/>
    </row>
    <row r="726">
      <c r="K726" s="43"/>
      <c r="L726" s="43"/>
    </row>
    <row r="727">
      <c r="K727" s="43"/>
      <c r="L727" s="43"/>
    </row>
    <row r="728">
      <c r="K728" s="43"/>
      <c r="L728" s="43"/>
    </row>
    <row r="729">
      <c r="K729" s="43"/>
      <c r="L729" s="43"/>
    </row>
    <row r="730">
      <c r="K730" s="43"/>
      <c r="L730" s="43"/>
    </row>
    <row r="731">
      <c r="K731" s="43"/>
      <c r="L731" s="43"/>
    </row>
    <row r="732">
      <c r="K732" s="43"/>
      <c r="L732" s="43"/>
    </row>
    <row r="733">
      <c r="K733" s="43"/>
      <c r="L733" s="43"/>
    </row>
    <row r="734">
      <c r="K734" s="43"/>
      <c r="L734" s="43"/>
    </row>
    <row r="735">
      <c r="K735" s="43"/>
      <c r="L735" s="43"/>
    </row>
    <row r="736">
      <c r="K736" s="43"/>
      <c r="L736" s="43"/>
    </row>
    <row r="737">
      <c r="K737" s="43"/>
      <c r="L737" s="43"/>
    </row>
    <row r="738">
      <c r="K738" s="43"/>
      <c r="L738" s="43"/>
    </row>
    <row r="739">
      <c r="K739" s="43"/>
      <c r="L739" s="43"/>
    </row>
    <row r="740">
      <c r="K740" s="43"/>
      <c r="L740" s="43"/>
    </row>
    <row r="741">
      <c r="K741" s="43"/>
      <c r="L741" s="43"/>
    </row>
    <row r="742">
      <c r="K742" s="43"/>
      <c r="L742" s="43"/>
    </row>
    <row r="743">
      <c r="K743" s="43"/>
      <c r="L743" s="43"/>
    </row>
    <row r="744">
      <c r="K744" s="43"/>
      <c r="L744" s="43"/>
    </row>
    <row r="745">
      <c r="K745" s="43"/>
      <c r="L745" s="43"/>
    </row>
    <row r="746">
      <c r="K746" s="43"/>
      <c r="L746" s="43"/>
    </row>
    <row r="747">
      <c r="K747" s="43"/>
      <c r="L747" s="43"/>
    </row>
    <row r="748">
      <c r="K748" s="43"/>
      <c r="L748" s="43"/>
    </row>
    <row r="749">
      <c r="K749" s="43"/>
      <c r="L749" s="43"/>
    </row>
    <row r="750">
      <c r="K750" s="43"/>
      <c r="L750" s="43"/>
    </row>
    <row r="751">
      <c r="K751" s="43"/>
      <c r="L751" s="43"/>
    </row>
    <row r="752">
      <c r="K752" s="43"/>
      <c r="L752" s="43"/>
    </row>
    <row r="753">
      <c r="K753" s="43"/>
      <c r="L753" s="43"/>
    </row>
    <row r="754">
      <c r="K754" s="43"/>
      <c r="L754" s="43"/>
    </row>
    <row r="755">
      <c r="K755" s="43"/>
      <c r="L755" s="43"/>
    </row>
    <row r="756">
      <c r="K756" s="43"/>
      <c r="L756" s="43"/>
    </row>
    <row r="757">
      <c r="K757" s="43"/>
      <c r="L757" s="43"/>
    </row>
    <row r="758">
      <c r="K758" s="43"/>
      <c r="L758" s="43"/>
    </row>
    <row r="759">
      <c r="K759" s="43"/>
      <c r="L759" s="43"/>
    </row>
    <row r="760">
      <c r="K760" s="43"/>
      <c r="L760" s="43"/>
    </row>
    <row r="761">
      <c r="K761" s="43"/>
      <c r="L761" s="43"/>
    </row>
    <row r="762">
      <c r="K762" s="43"/>
      <c r="L762" s="43"/>
    </row>
    <row r="763">
      <c r="K763" s="43"/>
      <c r="L763" s="43"/>
    </row>
    <row r="764">
      <c r="K764" s="43"/>
      <c r="L764" s="43"/>
    </row>
    <row r="765">
      <c r="K765" s="43"/>
      <c r="L765" s="43"/>
    </row>
    <row r="766">
      <c r="K766" s="43"/>
      <c r="L766" s="43"/>
    </row>
    <row r="767">
      <c r="K767" s="43"/>
      <c r="L767" s="43"/>
    </row>
    <row r="768">
      <c r="K768" s="43"/>
      <c r="L768" s="43"/>
    </row>
    <row r="769">
      <c r="K769" s="43"/>
      <c r="L769" s="43"/>
    </row>
    <row r="770">
      <c r="K770" s="43"/>
      <c r="L770" s="43"/>
    </row>
    <row r="771">
      <c r="K771" s="43"/>
      <c r="L771" s="43"/>
    </row>
    <row r="772">
      <c r="K772" s="43"/>
      <c r="L772" s="43"/>
    </row>
    <row r="773">
      <c r="K773" s="43"/>
      <c r="L773" s="43"/>
    </row>
    <row r="774">
      <c r="K774" s="43"/>
      <c r="L774" s="43"/>
    </row>
    <row r="775">
      <c r="K775" s="43"/>
      <c r="L775" s="43"/>
    </row>
    <row r="776">
      <c r="K776" s="43"/>
      <c r="L776" s="43"/>
    </row>
    <row r="777">
      <c r="K777" s="43"/>
      <c r="L777" s="43"/>
    </row>
    <row r="778">
      <c r="K778" s="43"/>
      <c r="L778" s="43"/>
    </row>
    <row r="779">
      <c r="K779" s="43"/>
      <c r="L779" s="43"/>
    </row>
    <row r="780">
      <c r="K780" s="43"/>
      <c r="L780" s="43"/>
    </row>
    <row r="781">
      <c r="K781" s="43"/>
      <c r="L781" s="43"/>
    </row>
    <row r="782">
      <c r="K782" s="43"/>
      <c r="L782" s="43"/>
    </row>
    <row r="783">
      <c r="K783" s="43"/>
      <c r="L783" s="43"/>
    </row>
    <row r="784">
      <c r="K784" s="43"/>
      <c r="L784" s="43"/>
    </row>
    <row r="785">
      <c r="K785" s="43"/>
      <c r="L785" s="43"/>
    </row>
    <row r="786">
      <c r="K786" s="43"/>
      <c r="L786" s="43"/>
    </row>
    <row r="787">
      <c r="K787" s="43"/>
      <c r="L787" s="43"/>
    </row>
    <row r="788">
      <c r="K788" s="43"/>
      <c r="L788" s="43"/>
    </row>
    <row r="789">
      <c r="K789" s="43"/>
      <c r="L789" s="43"/>
    </row>
    <row r="790">
      <c r="K790" s="43"/>
      <c r="L790" s="43"/>
    </row>
    <row r="791">
      <c r="K791" s="43"/>
      <c r="L791" s="43"/>
    </row>
    <row r="792">
      <c r="K792" s="43"/>
      <c r="L792" s="43"/>
    </row>
    <row r="793">
      <c r="K793" s="43"/>
      <c r="L793" s="43"/>
    </row>
    <row r="794">
      <c r="K794" s="43"/>
      <c r="L794" s="43"/>
    </row>
    <row r="795">
      <c r="K795" s="43"/>
      <c r="L795" s="43"/>
    </row>
    <row r="796">
      <c r="K796" s="43"/>
      <c r="L796" s="43"/>
    </row>
    <row r="797">
      <c r="K797" s="43"/>
      <c r="L797" s="43"/>
    </row>
    <row r="798">
      <c r="K798" s="43"/>
      <c r="L798" s="43"/>
    </row>
    <row r="799">
      <c r="K799" s="43"/>
      <c r="L799" s="43"/>
    </row>
    <row r="800">
      <c r="K800" s="43"/>
      <c r="L800" s="43"/>
    </row>
    <row r="801">
      <c r="K801" s="43"/>
      <c r="L801" s="43"/>
    </row>
    <row r="802">
      <c r="K802" s="43"/>
      <c r="L802" s="43"/>
    </row>
    <row r="803">
      <c r="K803" s="43"/>
      <c r="L803" s="43"/>
    </row>
    <row r="804">
      <c r="K804" s="43"/>
      <c r="L804" s="43"/>
    </row>
    <row r="805">
      <c r="K805" s="43"/>
      <c r="L805" s="43"/>
    </row>
    <row r="806">
      <c r="K806" s="43"/>
      <c r="L806" s="43"/>
    </row>
    <row r="807">
      <c r="K807" s="43"/>
      <c r="L807" s="43"/>
    </row>
    <row r="808">
      <c r="K808" s="43"/>
      <c r="L808" s="43"/>
    </row>
    <row r="809">
      <c r="K809" s="43"/>
      <c r="L809" s="43"/>
    </row>
    <row r="810">
      <c r="K810" s="43"/>
      <c r="L810" s="43"/>
    </row>
    <row r="811">
      <c r="K811" s="43"/>
      <c r="L811" s="43"/>
    </row>
    <row r="812">
      <c r="K812" s="43"/>
      <c r="L812" s="43"/>
    </row>
    <row r="813">
      <c r="K813" s="43"/>
      <c r="L813" s="43"/>
    </row>
    <row r="814">
      <c r="K814" s="43"/>
      <c r="L814" s="43"/>
    </row>
    <row r="815">
      <c r="K815" s="43"/>
      <c r="L815" s="43"/>
    </row>
    <row r="816">
      <c r="K816" s="43"/>
      <c r="L816" s="43"/>
    </row>
    <row r="817">
      <c r="K817" s="43"/>
      <c r="L817" s="43"/>
    </row>
    <row r="818">
      <c r="K818" s="43"/>
      <c r="L818" s="43"/>
    </row>
    <row r="819">
      <c r="K819" s="43"/>
      <c r="L819" s="43"/>
    </row>
    <row r="820">
      <c r="K820" s="43"/>
      <c r="L820" s="43"/>
    </row>
    <row r="821">
      <c r="K821" s="43"/>
      <c r="L821" s="43"/>
    </row>
    <row r="822">
      <c r="K822" s="43"/>
      <c r="L822" s="43"/>
    </row>
    <row r="823">
      <c r="K823" s="43"/>
      <c r="L823" s="43"/>
    </row>
    <row r="824">
      <c r="K824" s="43"/>
      <c r="L824" s="43"/>
    </row>
    <row r="825">
      <c r="K825" s="43"/>
      <c r="L825" s="43"/>
    </row>
    <row r="826">
      <c r="K826" s="43"/>
      <c r="L826" s="43"/>
    </row>
    <row r="827">
      <c r="K827" s="43"/>
      <c r="L827" s="43"/>
    </row>
    <row r="828">
      <c r="K828" s="43"/>
      <c r="L828" s="43"/>
    </row>
    <row r="829">
      <c r="K829" s="43"/>
      <c r="L829" s="43"/>
    </row>
    <row r="830">
      <c r="K830" s="43"/>
      <c r="L830" s="43"/>
    </row>
    <row r="831">
      <c r="K831" s="43"/>
      <c r="L831" s="43"/>
    </row>
    <row r="832">
      <c r="K832" s="43"/>
      <c r="L832" s="43"/>
    </row>
    <row r="833">
      <c r="K833" s="43"/>
      <c r="L833" s="43"/>
    </row>
    <row r="834">
      <c r="K834" s="43"/>
      <c r="L834" s="43"/>
    </row>
    <row r="835">
      <c r="K835" s="43"/>
      <c r="L835" s="43"/>
    </row>
    <row r="836">
      <c r="K836" s="43"/>
      <c r="L836" s="43"/>
    </row>
    <row r="837">
      <c r="K837" s="43"/>
      <c r="L837" s="43"/>
    </row>
    <row r="838">
      <c r="K838" s="43"/>
      <c r="L838" s="43"/>
    </row>
    <row r="839">
      <c r="K839" s="43"/>
      <c r="L839" s="43"/>
    </row>
    <row r="840">
      <c r="K840" s="43"/>
      <c r="L840" s="43"/>
    </row>
    <row r="841">
      <c r="K841" s="43"/>
      <c r="L841" s="43"/>
    </row>
    <row r="842">
      <c r="K842" s="43"/>
      <c r="L842" s="43"/>
    </row>
    <row r="843">
      <c r="K843" s="43"/>
      <c r="L843" s="43"/>
    </row>
    <row r="844">
      <c r="K844" s="43"/>
      <c r="L844" s="43"/>
    </row>
    <row r="845">
      <c r="K845" s="43"/>
      <c r="L845" s="43"/>
    </row>
    <row r="846">
      <c r="K846" s="43"/>
      <c r="L846" s="43"/>
    </row>
    <row r="847">
      <c r="K847" s="43"/>
      <c r="L847" s="43"/>
    </row>
    <row r="848">
      <c r="K848" s="43"/>
      <c r="L848" s="43"/>
    </row>
    <row r="849">
      <c r="K849" s="43"/>
      <c r="L849" s="43"/>
    </row>
    <row r="850">
      <c r="K850" s="43"/>
      <c r="L850" s="43"/>
    </row>
    <row r="851">
      <c r="K851" s="43"/>
      <c r="L851" s="43"/>
    </row>
    <row r="852">
      <c r="K852" s="43"/>
      <c r="L852" s="43"/>
    </row>
    <row r="853">
      <c r="K853" s="43"/>
      <c r="L853" s="43"/>
    </row>
    <row r="854">
      <c r="K854" s="43"/>
      <c r="L854" s="43"/>
    </row>
    <row r="855">
      <c r="K855" s="43"/>
      <c r="L855" s="43"/>
    </row>
    <row r="856">
      <c r="K856" s="43"/>
      <c r="L856" s="43"/>
    </row>
    <row r="857">
      <c r="K857" s="43"/>
      <c r="L857" s="43"/>
    </row>
    <row r="858">
      <c r="K858" s="43"/>
      <c r="L858" s="43"/>
    </row>
    <row r="859">
      <c r="K859" s="43"/>
      <c r="L859" s="43"/>
    </row>
    <row r="860">
      <c r="K860" s="43"/>
      <c r="L860" s="43"/>
    </row>
    <row r="861">
      <c r="K861" s="43"/>
      <c r="L861" s="43"/>
    </row>
    <row r="862">
      <c r="K862" s="43"/>
      <c r="L862" s="43"/>
    </row>
    <row r="863">
      <c r="K863" s="43"/>
      <c r="L863" s="43"/>
    </row>
    <row r="864">
      <c r="K864" s="43"/>
      <c r="L864" s="43"/>
    </row>
    <row r="865">
      <c r="K865" s="43"/>
      <c r="L865" s="43"/>
    </row>
    <row r="866">
      <c r="K866" s="43"/>
      <c r="L866" s="43"/>
    </row>
    <row r="867">
      <c r="K867" s="43"/>
      <c r="L867" s="43"/>
    </row>
    <row r="868">
      <c r="K868" s="43"/>
      <c r="L868" s="43"/>
    </row>
    <row r="869">
      <c r="K869" s="43"/>
      <c r="L869" s="43"/>
    </row>
    <row r="870">
      <c r="K870" s="43"/>
      <c r="L870" s="43"/>
    </row>
    <row r="871">
      <c r="K871" s="43"/>
      <c r="L871" s="43"/>
    </row>
    <row r="872">
      <c r="K872" s="43"/>
      <c r="L872" s="43"/>
    </row>
    <row r="873">
      <c r="K873" s="43"/>
      <c r="L873" s="43"/>
    </row>
    <row r="874">
      <c r="K874" s="43"/>
      <c r="L874" s="43"/>
    </row>
    <row r="875">
      <c r="K875" s="43"/>
      <c r="L875" s="43"/>
    </row>
    <row r="876">
      <c r="K876" s="43"/>
      <c r="L876" s="43"/>
    </row>
    <row r="877">
      <c r="K877" s="43"/>
      <c r="L877" s="43"/>
    </row>
    <row r="878">
      <c r="K878" s="43"/>
      <c r="L878" s="43"/>
    </row>
    <row r="879">
      <c r="K879" s="43"/>
      <c r="L879" s="43"/>
    </row>
    <row r="880">
      <c r="K880" s="43"/>
      <c r="L880" s="43"/>
    </row>
    <row r="881">
      <c r="K881" s="43"/>
      <c r="L881" s="43"/>
    </row>
    <row r="882">
      <c r="K882" s="43"/>
      <c r="L882" s="43"/>
    </row>
    <row r="883">
      <c r="K883" s="43"/>
      <c r="L883" s="43"/>
    </row>
    <row r="884">
      <c r="K884" s="43"/>
      <c r="L884" s="43"/>
    </row>
    <row r="885">
      <c r="K885" s="43"/>
      <c r="L885" s="43"/>
    </row>
    <row r="886">
      <c r="K886" s="43"/>
      <c r="L886" s="43"/>
    </row>
    <row r="887">
      <c r="K887" s="43"/>
      <c r="L887" s="43"/>
    </row>
    <row r="888">
      <c r="K888" s="43"/>
      <c r="L888" s="43"/>
    </row>
    <row r="889">
      <c r="K889" s="43"/>
      <c r="L889" s="43"/>
    </row>
    <row r="890">
      <c r="K890" s="43"/>
      <c r="L890" s="43"/>
    </row>
    <row r="891">
      <c r="K891" s="43"/>
      <c r="L891" s="43"/>
    </row>
    <row r="892">
      <c r="K892" s="43"/>
      <c r="L892" s="43"/>
    </row>
    <row r="893">
      <c r="K893" s="43"/>
      <c r="L893" s="43"/>
    </row>
    <row r="894">
      <c r="K894" s="43"/>
      <c r="L894" s="43"/>
    </row>
    <row r="895">
      <c r="K895" s="43"/>
      <c r="L895" s="43"/>
    </row>
    <row r="896">
      <c r="K896" s="43"/>
      <c r="L896" s="43"/>
    </row>
    <row r="897">
      <c r="K897" s="43"/>
      <c r="L897" s="43"/>
    </row>
    <row r="898">
      <c r="K898" s="43"/>
      <c r="L898" s="43"/>
    </row>
    <row r="899">
      <c r="K899" s="43"/>
      <c r="L899" s="43"/>
    </row>
    <row r="900">
      <c r="K900" s="43"/>
      <c r="L900" s="43"/>
    </row>
    <row r="901">
      <c r="K901" s="43"/>
      <c r="L901" s="43"/>
    </row>
    <row r="902">
      <c r="K902" s="43"/>
      <c r="L902" s="43"/>
    </row>
    <row r="903">
      <c r="K903" s="43"/>
      <c r="L903" s="43"/>
    </row>
    <row r="904">
      <c r="K904" s="43"/>
      <c r="L904" s="43"/>
    </row>
    <row r="905">
      <c r="K905" s="43"/>
      <c r="L905" s="43"/>
    </row>
    <row r="906">
      <c r="K906" s="43"/>
      <c r="L906" s="43"/>
    </row>
    <row r="907">
      <c r="K907" s="43"/>
      <c r="L907" s="43"/>
    </row>
    <row r="908">
      <c r="K908" s="43"/>
      <c r="L908" s="43"/>
    </row>
    <row r="909">
      <c r="K909" s="43"/>
      <c r="L909" s="43"/>
    </row>
    <row r="910">
      <c r="K910" s="43"/>
      <c r="L910" s="43"/>
    </row>
    <row r="911">
      <c r="K911" s="43"/>
      <c r="L911" s="43"/>
    </row>
    <row r="912">
      <c r="K912" s="43"/>
      <c r="L912" s="43"/>
    </row>
    <row r="913">
      <c r="K913" s="43"/>
      <c r="L913" s="43"/>
    </row>
    <row r="914">
      <c r="K914" s="43"/>
      <c r="L914" s="43"/>
    </row>
    <row r="915">
      <c r="K915" s="43"/>
      <c r="L915" s="43"/>
    </row>
    <row r="916">
      <c r="K916" s="43"/>
      <c r="L916" s="43"/>
    </row>
    <row r="917">
      <c r="K917" s="43"/>
      <c r="L917" s="43"/>
    </row>
    <row r="918">
      <c r="K918" s="43"/>
      <c r="L918" s="43"/>
    </row>
    <row r="919">
      <c r="K919" s="43"/>
      <c r="L919" s="43"/>
    </row>
    <row r="920">
      <c r="K920" s="43"/>
      <c r="L920" s="43"/>
    </row>
    <row r="921">
      <c r="K921" s="43"/>
      <c r="L921" s="43"/>
    </row>
    <row r="922">
      <c r="K922" s="43"/>
      <c r="L922" s="43"/>
    </row>
    <row r="923">
      <c r="K923" s="43"/>
      <c r="L923" s="43"/>
    </row>
    <row r="924">
      <c r="K924" s="43"/>
      <c r="L924" s="43"/>
    </row>
    <row r="925">
      <c r="K925" s="43"/>
      <c r="L925" s="43"/>
    </row>
    <row r="926">
      <c r="K926" s="43"/>
      <c r="L926" s="43"/>
    </row>
    <row r="927">
      <c r="K927" s="43"/>
      <c r="L927" s="43"/>
    </row>
    <row r="928">
      <c r="K928" s="43"/>
      <c r="L928" s="43"/>
    </row>
    <row r="929">
      <c r="K929" s="43"/>
      <c r="L929" s="43"/>
    </row>
    <row r="930">
      <c r="K930" s="43"/>
      <c r="L930" s="43"/>
    </row>
    <row r="931">
      <c r="K931" s="43"/>
      <c r="L931" s="43"/>
    </row>
    <row r="932">
      <c r="K932" s="43"/>
      <c r="L932" s="43"/>
    </row>
    <row r="933">
      <c r="K933" s="43"/>
      <c r="L933" s="43"/>
    </row>
    <row r="934">
      <c r="K934" s="43"/>
      <c r="L934" s="43"/>
    </row>
    <row r="935">
      <c r="K935" s="43"/>
      <c r="L935" s="43"/>
    </row>
    <row r="936">
      <c r="K936" s="43"/>
      <c r="L936" s="43"/>
    </row>
    <row r="937">
      <c r="K937" s="43"/>
      <c r="L937" s="43"/>
    </row>
    <row r="938">
      <c r="K938" s="43"/>
      <c r="L938" s="43"/>
    </row>
    <row r="939">
      <c r="K939" s="43"/>
      <c r="L939" s="43"/>
    </row>
    <row r="940">
      <c r="K940" s="43"/>
      <c r="L940" s="43"/>
    </row>
    <row r="941">
      <c r="K941" s="43"/>
      <c r="L941" s="43"/>
    </row>
    <row r="942">
      <c r="K942" s="43"/>
      <c r="L942" s="43"/>
    </row>
    <row r="943">
      <c r="K943" s="43"/>
      <c r="L943" s="43"/>
    </row>
    <row r="944">
      <c r="K944" s="43"/>
      <c r="L944" s="43"/>
    </row>
    <row r="945">
      <c r="K945" s="43"/>
      <c r="L945" s="43"/>
    </row>
    <row r="946">
      <c r="K946" s="43"/>
      <c r="L946" s="43"/>
    </row>
    <row r="947">
      <c r="K947" s="43"/>
      <c r="L947" s="43"/>
    </row>
    <row r="948">
      <c r="K948" s="43"/>
      <c r="L948" s="43"/>
    </row>
    <row r="949">
      <c r="K949" s="43"/>
      <c r="L949" s="43"/>
    </row>
    <row r="950">
      <c r="K950" s="43"/>
      <c r="L950" s="43"/>
    </row>
    <row r="951">
      <c r="K951" s="43"/>
      <c r="L951" s="43"/>
    </row>
    <row r="952">
      <c r="K952" s="43"/>
      <c r="L952" s="43"/>
    </row>
    <row r="953">
      <c r="K953" s="43"/>
      <c r="L953" s="43"/>
    </row>
    <row r="954">
      <c r="K954" s="43"/>
      <c r="L954" s="43"/>
    </row>
    <row r="955">
      <c r="K955" s="43"/>
      <c r="L955" s="43"/>
    </row>
    <row r="956">
      <c r="K956" s="43"/>
      <c r="L956" s="43"/>
    </row>
    <row r="957">
      <c r="K957" s="43"/>
      <c r="L957" s="43"/>
    </row>
    <row r="958">
      <c r="K958" s="43"/>
      <c r="L958" s="43"/>
    </row>
    <row r="959">
      <c r="K959" s="43"/>
      <c r="L959" s="43"/>
    </row>
    <row r="960">
      <c r="K960" s="43"/>
      <c r="L960" s="43"/>
    </row>
    <row r="961">
      <c r="K961" s="43"/>
      <c r="L961" s="43"/>
    </row>
    <row r="962">
      <c r="K962" s="43"/>
      <c r="L962" s="43"/>
    </row>
    <row r="963">
      <c r="K963" s="43"/>
      <c r="L963" s="43"/>
    </row>
    <row r="964">
      <c r="K964" s="43"/>
      <c r="L964" s="43"/>
    </row>
    <row r="965">
      <c r="K965" s="43"/>
      <c r="L965" s="43"/>
    </row>
    <row r="966">
      <c r="K966" s="43"/>
      <c r="L966" s="43"/>
    </row>
    <row r="967">
      <c r="K967" s="43"/>
      <c r="L967" s="43"/>
    </row>
    <row r="968">
      <c r="K968" s="43"/>
      <c r="L968" s="43"/>
    </row>
    <row r="969">
      <c r="K969" s="43"/>
      <c r="L969" s="43"/>
    </row>
    <row r="970">
      <c r="K970" s="43"/>
      <c r="L970" s="43"/>
    </row>
    <row r="971">
      <c r="K971" s="43"/>
      <c r="L971" s="43"/>
    </row>
    <row r="972">
      <c r="K972" s="43"/>
      <c r="L972" s="43"/>
    </row>
    <row r="973">
      <c r="K973" s="43"/>
      <c r="L973" s="43"/>
    </row>
    <row r="974">
      <c r="K974" s="43"/>
      <c r="L974" s="43"/>
    </row>
    <row r="975">
      <c r="K975" s="43"/>
      <c r="L975" s="43"/>
    </row>
    <row r="976">
      <c r="K976" s="43"/>
      <c r="L976" s="43"/>
    </row>
    <row r="977">
      <c r="K977" s="43"/>
      <c r="L977" s="43"/>
    </row>
    <row r="978">
      <c r="K978" s="43"/>
      <c r="L978" s="43"/>
    </row>
    <row r="979">
      <c r="K979" s="43"/>
      <c r="L979" s="43"/>
    </row>
    <row r="980">
      <c r="K980" s="43"/>
      <c r="L980" s="43"/>
    </row>
    <row r="981">
      <c r="K981" s="43"/>
      <c r="L981" s="43"/>
    </row>
    <row r="982">
      <c r="K982" s="43"/>
      <c r="L982" s="43"/>
    </row>
    <row r="983">
      <c r="K983" s="43"/>
      <c r="L983" s="43"/>
    </row>
    <row r="984">
      <c r="K984" s="43"/>
      <c r="L984" s="43"/>
    </row>
    <row r="985">
      <c r="K985" s="43"/>
      <c r="L985" s="43"/>
    </row>
    <row r="986">
      <c r="K986" s="43"/>
      <c r="L986" s="43"/>
    </row>
    <row r="987">
      <c r="K987" s="43"/>
      <c r="L987" s="43"/>
    </row>
    <row r="988">
      <c r="K988" s="43"/>
      <c r="L988" s="43"/>
    </row>
    <row r="989">
      <c r="K989" s="43"/>
      <c r="L989" s="43"/>
    </row>
    <row r="990">
      <c r="K990" s="43"/>
      <c r="L990" s="43"/>
    </row>
    <row r="991">
      <c r="K991" s="43"/>
      <c r="L991" s="43"/>
    </row>
    <row r="992">
      <c r="K992" s="43"/>
      <c r="L992" s="43"/>
    </row>
    <row r="993">
      <c r="K993" s="43"/>
      <c r="L993" s="43"/>
    </row>
    <row r="994">
      <c r="K994" s="43"/>
      <c r="L994" s="43"/>
    </row>
    <row r="995">
      <c r="K995" s="43"/>
      <c r="L995" s="43"/>
    </row>
    <row r="996">
      <c r="K996" s="43"/>
      <c r="L996" s="43"/>
    </row>
    <row r="997">
      <c r="K997" s="43"/>
      <c r="L997" s="43"/>
    </row>
    <row r="998">
      <c r="K998" s="43"/>
      <c r="L998" s="43"/>
    </row>
    <row r="999">
      <c r="K999" s="43"/>
      <c r="L999" s="43"/>
    </row>
    <row r="1000">
      <c r="K1000" s="43"/>
      <c r="L1000" s="43"/>
    </row>
  </sheetData>
  <drawing r:id="rId1"/>
</worksheet>
</file>