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\Documents\Byggeren\TTK4155_Ping_Pong_Project\PCB-Node1\"/>
    </mc:Choice>
  </mc:AlternateContent>
  <xr:revisionPtr revIDLastSave="0" documentId="13_ncr:1_{E2211120-BBFF-433A-80C4-2932D5698227}" xr6:coauthVersionLast="47" xr6:coauthVersionMax="47" xr10:uidLastSave="{00000000-0000-0000-0000-000000000000}"/>
  <bookViews>
    <workbookView xWindow="-110" yWindow="-110" windowWidth="25820" windowHeight="15500" xr2:uid="{17AFD791-CEED-4828-96C0-A0F19B8C3E72}"/>
  </bookViews>
  <sheets>
    <sheet name="BYGGERNNOD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5" i="1"/>
  <c r="L48" i="1"/>
  <c r="L49" i="1" s="1"/>
  <c r="K48" i="1"/>
  <c r="K49" i="1" s="1"/>
  <c r="J48" i="1"/>
  <c r="J49" i="1" s="1"/>
  <c r="J54" i="1"/>
  <c r="K54" i="1"/>
  <c r="L54" i="1"/>
  <c r="K53" i="1"/>
  <c r="K52" i="1"/>
  <c r="L53" i="1"/>
  <c r="L52" i="1"/>
  <c r="L55" i="1" s="1"/>
  <c r="J53" i="1"/>
  <c r="J52" i="1"/>
  <c r="M49" i="1" l="1"/>
</calcChain>
</file>

<file path=xl/sharedStrings.xml><?xml version="1.0" encoding="utf-8"?>
<sst xmlns="http://schemas.openxmlformats.org/spreadsheetml/2006/main" count="145" uniqueCount="136">
  <si>
    <t>Byggern 2024 Node 1   Revised: Monday, October 21, 2024</t>
  </si>
  <si>
    <t>Benjamin Roald Andersen          Revision: 1</t>
  </si>
  <si>
    <t>Bill Of Materials        October 22,2024      3:07:01</t>
  </si>
  <si>
    <t>Page1</t>
  </si>
  <si>
    <t>Item</t>
  </si>
  <si>
    <t>Quantity</t>
  </si>
  <si>
    <t>3 PCB Qantity</t>
  </si>
  <si>
    <t>Order Quantity</t>
  </si>
  <si>
    <t>Reference</t>
  </si>
  <si>
    <t>Part</t>
  </si>
  <si>
    <t>single cost</t>
  </si>
  <si>
    <t>Minimum total cost</t>
  </si>
  <si>
    <t>3 Board cost</t>
  </si>
  <si>
    <t>Order Cost (without quantity discount)</t>
  </si>
  <si>
    <t>Part num</t>
  </si>
  <si>
    <t>Link</t>
  </si>
  <si>
    <t>______________________________________________</t>
  </si>
  <si>
    <t>Joystick_CONN,CAN_CONN</t>
  </si>
  <si>
    <t>3pin 1 row</t>
  </si>
  <si>
    <t>61302211121 W黵th Elektronik | Kontakter, forbindelser | DigiKey</t>
  </si>
  <si>
    <t>C13</t>
  </si>
  <si>
    <t>https://www.digikey.no/no/products/detail/w%C3%BCrth-elektronik/865080457015/5728038</t>
  </si>
  <si>
    <t>C14</t>
  </si>
  <si>
    <t>https://www.digikey.no/no/products/detail/w%C3%BCrth-elektronik/865080253012/5728090</t>
  </si>
  <si>
    <t>C15,C16,C17,C18,C19,C24,</t>
  </si>
  <si>
    <t>10u</t>
  </si>
  <si>
    <t>https://www.digikey.no/no/products/detail/w%C3%BCrth-elektronik/885012107010/5453475</t>
  </si>
  <si>
    <t>C25,C27,C30,C31,C33,C35,</t>
  </si>
  <si>
    <t>C36,C40,C42</t>
  </si>
  <si>
    <t>C20,C21,C22,C23,C26,C28,</t>
  </si>
  <si>
    <t>20p</t>
  </si>
  <si>
    <t>CC0805JRNPO9BN200</t>
  </si>
  <si>
    <t>https://www.digikey.no/no/products/detail/yageo/CC0805JRNPO9BN200/5884040</t>
  </si>
  <si>
    <t>C29,C32,C34,C39,C41</t>
  </si>
  <si>
    <t>C37,C38</t>
  </si>
  <si>
    <t>100n</t>
  </si>
  <si>
    <t>885012207098 W黵th Elektronik | Kondensatorer | DigiKey</t>
  </si>
  <si>
    <t>IC1</t>
  </si>
  <si>
    <t>ATMEGA162-16PU</t>
  </si>
  <si>
    <t>1-2199299-5</t>
  </si>
  <si>
    <t>1-2199299-5 TE Connectivity AMP Connectors | Kontakter, forbindelser | DigiKey</t>
  </si>
  <si>
    <t>IC2</t>
  </si>
  <si>
    <t>MAX233CPP+</t>
  </si>
  <si>
    <t>DILB16P-223TLF</t>
  </si>
  <si>
    <t>DILB16P-223TLF Amphenol ICC (FCI) | Kontakter, forbindelser | DigiKey</t>
  </si>
  <si>
    <t>IC3</t>
  </si>
  <si>
    <t>SN74ALS573CN</t>
  </si>
  <si>
    <t>DILB20P-223TLF</t>
  </si>
  <si>
    <t>DILB20P-223TLF Amphenol ICC (FCI) | Kontakter, forbindelser | DigiKey</t>
  </si>
  <si>
    <t>IC4</t>
  </si>
  <si>
    <t>MAX156BCNG+</t>
  </si>
  <si>
    <t>DILB24P-224TLF</t>
  </si>
  <si>
    <t>DILB24P-224TLF Amphenol ICC (FCI) | Kontakter, forbindelser | DigiKey</t>
  </si>
  <si>
    <t>IC5</t>
  </si>
  <si>
    <t>SN74HC00N</t>
  </si>
  <si>
    <t>DILB14P-223TLF</t>
  </si>
  <si>
    <t>DILB14P-223TLF Amphenol ICC (FCI) | Kontakter, forbindelser | DigiKey</t>
  </si>
  <si>
    <t>IC6</t>
  </si>
  <si>
    <t>MCP2515-I_P</t>
  </si>
  <si>
    <t>DILB18P-223TLF</t>
  </si>
  <si>
    <t>DILB18P-223TLF Amphenol ICC (FCI) | Kontakter, forbindelser | DigiKey</t>
  </si>
  <si>
    <t>IC7</t>
  </si>
  <si>
    <t>MCP2551-I_P</t>
  </si>
  <si>
    <t>DILB8P-223TLF</t>
  </si>
  <si>
    <t>DILB8P-223TLF Amphenol ICC (FCI) | Kontakter, forbindelser | DigiKey</t>
  </si>
  <si>
    <t>IC8</t>
  </si>
  <si>
    <t>MC7805ACTG</t>
  </si>
  <si>
    <t>MC7805ACTG onsemi | Integrerte kretser (IC-er) | DigiKey</t>
  </si>
  <si>
    <t>JTAG_CONN</t>
  </si>
  <si>
    <t>CONN_67997-210HLF</t>
  </si>
  <si>
    <t>61301021121 W黵th Elektronik | Kontakter, forbindelser | DigiKey</t>
  </si>
  <si>
    <t>J2A</t>
  </si>
  <si>
    <t>LD09S33E4GV00LF</t>
  </si>
  <si>
    <t>LD09S33E4GV00LF Amphenol ICC (FCI) | Kontakter, forbindelser | DigiKey</t>
  </si>
  <si>
    <t>J3</t>
  </si>
  <si>
    <t>ED281DT</t>
  </si>
  <si>
    <t>ED281DT On Shore Technology Inc. | Kontakter, forbindelser | DigiKey</t>
  </si>
  <si>
    <t>LED1,LED2,LED3</t>
  </si>
  <si>
    <t>150080VS75000</t>
  </si>
  <si>
    <t>150080VS75000 W黵th Elektronik | Optoelektronikk | DigiKey</t>
  </si>
  <si>
    <t>OLED_CONN</t>
  </si>
  <si>
    <t>CONN_012P_000C_1</t>
  </si>
  <si>
    <t>see item 1</t>
  </si>
  <si>
    <t>R5,R6,R7,R9,R10</t>
  </si>
  <si>
    <t>330R</t>
  </si>
  <si>
    <t>ERJ-6GEYJ331V</t>
  </si>
  <si>
    <t>ERJ-6GEYJ331V Panasonic Electronic Components | Motstander | DigiKey</t>
  </si>
  <si>
    <t>R8,R13,R16,R17,R18,R19,</t>
  </si>
  <si>
    <t>10k</t>
  </si>
  <si>
    <t>ERJ-6GEYJ103V</t>
  </si>
  <si>
    <t>ERJ-6GEYJ103V Panasonic Electronic Components | Motstander | DigiKey</t>
  </si>
  <si>
    <t>R20</t>
  </si>
  <si>
    <t>R11</t>
  </si>
  <si>
    <t>120R</t>
  </si>
  <si>
    <t>ERJ-6ENF1200V</t>
  </si>
  <si>
    <t>https://www.digikey.no/no/products/detail/panasonic-electronic-components/ERJ-6ENF1200V/1746457</t>
  </si>
  <si>
    <t>R12</t>
  </si>
  <si>
    <t>inf</t>
  </si>
  <si>
    <t>R14,R15</t>
  </si>
  <si>
    <t>2k</t>
  </si>
  <si>
    <t>ERJ-6GEYJ202V</t>
  </si>
  <si>
    <t>ERJ-6GEYJ202V Panasonic Electronic Components | Motstander | DigiKey</t>
  </si>
  <si>
    <t>S1A</t>
  </si>
  <si>
    <t>EVQ-Q2B02W</t>
  </si>
  <si>
    <t>EVQ-Q2B02W Panasonic Electronic Components | Brytere | DigiKey</t>
  </si>
  <si>
    <t>Touch_CONN</t>
  </si>
  <si>
    <t>CONN_004P_000C_1</t>
  </si>
  <si>
    <t>Y1</t>
  </si>
  <si>
    <t>ABLS-4.9152MHZ-B4-T</t>
  </si>
  <si>
    <t>ABLS-4.9152MHZ-B4-T Abracon LLC | Krystaller, oscillatorer | DigiKey</t>
  </si>
  <si>
    <t>Y2</t>
  </si>
  <si>
    <t>ECS-160-20-5PX-TR</t>
  </si>
  <si>
    <t>ECS-160-20-5PX-TR ECS Inc. | Krystaller, oscillatorer | DigiKey</t>
  </si>
  <si>
    <t>Z1,Z2</t>
  </si>
  <si>
    <t>CUHZ5V6_H3F</t>
  </si>
  <si>
    <t>CUHZ5V6,H3F</t>
  </si>
  <si>
    <t>CUHZ5V6,H3F Toshiba Semiconductor and Storage | Kretsbeskyttelse | DigiKey</t>
  </si>
  <si>
    <t>Total:</t>
  </si>
  <si>
    <t>Privat:</t>
  </si>
  <si>
    <t>D2FC-F-7N(20M)</t>
  </si>
  <si>
    <t>https://www.digikey.no/no/products/detail/omron-electronics-inc-emc-div/D2FC-F-7N-20M/20484121</t>
  </si>
  <si>
    <t>D2FC-F-7N(60M)</t>
  </si>
  <si>
    <t>https://www.digikey.no/no/products/detail/omron-electronics-inc-emc-div/D2FC-F-7N-60M/20484328</t>
  </si>
  <si>
    <t>885012207098</t>
  </si>
  <si>
    <t>61301021121</t>
  </si>
  <si>
    <t>885012107010</t>
  </si>
  <si>
    <t>865080253012</t>
  </si>
  <si>
    <t>865080457015</t>
  </si>
  <si>
    <t>61302211121</t>
  </si>
  <si>
    <t>https://www.digikey.no/en/products/detail/panasonic-electronic-components/EVQ-P0E07K/286330</t>
  </si>
  <si>
    <t>EVQ-P0E07K</t>
  </si>
  <si>
    <t>691418320002</t>
  </si>
  <si>
    <t>https://www.digikey.no/en/products/detail/w%C3%BCrth-elektronik/691418320002/11477851?s=N4IgTCBcDaIGwE4CMAWJAOAzGADHiAugL5A</t>
  </si>
  <si>
    <t>10pc cost</t>
  </si>
  <si>
    <t>50pc cost</t>
  </si>
  <si>
    <t>Order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</si>
</sst>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kr&quot;\ 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164" fontId="0" fillId="0" borderId="0" xfId="0" applyNumberFormat="1"/>
    <xf numFmtId="164" fontId="16" fillId="0" borderId="0" xfId="0" applyNumberFormat="1" applyFont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CB1F-3136-4EF7-BB0E-65C07665A41B}">
  <dimension ref="A1:O55"/>
  <sheetViews>
    <sheetView tabSelected="1" topLeftCell="A20" workbookViewId="0">
      <selection activeCell="I32" sqref="I32"/>
    </sheetView>
  </sheetViews>
  <sheetFormatPr defaultRowHeight="14.5" x14ac:dyDescent="0.35"/>
  <cols>
    <col min="5" max="5" width="24" bestFit="1" customWidth="1"/>
    <col min="6" max="6" width="19.1796875" bestFit="1" customWidth="1"/>
    <col min="7" max="7" width="9.90625" bestFit="1" customWidth="1"/>
    <col min="8" max="9" width="9.90625" customWidth="1"/>
    <col min="10" max="10" width="17.453125" bestFit="1" customWidth="1"/>
    <col min="11" max="11" width="11.26953125" bestFit="1" customWidth="1"/>
    <col min="12" max="12" width="33.6328125" bestFit="1" customWidth="1"/>
    <col min="13" max="13" width="9.36328125" bestFit="1" customWidth="1"/>
    <col min="14" max="14" width="19.36328125" bestFit="1" customWidth="1"/>
    <col min="15" max="15" width="90" bestFit="1" customWidth="1"/>
  </cols>
  <sheetData>
    <row r="1" spans="1:15" x14ac:dyDescent="0.35">
      <c r="A1" t="s">
        <v>0</v>
      </c>
    </row>
    <row r="2" spans="1:15" x14ac:dyDescent="0.35">
      <c r="A2" t="s">
        <v>1</v>
      </c>
    </row>
    <row r="10" spans="1:15" x14ac:dyDescent="0.35">
      <c r="A10" t="s">
        <v>2</v>
      </c>
      <c r="B10" t="s">
        <v>3</v>
      </c>
    </row>
    <row r="12" spans="1:15" x14ac:dyDescent="0.35">
      <c r="A12" t="s">
        <v>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G12" t="s">
        <v>10</v>
      </c>
      <c r="H12" t="s">
        <v>133</v>
      </c>
      <c r="I12" t="s">
        <v>134</v>
      </c>
      <c r="J12" t="s">
        <v>11</v>
      </c>
      <c r="K12" t="s">
        <v>12</v>
      </c>
      <c r="L12" t="s">
        <v>13</v>
      </c>
      <c r="M12" t="s">
        <v>135</v>
      </c>
      <c r="N12" t="s">
        <v>14</v>
      </c>
      <c r="O12" t="s">
        <v>15</v>
      </c>
    </row>
    <row r="13" spans="1:15" x14ac:dyDescent="0.35">
      <c r="A13" t="s">
        <v>16</v>
      </c>
    </row>
    <row r="15" spans="1:15" x14ac:dyDescent="0.35">
      <c r="A15">
        <v>1</v>
      </c>
      <c r="B15">
        <v>2</v>
      </c>
      <c r="C15">
        <v>6</v>
      </c>
      <c r="D15">
        <v>6</v>
      </c>
      <c r="E15" t="s">
        <v>17</v>
      </c>
      <c r="F15" t="s">
        <v>18</v>
      </c>
      <c r="G15" s="2">
        <v>12.81</v>
      </c>
      <c r="H15" s="2"/>
      <c r="I15" s="2"/>
      <c r="J15" s="2">
        <v>25.62</v>
      </c>
      <c r="K15" s="2">
        <v>76.86</v>
      </c>
      <c r="L15" s="2">
        <v>76.86</v>
      </c>
      <c r="M15" s="2">
        <f>IF(D15&gt;=50,D15*I15,IF(D15&gt;=10,D15*H15,D15*G15))</f>
        <v>76.86</v>
      </c>
      <c r="N15" s="1" t="s">
        <v>128</v>
      </c>
      <c r="O15" t="s">
        <v>19</v>
      </c>
    </row>
    <row r="16" spans="1:15" x14ac:dyDescent="0.35">
      <c r="A16">
        <v>2</v>
      </c>
      <c r="B16">
        <v>1</v>
      </c>
      <c r="C16">
        <v>3</v>
      </c>
      <c r="D16">
        <v>5</v>
      </c>
      <c r="E16" t="s">
        <v>20</v>
      </c>
      <c r="F16">
        <v>865080457015</v>
      </c>
      <c r="G16" s="2">
        <v>10.19</v>
      </c>
      <c r="H16" s="2"/>
      <c r="I16" s="2"/>
      <c r="J16" s="2">
        <v>10.19</v>
      </c>
      <c r="K16" s="2">
        <v>30.57</v>
      </c>
      <c r="L16" s="2">
        <v>50.95</v>
      </c>
      <c r="M16" s="2">
        <f t="shared" ref="M16:M48" si="0">IF(D16&gt;=50,D16*I16,IF(D16&gt;=10,D16*H16,D16*G16))</f>
        <v>50.949999999999996</v>
      </c>
      <c r="N16" s="1" t="s">
        <v>127</v>
      </c>
      <c r="O16" t="s">
        <v>21</v>
      </c>
    </row>
    <row r="17" spans="1:15" x14ac:dyDescent="0.35">
      <c r="A17">
        <v>3</v>
      </c>
      <c r="B17">
        <v>1</v>
      </c>
      <c r="C17">
        <v>3</v>
      </c>
      <c r="D17">
        <v>5</v>
      </c>
      <c r="E17" t="s">
        <v>22</v>
      </c>
      <c r="F17">
        <v>865080253012</v>
      </c>
      <c r="G17" s="2">
        <v>5.99</v>
      </c>
      <c r="H17" s="2"/>
      <c r="I17" s="2"/>
      <c r="J17" s="2">
        <v>5.99</v>
      </c>
      <c r="K17" s="2">
        <v>17.97</v>
      </c>
      <c r="L17" s="2">
        <v>29.95</v>
      </c>
      <c r="M17" s="2">
        <f t="shared" si="0"/>
        <v>29.950000000000003</v>
      </c>
      <c r="N17" s="1" t="s">
        <v>126</v>
      </c>
      <c r="O17" t="s">
        <v>23</v>
      </c>
    </row>
    <row r="18" spans="1:15" x14ac:dyDescent="0.35">
      <c r="A18">
        <v>4</v>
      </c>
      <c r="B18">
        <v>15</v>
      </c>
      <c r="C18">
        <v>45</v>
      </c>
      <c r="D18">
        <v>50</v>
      </c>
      <c r="E18" t="s">
        <v>24</v>
      </c>
      <c r="F18" t="s">
        <v>25</v>
      </c>
      <c r="G18" s="2">
        <v>2</v>
      </c>
      <c r="H18" s="2">
        <v>1.859</v>
      </c>
      <c r="I18" s="2">
        <v>1.859</v>
      </c>
      <c r="J18" s="2">
        <v>30</v>
      </c>
      <c r="K18" s="2">
        <v>90</v>
      </c>
      <c r="L18" s="2">
        <v>100</v>
      </c>
      <c r="M18" s="2">
        <f t="shared" si="0"/>
        <v>92.95</v>
      </c>
      <c r="N18" s="1" t="s">
        <v>125</v>
      </c>
      <c r="O18" t="s">
        <v>26</v>
      </c>
    </row>
    <row r="19" spans="1:15" x14ac:dyDescent="0.35">
      <c r="C19">
        <v>0</v>
      </c>
      <c r="E19" t="s">
        <v>27</v>
      </c>
      <c r="G19" s="2"/>
      <c r="H19" s="2"/>
      <c r="I19" s="2"/>
      <c r="J19" s="2">
        <v>0</v>
      </c>
      <c r="K19" s="2">
        <v>0</v>
      </c>
      <c r="L19" s="2">
        <v>0</v>
      </c>
      <c r="M19" s="2">
        <f t="shared" si="0"/>
        <v>0</v>
      </c>
    </row>
    <row r="20" spans="1:15" x14ac:dyDescent="0.35">
      <c r="C20">
        <v>0</v>
      </c>
      <c r="E20" t="s">
        <v>28</v>
      </c>
      <c r="G20" s="2"/>
      <c r="H20" s="2"/>
      <c r="I20" s="2"/>
      <c r="J20" s="2">
        <v>0</v>
      </c>
      <c r="K20" s="2">
        <v>0</v>
      </c>
      <c r="L20" s="2">
        <v>0</v>
      </c>
      <c r="M20" s="2">
        <f t="shared" si="0"/>
        <v>0</v>
      </c>
    </row>
    <row r="21" spans="1:15" x14ac:dyDescent="0.35">
      <c r="A21">
        <v>5</v>
      </c>
      <c r="B21">
        <v>11</v>
      </c>
      <c r="C21">
        <v>33</v>
      </c>
      <c r="D21">
        <v>50</v>
      </c>
      <c r="E21" t="s">
        <v>29</v>
      </c>
      <c r="F21" t="s">
        <v>30</v>
      </c>
      <c r="G21" s="2">
        <v>1.26</v>
      </c>
      <c r="H21" s="2">
        <v>0.73499999999999999</v>
      </c>
      <c r="I21" s="2">
        <v>0.50619999999999998</v>
      </c>
      <c r="J21" s="2">
        <v>13.86</v>
      </c>
      <c r="K21" s="2">
        <v>41.58</v>
      </c>
      <c r="L21" s="2">
        <v>63</v>
      </c>
      <c r="M21" s="2">
        <f t="shared" si="0"/>
        <v>25.31</v>
      </c>
      <c r="N21" t="s">
        <v>31</v>
      </c>
      <c r="O21" t="s">
        <v>32</v>
      </c>
    </row>
    <row r="22" spans="1:15" x14ac:dyDescent="0.35">
      <c r="C22">
        <v>0</v>
      </c>
      <c r="E22" t="s">
        <v>33</v>
      </c>
      <c r="G22" s="2"/>
      <c r="H22" s="2"/>
      <c r="I22" s="2"/>
      <c r="J22" s="2">
        <v>0</v>
      </c>
      <c r="K22" s="2">
        <v>0</v>
      </c>
      <c r="L22" s="2">
        <v>0</v>
      </c>
      <c r="M22" s="2">
        <f t="shared" si="0"/>
        <v>0</v>
      </c>
    </row>
    <row r="23" spans="1:15" x14ac:dyDescent="0.35">
      <c r="A23">
        <v>6</v>
      </c>
      <c r="B23">
        <v>2</v>
      </c>
      <c r="C23">
        <v>6</v>
      </c>
      <c r="D23">
        <v>10</v>
      </c>
      <c r="E23" t="s">
        <v>34</v>
      </c>
      <c r="F23" t="s">
        <v>35</v>
      </c>
      <c r="G23" s="2">
        <v>1.05</v>
      </c>
      <c r="H23" s="2">
        <v>0.83</v>
      </c>
      <c r="I23" s="2">
        <v>0.83</v>
      </c>
      <c r="J23" s="2">
        <v>2.1</v>
      </c>
      <c r="K23" s="2">
        <v>6.3</v>
      </c>
      <c r="L23" s="2">
        <v>10.5</v>
      </c>
      <c r="M23" s="2">
        <f t="shared" si="0"/>
        <v>8.2999999999999989</v>
      </c>
      <c r="N23" s="1" t="s">
        <v>123</v>
      </c>
      <c r="O23" t="s">
        <v>36</v>
      </c>
    </row>
    <row r="24" spans="1:15" x14ac:dyDescent="0.35">
      <c r="A24">
        <v>7</v>
      </c>
      <c r="B24">
        <v>1</v>
      </c>
      <c r="C24">
        <v>3</v>
      </c>
      <c r="D24">
        <v>4</v>
      </c>
      <c r="E24" t="s">
        <v>37</v>
      </c>
      <c r="F24" t="s">
        <v>38</v>
      </c>
      <c r="G24" s="2">
        <v>11.55</v>
      </c>
      <c r="H24" s="2"/>
      <c r="I24" s="2"/>
      <c r="J24" s="2">
        <v>11.55</v>
      </c>
      <c r="K24" s="2">
        <v>34.65</v>
      </c>
      <c r="L24" s="2">
        <v>46.2</v>
      </c>
      <c r="M24" s="2">
        <f t="shared" si="0"/>
        <v>46.2</v>
      </c>
      <c r="N24" t="s">
        <v>39</v>
      </c>
      <c r="O24" t="s">
        <v>40</v>
      </c>
    </row>
    <row r="25" spans="1:15" x14ac:dyDescent="0.35">
      <c r="A25">
        <v>8</v>
      </c>
      <c r="B25">
        <v>1</v>
      </c>
      <c r="C25">
        <v>3</v>
      </c>
      <c r="D25">
        <v>4</v>
      </c>
      <c r="E25" t="s">
        <v>41</v>
      </c>
      <c r="F25" t="s">
        <v>42</v>
      </c>
      <c r="G25" s="2">
        <v>4.0999999999999996</v>
      </c>
      <c r="H25" s="2"/>
      <c r="I25" s="2"/>
      <c r="J25" s="2">
        <v>4.0999999999999996</v>
      </c>
      <c r="K25" s="2">
        <v>12.3</v>
      </c>
      <c r="L25" s="2">
        <v>16.399999999999999</v>
      </c>
      <c r="M25" s="2">
        <f t="shared" si="0"/>
        <v>16.399999999999999</v>
      </c>
      <c r="N25" t="s">
        <v>43</v>
      </c>
      <c r="O25" t="s">
        <v>44</v>
      </c>
    </row>
    <row r="26" spans="1:15" x14ac:dyDescent="0.35">
      <c r="A26">
        <v>9</v>
      </c>
      <c r="B26">
        <v>1</v>
      </c>
      <c r="C26">
        <v>3</v>
      </c>
      <c r="D26">
        <v>4</v>
      </c>
      <c r="E26" t="s">
        <v>45</v>
      </c>
      <c r="F26" t="s">
        <v>46</v>
      </c>
      <c r="G26" s="2">
        <v>5.78</v>
      </c>
      <c r="H26" s="2"/>
      <c r="I26" s="2"/>
      <c r="J26" s="2">
        <v>5.78</v>
      </c>
      <c r="K26" s="2">
        <v>17.34</v>
      </c>
      <c r="L26" s="2">
        <v>23.12</v>
      </c>
      <c r="M26" s="2">
        <f t="shared" si="0"/>
        <v>23.12</v>
      </c>
      <c r="N26" t="s">
        <v>47</v>
      </c>
      <c r="O26" t="s">
        <v>48</v>
      </c>
    </row>
    <row r="27" spans="1:15" x14ac:dyDescent="0.35">
      <c r="A27">
        <v>10</v>
      </c>
      <c r="B27">
        <v>1</v>
      </c>
      <c r="C27">
        <v>3</v>
      </c>
      <c r="D27">
        <v>4</v>
      </c>
      <c r="E27" t="s">
        <v>49</v>
      </c>
      <c r="F27" t="s">
        <v>50</v>
      </c>
      <c r="G27" s="2">
        <v>5.88</v>
      </c>
      <c r="H27" s="2"/>
      <c r="I27" s="2"/>
      <c r="J27" s="2">
        <v>5.88</v>
      </c>
      <c r="K27" s="2">
        <v>17.64</v>
      </c>
      <c r="L27" s="2">
        <v>23.52</v>
      </c>
      <c r="M27" s="2">
        <f t="shared" si="0"/>
        <v>23.52</v>
      </c>
      <c r="N27" t="s">
        <v>51</v>
      </c>
      <c r="O27" t="s">
        <v>52</v>
      </c>
    </row>
    <row r="28" spans="1:15" x14ac:dyDescent="0.35">
      <c r="A28">
        <v>11</v>
      </c>
      <c r="B28">
        <v>1</v>
      </c>
      <c r="C28">
        <v>3</v>
      </c>
      <c r="D28">
        <v>4</v>
      </c>
      <c r="E28" t="s">
        <v>53</v>
      </c>
      <c r="F28" t="s">
        <v>54</v>
      </c>
      <c r="G28" s="2">
        <v>5.57</v>
      </c>
      <c r="H28" s="2"/>
      <c r="I28" s="2"/>
      <c r="J28" s="2">
        <v>5.57</v>
      </c>
      <c r="K28" s="2">
        <v>16.71</v>
      </c>
      <c r="L28" s="2">
        <v>22.28</v>
      </c>
      <c r="M28" s="2">
        <f t="shared" si="0"/>
        <v>22.28</v>
      </c>
      <c r="N28" t="s">
        <v>55</v>
      </c>
      <c r="O28" t="s">
        <v>56</v>
      </c>
    </row>
    <row r="29" spans="1:15" x14ac:dyDescent="0.35">
      <c r="A29">
        <v>12</v>
      </c>
      <c r="B29">
        <v>1</v>
      </c>
      <c r="C29">
        <v>3</v>
      </c>
      <c r="D29">
        <v>4</v>
      </c>
      <c r="E29" t="s">
        <v>57</v>
      </c>
      <c r="F29" t="s">
        <v>58</v>
      </c>
      <c r="G29" s="2">
        <v>3.99</v>
      </c>
      <c r="H29" s="2"/>
      <c r="I29" s="2"/>
      <c r="J29" s="2">
        <v>3.99</v>
      </c>
      <c r="K29" s="2">
        <v>11.97</v>
      </c>
      <c r="L29" s="2">
        <v>15.96</v>
      </c>
      <c r="M29" s="2">
        <f t="shared" si="0"/>
        <v>15.96</v>
      </c>
      <c r="N29" t="s">
        <v>59</v>
      </c>
      <c r="O29" t="s">
        <v>60</v>
      </c>
    </row>
    <row r="30" spans="1:15" x14ac:dyDescent="0.35">
      <c r="A30">
        <v>13</v>
      </c>
      <c r="B30">
        <v>1</v>
      </c>
      <c r="C30">
        <v>3</v>
      </c>
      <c r="D30">
        <v>4</v>
      </c>
      <c r="E30" t="s">
        <v>61</v>
      </c>
      <c r="F30" t="s">
        <v>62</v>
      </c>
      <c r="G30" s="2">
        <v>3.26</v>
      </c>
      <c r="H30" s="2"/>
      <c r="I30" s="2"/>
      <c r="J30" s="2">
        <v>3.26</v>
      </c>
      <c r="K30" s="2">
        <v>9.7799999999999994</v>
      </c>
      <c r="L30" s="2">
        <v>13.04</v>
      </c>
      <c r="M30" s="2">
        <f t="shared" si="0"/>
        <v>13.04</v>
      </c>
      <c r="N30" t="s">
        <v>63</v>
      </c>
      <c r="O30" t="s">
        <v>64</v>
      </c>
    </row>
    <row r="31" spans="1:15" x14ac:dyDescent="0.35">
      <c r="A31">
        <v>14</v>
      </c>
      <c r="B31">
        <v>1</v>
      </c>
      <c r="C31">
        <v>3</v>
      </c>
      <c r="D31">
        <v>4</v>
      </c>
      <c r="E31" t="s">
        <v>65</v>
      </c>
      <c r="F31" t="s">
        <v>66</v>
      </c>
      <c r="G31" s="2">
        <v>12.39</v>
      </c>
      <c r="H31" s="2"/>
      <c r="I31" s="2"/>
      <c r="J31" s="2">
        <v>12.39</v>
      </c>
      <c r="K31" s="2">
        <v>37.17</v>
      </c>
      <c r="L31" s="2">
        <v>49.56</v>
      </c>
      <c r="M31" s="2">
        <f t="shared" si="0"/>
        <v>49.56</v>
      </c>
      <c r="N31" t="s">
        <v>66</v>
      </c>
      <c r="O31" t="s">
        <v>67</v>
      </c>
    </row>
    <row r="32" spans="1:15" x14ac:dyDescent="0.35">
      <c r="A32">
        <v>15</v>
      </c>
      <c r="B32">
        <v>1</v>
      </c>
      <c r="C32">
        <v>3</v>
      </c>
      <c r="D32">
        <v>4</v>
      </c>
      <c r="E32" t="s">
        <v>68</v>
      </c>
      <c r="F32" t="s">
        <v>69</v>
      </c>
      <c r="G32" s="2">
        <v>11.55</v>
      </c>
      <c r="H32" s="2"/>
      <c r="I32" s="2"/>
      <c r="J32" s="2">
        <v>11.55</v>
      </c>
      <c r="K32" s="2">
        <v>34.65</v>
      </c>
      <c r="L32" s="2">
        <v>46.2</v>
      </c>
      <c r="M32" s="2">
        <f t="shared" si="0"/>
        <v>46.2</v>
      </c>
      <c r="N32" s="1" t="s">
        <v>124</v>
      </c>
      <c r="O32" t="s">
        <v>70</v>
      </c>
    </row>
    <row r="33" spans="1:15" x14ac:dyDescent="0.35">
      <c r="A33">
        <v>16</v>
      </c>
      <c r="B33">
        <v>1</v>
      </c>
      <c r="C33">
        <v>3</v>
      </c>
      <c r="D33">
        <v>4</v>
      </c>
      <c r="E33" t="s">
        <v>71</v>
      </c>
      <c r="F33" t="s">
        <v>72</v>
      </c>
      <c r="G33" s="2">
        <v>17.12</v>
      </c>
      <c r="H33" s="2"/>
      <c r="I33" s="2"/>
      <c r="J33" s="2">
        <v>17.12</v>
      </c>
      <c r="K33" s="2">
        <v>51.36</v>
      </c>
      <c r="L33" s="2">
        <v>68.48</v>
      </c>
      <c r="M33" s="2">
        <f t="shared" si="0"/>
        <v>68.48</v>
      </c>
      <c r="N33" t="s">
        <v>72</v>
      </c>
      <c r="O33" t="s">
        <v>73</v>
      </c>
    </row>
    <row r="34" spans="1:15" x14ac:dyDescent="0.35">
      <c r="A34">
        <v>17</v>
      </c>
      <c r="B34">
        <v>1</v>
      </c>
      <c r="C34">
        <v>3</v>
      </c>
      <c r="D34">
        <v>4</v>
      </c>
      <c r="E34" t="s">
        <v>74</v>
      </c>
      <c r="F34" t="s">
        <v>75</v>
      </c>
      <c r="G34" s="2">
        <v>4.9400000000000004</v>
      </c>
      <c r="H34" s="2"/>
      <c r="I34" s="2"/>
      <c r="J34" s="2">
        <v>4.9400000000000004</v>
      </c>
      <c r="K34" s="2">
        <v>14.82</v>
      </c>
      <c r="L34" s="2">
        <v>19.760000000000002</v>
      </c>
      <c r="M34" s="2">
        <f t="shared" si="0"/>
        <v>19.760000000000002</v>
      </c>
      <c r="N34" t="s">
        <v>75</v>
      </c>
      <c r="O34" t="s">
        <v>76</v>
      </c>
    </row>
    <row r="35" spans="1:15" x14ac:dyDescent="0.35">
      <c r="A35">
        <v>18</v>
      </c>
      <c r="B35">
        <v>3</v>
      </c>
      <c r="C35">
        <v>9</v>
      </c>
      <c r="D35">
        <v>15</v>
      </c>
      <c r="E35" t="s">
        <v>77</v>
      </c>
      <c r="F35" t="s">
        <v>78</v>
      </c>
      <c r="G35" s="2">
        <v>1.89</v>
      </c>
      <c r="H35" s="2">
        <v>1.89</v>
      </c>
      <c r="I35" s="2">
        <v>1.8480000000000001</v>
      </c>
      <c r="J35" s="2">
        <v>5.67</v>
      </c>
      <c r="K35" s="2">
        <v>17.010000000000002</v>
      </c>
      <c r="L35" s="2">
        <v>28.35</v>
      </c>
      <c r="M35" s="2">
        <f t="shared" si="0"/>
        <v>28.349999999999998</v>
      </c>
      <c r="N35" t="s">
        <v>78</v>
      </c>
      <c r="O35" t="s">
        <v>79</v>
      </c>
    </row>
    <row r="36" spans="1:15" x14ac:dyDescent="0.35">
      <c r="A36">
        <v>19</v>
      </c>
      <c r="B36">
        <v>1</v>
      </c>
      <c r="C36">
        <v>3</v>
      </c>
      <c r="D36">
        <v>0</v>
      </c>
      <c r="E36" t="s">
        <v>80</v>
      </c>
      <c r="F36" t="s">
        <v>81</v>
      </c>
      <c r="G36" s="2"/>
      <c r="H36" s="2"/>
      <c r="I36" s="2"/>
      <c r="J36" s="2">
        <v>0</v>
      </c>
      <c r="K36" s="2">
        <v>0</v>
      </c>
      <c r="L36" s="2">
        <v>0</v>
      </c>
      <c r="M36" s="2">
        <f t="shared" si="0"/>
        <v>0</v>
      </c>
      <c r="N36" t="s">
        <v>82</v>
      </c>
    </row>
    <row r="37" spans="1:15" x14ac:dyDescent="0.35">
      <c r="A37">
        <v>20</v>
      </c>
      <c r="B37">
        <v>5</v>
      </c>
      <c r="C37">
        <v>15</v>
      </c>
      <c r="D37">
        <v>50</v>
      </c>
      <c r="E37" t="s">
        <v>83</v>
      </c>
      <c r="F37" t="s">
        <v>84</v>
      </c>
      <c r="G37" s="2">
        <v>1.05</v>
      </c>
      <c r="H37" s="2">
        <v>0.41</v>
      </c>
      <c r="I37" s="2">
        <v>0.26040000000000002</v>
      </c>
      <c r="J37" s="2">
        <v>5.25</v>
      </c>
      <c r="K37" s="2">
        <v>15.75</v>
      </c>
      <c r="L37" s="2">
        <v>52.5</v>
      </c>
      <c r="M37" s="2">
        <f t="shared" si="0"/>
        <v>13.020000000000001</v>
      </c>
      <c r="N37" t="s">
        <v>85</v>
      </c>
      <c r="O37" t="s">
        <v>86</v>
      </c>
    </row>
    <row r="38" spans="1:15" x14ac:dyDescent="0.35">
      <c r="A38">
        <v>21</v>
      </c>
      <c r="B38">
        <v>7</v>
      </c>
      <c r="C38">
        <v>21</v>
      </c>
      <c r="D38">
        <v>50</v>
      </c>
      <c r="E38" t="s">
        <v>87</v>
      </c>
      <c r="F38" t="s">
        <v>88</v>
      </c>
      <c r="G38" s="2">
        <v>1.05</v>
      </c>
      <c r="H38" s="2">
        <v>0.41</v>
      </c>
      <c r="I38" s="2">
        <v>0.26040000000000002</v>
      </c>
      <c r="J38" s="2">
        <v>7.35</v>
      </c>
      <c r="K38" s="2">
        <v>22.05</v>
      </c>
      <c r="L38" s="2">
        <v>52.5</v>
      </c>
      <c r="M38" s="2">
        <f t="shared" si="0"/>
        <v>13.020000000000001</v>
      </c>
      <c r="N38" t="s">
        <v>89</v>
      </c>
      <c r="O38" t="s">
        <v>90</v>
      </c>
    </row>
    <row r="39" spans="1:15" x14ac:dyDescent="0.35">
      <c r="C39">
        <v>0</v>
      </c>
      <c r="E39" t="s">
        <v>91</v>
      </c>
      <c r="G39" s="2"/>
      <c r="H39" s="2"/>
      <c r="I39" s="2"/>
      <c r="J39" s="2">
        <v>0</v>
      </c>
      <c r="K39" s="2">
        <v>0</v>
      </c>
      <c r="L39" s="2">
        <v>0</v>
      </c>
      <c r="M39" s="2">
        <f t="shared" si="0"/>
        <v>0</v>
      </c>
    </row>
    <row r="40" spans="1:15" x14ac:dyDescent="0.35">
      <c r="A40">
        <v>22</v>
      </c>
      <c r="B40">
        <v>1</v>
      </c>
      <c r="C40">
        <v>3</v>
      </c>
      <c r="D40">
        <v>10</v>
      </c>
      <c r="E40" t="s">
        <v>92</v>
      </c>
      <c r="F40" t="s">
        <v>93</v>
      </c>
      <c r="G40" s="2"/>
      <c r="H40" s="2"/>
      <c r="I40" s="2"/>
      <c r="J40" s="2">
        <v>0</v>
      </c>
      <c r="K40" s="2">
        <v>0</v>
      </c>
      <c r="L40" s="2">
        <v>0</v>
      </c>
      <c r="M40" s="2">
        <f t="shared" si="0"/>
        <v>0</v>
      </c>
      <c r="N40" t="s">
        <v>94</v>
      </c>
      <c r="O40" t="s">
        <v>95</v>
      </c>
    </row>
    <row r="41" spans="1:15" x14ac:dyDescent="0.35">
      <c r="A41">
        <v>23</v>
      </c>
      <c r="B41">
        <v>1</v>
      </c>
      <c r="C41">
        <v>3</v>
      </c>
      <c r="D41">
        <v>0</v>
      </c>
      <c r="E41" t="s">
        <v>96</v>
      </c>
      <c r="F41" t="s">
        <v>97</v>
      </c>
      <c r="G41" s="2"/>
      <c r="H41" s="2"/>
      <c r="I41" s="2"/>
      <c r="J41" s="2">
        <v>0</v>
      </c>
      <c r="K41" s="2">
        <v>0</v>
      </c>
      <c r="L41" s="2">
        <v>0</v>
      </c>
      <c r="M41" s="2">
        <f t="shared" si="0"/>
        <v>0</v>
      </c>
    </row>
    <row r="42" spans="1:15" x14ac:dyDescent="0.35">
      <c r="A42">
        <v>24</v>
      </c>
      <c r="B42">
        <v>2</v>
      </c>
      <c r="C42">
        <v>6</v>
      </c>
      <c r="D42">
        <v>10</v>
      </c>
      <c r="E42" t="s">
        <v>98</v>
      </c>
      <c r="F42" t="s">
        <v>99</v>
      </c>
      <c r="G42" s="2">
        <v>1.05</v>
      </c>
      <c r="H42" s="2">
        <v>0.41</v>
      </c>
      <c r="I42" s="2">
        <v>0.26040000000000002</v>
      </c>
      <c r="J42" s="2">
        <v>2.1</v>
      </c>
      <c r="K42" s="2">
        <v>6.3</v>
      </c>
      <c r="L42" s="2">
        <v>10.5</v>
      </c>
      <c r="M42" s="2">
        <f t="shared" si="0"/>
        <v>4.0999999999999996</v>
      </c>
      <c r="N42" t="s">
        <v>100</v>
      </c>
      <c r="O42" t="s">
        <v>101</v>
      </c>
    </row>
    <row r="43" spans="1:15" x14ac:dyDescent="0.35">
      <c r="A43">
        <v>25</v>
      </c>
      <c r="B43">
        <v>1</v>
      </c>
      <c r="C43">
        <v>3</v>
      </c>
      <c r="D43">
        <v>4</v>
      </c>
      <c r="E43" t="s">
        <v>102</v>
      </c>
      <c r="F43" t="s">
        <v>103</v>
      </c>
      <c r="G43" s="2">
        <v>2.1</v>
      </c>
      <c r="H43" s="2"/>
      <c r="I43" s="2"/>
      <c r="J43" s="2">
        <v>2.1</v>
      </c>
      <c r="K43" s="2">
        <v>6.3</v>
      </c>
      <c r="L43" s="2">
        <v>8.4</v>
      </c>
      <c r="M43" s="2">
        <f t="shared" si="0"/>
        <v>8.4</v>
      </c>
      <c r="N43" t="s">
        <v>103</v>
      </c>
      <c r="O43" t="s">
        <v>104</v>
      </c>
    </row>
    <row r="44" spans="1:15" x14ac:dyDescent="0.35">
      <c r="A44">
        <v>26</v>
      </c>
      <c r="B44">
        <v>1</v>
      </c>
      <c r="C44">
        <v>3</v>
      </c>
      <c r="D44">
        <v>0</v>
      </c>
      <c r="E44" t="s">
        <v>105</v>
      </c>
      <c r="F44" t="s">
        <v>106</v>
      </c>
      <c r="G44" s="2"/>
      <c r="H44" s="2"/>
      <c r="I44" s="2"/>
      <c r="J44" s="2">
        <v>0</v>
      </c>
      <c r="K44" s="2">
        <v>0</v>
      </c>
      <c r="L44" s="2">
        <v>0</v>
      </c>
      <c r="M44" s="2">
        <f t="shared" si="0"/>
        <v>0</v>
      </c>
      <c r="N44" t="s">
        <v>82</v>
      </c>
    </row>
    <row r="45" spans="1:15" x14ac:dyDescent="0.35">
      <c r="A45">
        <v>27</v>
      </c>
      <c r="B45">
        <v>1</v>
      </c>
      <c r="C45">
        <v>3</v>
      </c>
      <c r="D45">
        <v>4</v>
      </c>
      <c r="E45" t="s">
        <v>107</v>
      </c>
      <c r="F45" t="s">
        <v>108</v>
      </c>
      <c r="G45" s="2">
        <v>2.84</v>
      </c>
      <c r="H45" s="2"/>
      <c r="I45" s="2"/>
      <c r="J45" s="2">
        <v>2.84</v>
      </c>
      <c r="K45" s="2">
        <v>8.52</v>
      </c>
      <c r="L45" s="2">
        <v>11.36</v>
      </c>
      <c r="M45" s="2">
        <f t="shared" si="0"/>
        <v>11.36</v>
      </c>
      <c r="N45" t="s">
        <v>108</v>
      </c>
      <c r="O45" t="s">
        <v>109</v>
      </c>
    </row>
    <row r="46" spans="1:15" x14ac:dyDescent="0.35">
      <c r="A46">
        <v>28</v>
      </c>
      <c r="B46">
        <v>1</v>
      </c>
      <c r="C46">
        <v>3</v>
      </c>
      <c r="D46">
        <v>4</v>
      </c>
      <c r="E46" t="s">
        <v>110</v>
      </c>
      <c r="F46" t="s">
        <v>111</v>
      </c>
      <c r="G46" s="2">
        <v>3.78</v>
      </c>
      <c r="H46" s="2"/>
      <c r="I46" s="2"/>
      <c r="J46" s="2">
        <v>3.78</v>
      </c>
      <c r="K46" s="2">
        <v>11.34</v>
      </c>
      <c r="L46" s="2">
        <v>15.12</v>
      </c>
      <c r="M46" s="2">
        <f t="shared" si="0"/>
        <v>15.12</v>
      </c>
      <c r="N46" t="s">
        <v>111</v>
      </c>
      <c r="O46" t="s">
        <v>112</v>
      </c>
    </row>
    <row r="47" spans="1:15" x14ac:dyDescent="0.35">
      <c r="A47">
        <v>29</v>
      </c>
      <c r="B47">
        <v>2</v>
      </c>
      <c r="C47">
        <v>6</v>
      </c>
      <c r="D47">
        <v>10</v>
      </c>
      <c r="E47" t="s">
        <v>113</v>
      </c>
      <c r="F47" t="s">
        <v>114</v>
      </c>
      <c r="G47" s="2">
        <v>3.47</v>
      </c>
      <c r="H47" s="2">
        <v>2.3210000000000002</v>
      </c>
      <c r="I47" s="2"/>
      <c r="J47" s="2">
        <v>6.94</v>
      </c>
      <c r="K47" s="2">
        <v>20.82</v>
      </c>
      <c r="L47" s="2">
        <v>34.700000000000003</v>
      </c>
      <c r="M47" s="2">
        <f t="shared" si="0"/>
        <v>23.21</v>
      </c>
      <c r="N47" t="s">
        <v>115</v>
      </c>
      <c r="O47" t="s">
        <v>116</v>
      </c>
    </row>
    <row r="48" spans="1:15" x14ac:dyDescent="0.35">
      <c r="A48">
        <v>30</v>
      </c>
      <c r="B48">
        <v>1</v>
      </c>
      <c r="C48">
        <v>3</v>
      </c>
      <c r="D48">
        <v>4</v>
      </c>
      <c r="F48" s="1" t="s">
        <v>131</v>
      </c>
      <c r="G48" s="2">
        <v>12.6</v>
      </c>
      <c r="H48" s="2"/>
      <c r="I48" s="2"/>
      <c r="J48" s="2">
        <f>G48*B48</f>
        <v>12.6</v>
      </c>
      <c r="K48" s="2">
        <f>G48*C48</f>
        <v>37.799999999999997</v>
      </c>
      <c r="L48" s="2">
        <f>G48*D48</f>
        <v>50.4</v>
      </c>
      <c r="M48" s="2">
        <f t="shared" si="0"/>
        <v>50.4</v>
      </c>
      <c r="N48" s="1" t="s">
        <v>131</v>
      </c>
      <c r="O48" t="s">
        <v>132</v>
      </c>
    </row>
    <row r="49" spans="1:15" x14ac:dyDescent="0.35">
      <c r="B49">
        <v>69</v>
      </c>
      <c r="C49">
        <v>207</v>
      </c>
      <c r="G49" s="2" t="s">
        <v>117</v>
      </c>
      <c r="H49" s="2"/>
      <c r="I49" s="2"/>
      <c r="J49" s="2">
        <f>SUM(J15:J48)</f>
        <v>222.51999999999995</v>
      </c>
      <c r="K49" s="2">
        <f>SUM(K15:K48)</f>
        <v>667.55999999999983</v>
      </c>
      <c r="L49" s="3">
        <f>SUM(L15:L48)</f>
        <v>939.61</v>
      </c>
      <c r="M49" s="3">
        <f>SUM(M15:M48)</f>
        <v>795.81999999999994</v>
      </c>
    </row>
    <row r="51" spans="1:15" x14ac:dyDescent="0.35">
      <c r="B51" s="4" t="s">
        <v>118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x14ac:dyDescent="0.35">
      <c r="A52">
        <v>31</v>
      </c>
      <c r="B52">
        <v>1</v>
      </c>
      <c r="C52">
        <v>2</v>
      </c>
      <c r="D52">
        <v>2</v>
      </c>
      <c r="F52" t="s">
        <v>119</v>
      </c>
      <c r="G52" s="2">
        <v>5.99</v>
      </c>
      <c r="H52" s="2"/>
      <c r="I52" s="2"/>
      <c r="J52" s="2">
        <f>G52*B52</f>
        <v>5.99</v>
      </c>
      <c r="K52" s="2">
        <f>G52*C52</f>
        <v>11.98</v>
      </c>
      <c r="L52" s="2">
        <f>G52*D52</f>
        <v>11.98</v>
      </c>
      <c r="M52" s="2"/>
      <c r="O52" t="s">
        <v>120</v>
      </c>
    </row>
    <row r="53" spans="1:15" x14ac:dyDescent="0.35">
      <c r="A53">
        <v>32</v>
      </c>
      <c r="B53">
        <v>1</v>
      </c>
      <c r="C53">
        <v>2</v>
      </c>
      <c r="D53">
        <v>2</v>
      </c>
      <c r="F53" t="s">
        <v>121</v>
      </c>
      <c r="G53" s="2">
        <v>7.98</v>
      </c>
      <c r="H53" s="2"/>
      <c r="I53" s="2"/>
      <c r="J53" s="2">
        <f>G53*B53</f>
        <v>7.98</v>
      </c>
      <c r="K53" s="2">
        <f t="shared" ref="K53" si="1">G53*C53</f>
        <v>15.96</v>
      </c>
      <c r="L53" s="2">
        <f t="shared" ref="L53" si="2">G53*D53</f>
        <v>15.96</v>
      </c>
      <c r="M53" s="2"/>
      <c r="O53" t="s">
        <v>122</v>
      </c>
    </row>
    <row r="54" spans="1:15" x14ac:dyDescent="0.35">
      <c r="A54">
        <v>33</v>
      </c>
      <c r="B54">
        <v>1</v>
      </c>
      <c r="C54">
        <v>3</v>
      </c>
      <c r="D54">
        <v>3</v>
      </c>
      <c r="F54" t="s">
        <v>130</v>
      </c>
      <c r="G54" s="2">
        <v>3.89</v>
      </c>
      <c r="H54" s="2"/>
      <c r="I54" s="2"/>
      <c r="J54" s="2">
        <f>G54*B54</f>
        <v>3.89</v>
      </c>
      <c r="K54" s="2">
        <f t="shared" ref="K54" si="3">G54*C54</f>
        <v>11.67</v>
      </c>
      <c r="L54" s="2">
        <f t="shared" ref="L54" si="4">G54*D54</f>
        <v>11.67</v>
      </c>
      <c r="M54" s="2"/>
      <c r="O54" t="s">
        <v>129</v>
      </c>
    </row>
    <row r="55" spans="1:15" x14ac:dyDescent="0.35">
      <c r="L55" s="2">
        <f>SUM(L52:L54)</f>
        <v>39.61</v>
      </c>
      <c r="M55" s="2"/>
    </row>
  </sheetData>
  <mergeCells count="1">
    <mergeCell ref="B51:O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BYGGERNNODE1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 Andersen</dc:creator>
  <cp:lastModifiedBy>Benjamin R Andersen</cp:lastModifiedBy>
  <dcterms:created xsi:type="dcterms:W3CDTF">2024-10-22T04:42:11Z</dcterms:created>
  <dcterms:modified xsi:type="dcterms:W3CDTF">2024-10-23T19:52:02Z</dcterms:modified>
</cp:coreProperties>
</file>