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运营报表\"/>
    </mc:Choice>
  </mc:AlternateContent>
  <bookViews>
    <workbookView xWindow="0" yWindow="0" windowWidth="20490" windowHeight="7770"/>
  </bookViews>
  <sheets>
    <sheet name="Product_Sales_2015_Sep_16_14423" sheetId="1" r:id="rId1"/>
  </sheets>
  <calcPr calcId="152511"/>
</workbook>
</file>

<file path=xl/calcChain.xml><?xml version="1.0" encoding="utf-8"?>
<calcChain xmlns="http://schemas.openxmlformats.org/spreadsheetml/2006/main">
  <c r="N10" i="1" l="1"/>
  <c r="K10" i="1"/>
  <c r="H10" i="1"/>
  <c r="N8" i="1"/>
  <c r="N9" i="1"/>
  <c r="N7" i="1"/>
  <c r="K8" i="1"/>
  <c r="K9" i="1"/>
  <c r="K7" i="1"/>
  <c r="H8" i="1"/>
  <c r="H9" i="1"/>
  <c r="H7" i="1"/>
  <c r="N5" i="1"/>
  <c r="K5" i="1"/>
  <c r="H5" i="1"/>
  <c r="N3" i="1" l="1"/>
  <c r="K3" i="1"/>
  <c r="H3" i="1"/>
</calcChain>
</file>

<file path=xl/sharedStrings.xml><?xml version="1.0" encoding="utf-8"?>
<sst xmlns="http://schemas.openxmlformats.org/spreadsheetml/2006/main" count="84" uniqueCount="76">
  <si>
    <t>Product Id</t>
  </si>
  <si>
    <t>Product Sku</t>
  </si>
  <si>
    <t>Product En Name</t>
  </si>
  <si>
    <t>Product Zh Name</t>
  </si>
  <si>
    <t>Product Unit</t>
  </si>
  <si>
    <t>Product Num</t>
  </si>
  <si>
    <t>Product Sale</t>
  </si>
  <si>
    <t>A-0003-0295</t>
  </si>
  <si>
    <t>Kilcoy Beef Striploin Steak</t>
  </si>
  <si>
    <t>200g</t>
  </si>
  <si>
    <t>Yes</t>
  </si>
  <si>
    <t>63/2314.00</t>
  </si>
  <si>
    <t>39/1482.00</t>
  </si>
  <si>
    <t>59/2178.00</t>
  </si>
  <si>
    <t>48/1812.00</t>
  </si>
  <si>
    <t>28/1032.00</t>
  </si>
  <si>
    <t>33/1238.00</t>
  </si>
  <si>
    <t>34/1292.00</t>
  </si>
  <si>
    <t>45/1669.00</t>
  </si>
  <si>
    <t>3/141.00</t>
  </si>
  <si>
    <t>5/298.00</t>
  </si>
  <si>
    <t>A-0003-0314</t>
  </si>
  <si>
    <t>Robbins Island Wagyu Ground Beef (M7-8)</t>
  </si>
  <si>
    <t>250g</t>
  </si>
  <si>
    <t>15/706.00</t>
  </si>
  <si>
    <t>A-0003-0315</t>
  </si>
  <si>
    <t>Two-End Black Pig Ground Pork</t>
  </si>
  <si>
    <t>500g</t>
  </si>
  <si>
    <t>7/276.00</t>
  </si>
  <si>
    <t>A-0003-0316</t>
  </si>
  <si>
    <t>Ground Chicken (500 g)</t>
  </si>
  <si>
    <t>9/159.00</t>
  </si>
  <si>
    <t>D-064-0135</t>
  </si>
  <si>
    <t>Häagen-Dazs Cookies &amp;amp; Cream Ice Cream</t>
  </si>
  <si>
    <t>77g</t>
  </si>
  <si>
    <t>31/558.00</t>
  </si>
  <si>
    <t>32/569.00</t>
  </si>
  <si>
    <t>33/580.00</t>
  </si>
  <si>
    <t>27/482.00</t>
  </si>
  <si>
    <t>23/404.00</t>
  </si>
  <si>
    <t>30/509.00</t>
  </si>
  <si>
    <t>34/598.00</t>
  </si>
  <si>
    <t>3/90.00</t>
  </si>
  <si>
    <t>1/33.00</t>
  </si>
  <si>
    <r>
      <rPr>
        <sz val="10"/>
        <color theme="1"/>
        <rFont val="宋体"/>
        <family val="2"/>
        <charset val="134"/>
      </rPr>
      <t>中国客户销量</t>
    </r>
  </si>
  <si>
    <r>
      <rPr>
        <sz val="10"/>
        <color theme="1"/>
        <rFont val="宋体"/>
        <family val="2"/>
        <charset val="134"/>
      </rPr>
      <t>中国客户销售额</t>
    </r>
  </si>
  <si>
    <r>
      <rPr>
        <sz val="10"/>
        <color theme="1"/>
        <rFont val="宋体"/>
        <family val="2"/>
        <charset val="134"/>
      </rPr>
      <t>国外客户销量</t>
    </r>
  </si>
  <si>
    <r>
      <rPr>
        <sz val="10"/>
        <color theme="1"/>
        <rFont val="宋体"/>
        <family val="2"/>
        <charset val="134"/>
      </rPr>
      <t>国外客户销售额</t>
    </r>
  </si>
  <si>
    <r>
      <rPr>
        <sz val="10"/>
        <color theme="1"/>
        <rFont val="宋体"/>
        <family val="2"/>
        <charset val="134"/>
      </rPr>
      <t>产品添加时间</t>
    </r>
  </si>
  <si>
    <r>
      <rPr>
        <sz val="10"/>
        <color theme="1"/>
        <rFont val="宋体"/>
        <family val="2"/>
        <charset val="134"/>
      </rPr>
      <t>产品是否上线</t>
    </r>
  </si>
  <si>
    <r>
      <rPr>
        <sz val="10"/>
        <color theme="1"/>
        <rFont val="宋体"/>
        <family val="2"/>
        <charset val="134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谷饲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牛西冷（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2"/>
        <charset val="134"/>
      </rPr>
      <t>天）</t>
    </r>
  </si>
  <si>
    <r>
      <rPr>
        <sz val="10"/>
        <color theme="1"/>
        <rFont val="宋体"/>
        <family val="2"/>
        <charset val="134"/>
      </rPr>
      <t>澳洲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优质和牛肉糜</t>
    </r>
  </si>
  <si>
    <r>
      <rPr>
        <sz val="10"/>
        <color theme="1"/>
        <rFont val="宋体"/>
        <family val="2"/>
        <charset val="134"/>
      </rPr>
      <t>金华散养两头乌：猪肉糜</t>
    </r>
  </si>
  <si>
    <r>
      <t xml:space="preserve">FIELDS </t>
    </r>
    <r>
      <rPr>
        <sz val="10"/>
        <color theme="1"/>
        <rFont val="宋体"/>
        <family val="2"/>
        <charset val="134"/>
      </rPr>
      <t>鸡肉糜</t>
    </r>
  </si>
  <si>
    <r>
      <rPr>
        <sz val="10"/>
        <color theme="1"/>
        <rFont val="宋体"/>
        <family val="2"/>
        <charset val="134"/>
      </rPr>
      <t>哈根达斯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2"/>
        <charset val="134"/>
      </rPr>
      <t>小杯曲奇香奶冰激凌</t>
    </r>
  </si>
  <si>
    <t>order%</t>
    <phoneticPr fontId="18" type="noConversion"/>
  </si>
  <si>
    <t>8/31-9/7</t>
    <phoneticPr fontId="18" type="noConversion"/>
  </si>
  <si>
    <t>9/15-9/21</t>
    <phoneticPr fontId="18" type="noConversion"/>
  </si>
  <si>
    <t>9/8-9/14</t>
    <phoneticPr fontId="18" type="noConversion"/>
  </si>
  <si>
    <t>11/515.00</t>
  </si>
  <si>
    <t>11/520.00</t>
  </si>
  <si>
    <t>16/757.00</t>
  </si>
  <si>
    <t>10/480.00</t>
  </si>
  <si>
    <t>8/384.00</t>
  </si>
  <si>
    <t>16/756.00</t>
  </si>
  <si>
    <t>18/684.00</t>
  </si>
  <si>
    <t>11/436.00</t>
  </si>
  <si>
    <t>15/573.00</t>
  </si>
  <si>
    <t>13/515.00</t>
  </si>
  <si>
    <t>12/452.00</t>
  </si>
  <si>
    <t>6/240.00</t>
  </si>
  <si>
    <t>6/106.00</t>
  </si>
  <si>
    <t>7/125.00</t>
  </si>
  <si>
    <t>7/124.00</t>
  </si>
  <si>
    <t>6/108.00</t>
  </si>
  <si>
    <t>7/126.00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</si>
</sst>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22" fontId="19" fillId="0" borderId="0" xfId="0" applyNumberFormat="1" applyFont="1">
      <alignment vertical="center"/>
    </xf>
    <xf numFmtId="0" fontId="19" fillId="0" borderId="0" xfId="0" applyFont="1" applyAlignment="1">
      <alignment horizontal="center" vertical="center"/>
    </xf>
    <xf numFmtId="9" fontId="21" fillId="0" borderId="0" xfId="1" applyFont="1">
      <alignment vertical="center"/>
    </xf>
    <xf numFmtId="14" fontId="0" fillId="0" borderId="0" xfId="0" applyNumberForma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4"/>
  <sheetViews>
    <sheetView tabSelected="1" workbookViewId="0">
      <selection activeCell="D16" sqref="D16"/>
    </sheetView>
  </sheetViews>
  <sheetFormatPr defaultRowHeight="12.75" x14ac:dyDescent="0.15"/>
  <cols>
    <col min="1" max="1" width="9" style="1"/>
    <col min="2" max="2" width="5.125" style="1" customWidth="1"/>
    <col min="3" max="3" width="10.25" style="1" customWidth="1"/>
    <col min="4" max="4" width="18.125" style="1" customWidth="1"/>
    <col min="5" max="5" width="18.75" style="1" customWidth="1"/>
    <col min="6" max="6" width="4.625" style="1" customWidth="1"/>
    <col min="7" max="7" width="11.125" style="1" bestFit="1" customWidth="1"/>
    <col min="8" max="8" width="6.625" style="1" bestFit="1" customWidth="1"/>
    <col min="9" max="9" width="11" style="1" bestFit="1" customWidth="1"/>
    <col min="10" max="10" width="11.375" style="1" bestFit="1" customWidth="1"/>
    <col min="11" max="11" width="6.625" style="1" bestFit="1" customWidth="1"/>
    <col min="12" max="12" width="13.125" style="1" bestFit="1" customWidth="1"/>
    <col min="13" max="13" width="11.375" style="1" bestFit="1" customWidth="1"/>
    <col min="14" max="14" width="6.625" style="1" bestFit="1" customWidth="1"/>
    <col min="15" max="15" width="13.125" style="1" bestFit="1" customWidth="1"/>
    <col min="16" max="16" width="12.5" style="1" bestFit="1" customWidth="1"/>
    <col min="17" max="17" width="11.375" style="1" bestFit="1" customWidth="1"/>
    <col min="18" max="25" width="9.5" style="1" bestFit="1" customWidth="1"/>
    <col min="26" max="34" width="8.625" style="1" bestFit="1" customWidth="1"/>
    <col min="35" max="39" width="9.75" style="1" customWidth="1"/>
    <col min="40" max="16384" width="9" style="1"/>
  </cols>
  <sheetData>
    <row r="2" spans="1:39" x14ac:dyDescent="0.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4" t="s">
        <v>55</v>
      </c>
      <c r="I2" s="1" t="s">
        <v>6</v>
      </c>
      <c r="J2" s="1" t="s">
        <v>44</v>
      </c>
      <c r="K2" s="4" t="s">
        <v>55</v>
      </c>
      <c r="L2" s="1" t="s">
        <v>45</v>
      </c>
      <c r="M2" s="1" t="s">
        <v>46</v>
      </c>
      <c r="N2" s="4" t="s">
        <v>55</v>
      </c>
      <c r="O2" s="1" t="s">
        <v>47</v>
      </c>
      <c r="P2" s="1" t="s">
        <v>48</v>
      </c>
      <c r="Q2" s="1" t="s">
        <v>49</v>
      </c>
      <c r="R2" s="2">
        <v>42247</v>
      </c>
      <c r="S2" s="2">
        <v>42248</v>
      </c>
      <c r="T2" s="2">
        <v>42249</v>
      </c>
      <c r="U2" s="2">
        <v>42250</v>
      </c>
      <c r="V2" s="2">
        <v>42251</v>
      </c>
      <c r="W2" s="2">
        <v>42252</v>
      </c>
      <c r="X2" s="2">
        <v>42253</v>
      </c>
      <c r="Y2" s="2">
        <v>42254</v>
      </c>
      <c r="Z2" s="2">
        <v>42255</v>
      </c>
      <c r="AA2" s="2">
        <v>42256</v>
      </c>
      <c r="AB2" s="2">
        <v>42257</v>
      </c>
      <c r="AC2" s="2">
        <v>42258</v>
      </c>
      <c r="AD2" s="2">
        <v>42259</v>
      </c>
      <c r="AE2" s="2">
        <v>42260</v>
      </c>
      <c r="AF2" s="2">
        <v>42261</v>
      </c>
      <c r="AG2" s="2">
        <v>42262</v>
      </c>
      <c r="AH2" s="2">
        <v>42263</v>
      </c>
      <c r="AI2" s="2">
        <v>42264</v>
      </c>
      <c r="AJ2" s="2">
        <v>42265</v>
      </c>
      <c r="AK2" s="2">
        <v>42266</v>
      </c>
      <c r="AL2" s="2">
        <v>42267</v>
      </c>
      <c r="AM2" s="2">
        <v>42268</v>
      </c>
    </row>
    <row r="3" spans="1:39" x14ac:dyDescent="0.15">
      <c r="A3" s="1" t="s">
        <v>56</v>
      </c>
      <c r="B3" s="1">
        <v>23602</v>
      </c>
      <c r="C3" s="1" t="s">
        <v>7</v>
      </c>
      <c r="D3" s="1" t="s">
        <v>8</v>
      </c>
      <c r="E3" s="1" t="s">
        <v>50</v>
      </c>
      <c r="F3" s="1" t="s">
        <v>9</v>
      </c>
      <c r="G3" s="1">
        <v>357</v>
      </c>
      <c r="H3" s="5">
        <f>G3/3341</f>
        <v>0.10685423525890451</v>
      </c>
      <c r="I3" s="1">
        <v>13456</v>
      </c>
      <c r="J3" s="1">
        <v>168</v>
      </c>
      <c r="K3" s="5">
        <f>J3/2090</f>
        <v>8.0382775119617222E-2</v>
      </c>
      <c r="L3" s="1">
        <v>6438</v>
      </c>
      <c r="M3" s="1">
        <v>189</v>
      </c>
      <c r="N3" s="5">
        <f>M3/1251</f>
        <v>0.15107913669064749</v>
      </c>
      <c r="O3" s="1">
        <v>7263</v>
      </c>
      <c r="P3" s="3">
        <v>42244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Z3" s="1" t="s">
        <v>19</v>
      </c>
      <c r="AA3" s="1" t="s">
        <v>20</v>
      </c>
    </row>
    <row r="5" spans="1:39" x14ac:dyDescent="0.15">
      <c r="A5" s="1" t="s">
        <v>58</v>
      </c>
      <c r="B5" s="1">
        <v>23668</v>
      </c>
      <c r="C5" s="1" t="s">
        <v>32</v>
      </c>
      <c r="D5" s="1" t="s">
        <v>33</v>
      </c>
      <c r="E5" s="1" t="s">
        <v>54</v>
      </c>
      <c r="F5" s="1" t="s">
        <v>34</v>
      </c>
      <c r="G5" s="1">
        <v>214</v>
      </c>
      <c r="H5" s="5">
        <f>G5/2909</f>
        <v>7.356479889996563E-2</v>
      </c>
      <c r="I5" s="1">
        <v>3823</v>
      </c>
      <c r="J5" s="1">
        <v>80</v>
      </c>
      <c r="K5" s="5">
        <f>J5/1814</f>
        <v>4.4101433296582136E-2</v>
      </c>
      <c r="L5" s="1">
        <v>1440</v>
      </c>
      <c r="M5" s="1">
        <v>134</v>
      </c>
      <c r="N5" s="5">
        <f>M5/1095</f>
        <v>0.12237442922374429</v>
      </c>
      <c r="O5" s="1">
        <v>2466</v>
      </c>
      <c r="P5" s="3">
        <v>42253</v>
      </c>
      <c r="Q5" s="1" t="s">
        <v>10</v>
      </c>
      <c r="Z5" s="1" t="s">
        <v>35</v>
      </c>
      <c r="AA5" s="1" t="s">
        <v>36</v>
      </c>
      <c r="AB5" s="1" t="s">
        <v>37</v>
      </c>
      <c r="AC5" s="1" t="s">
        <v>38</v>
      </c>
      <c r="AD5" s="1" t="s">
        <v>39</v>
      </c>
      <c r="AE5" s="1" t="s">
        <v>40</v>
      </c>
      <c r="AF5" s="1" t="s">
        <v>41</v>
      </c>
      <c r="AG5" s="1" t="s">
        <v>42</v>
      </c>
      <c r="AH5" s="1" t="s">
        <v>43</v>
      </c>
    </row>
    <row r="7" spans="1:39" x14ac:dyDescent="0.15">
      <c r="A7" s="1" t="s">
        <v>57</v>
      </c>
      <c r="B7" s="1">
        <v>23716</v>
      </c>
      <c r="C7" s="1" t="s">
        <v>21</v>
      </c>
      <c r="D7" s="1" t="s">
        <v>22</v>
      </c>
      <c r="E7" s="1" t="s">
        <v>51</v>
      </c>
      <c r="F7" s="1" t="s">
        <v>23</v>
      </c>
      <c r="G7" s="1">
        <v>87</v>
      </c>
      <c r="H7" s="5">
        <f>G7/2615</f>
        <v>3.3269598470363287E-2</v>
      </c>
      <c r="I7" s="1">
        <v>4118</v>
      </c>
      <c r="J7" s="1">
        <v>27</v>
      </c>
      <c r="K7" s="5">
        <f>J7/1716</f>
        <v>1.5734265734265736E-2</v>
      </c>
      <c r="L7" s="1">
        <v>1296</v>
      </c>
      <c r="M7" s="1">
        <v>60</v>
      </c>
      <c r="N7" s="5">
        <f>M7/899</f>
        <v>6.6740823136818686E-2</v>
      </c>
      <c r="O7" s="1">
        <v>2880</v>
      </c>
      <c r="P7" s="3">
        <v>42256</v>
      </c>
      <c r="Q7" s="1" t="s">
        <v>10</v>
      </c>
      <c r="AG7" s="1" t="s">
        <v>24</v>
      </c>
      <c r="AH7" s="1" t="s">
        <v>59</v>
      </c>
      <c r="AI7" s="1" t="s">
        <v>60</v>
      </c>
      <c r="AJ7" s="1" t="s">
        <v>61</v>
      </c>
      <c r="AK7" s="1" t="s">
        <v>62</v>
      </c>
      <c r="AL7" s="1" t="s">
        <v>63</v>
      </c>
      <c r="AM7" s="1" t="s">
        <v>64</v>
      </c>
    </row>
    <row r="8" spans="1:39" x14ac:dyDescent="0.15">
      <c r="B8" s="1">
        <v>23717</v>
      </c>
      <c r="C8" s="1" t="s">
        <v>25</v>
      </c>
      <c r="D8" s="1" t="s">
        <v>26</v>
      </c>
      <c r="E8" s="1" t="s">
        <v>52</v>
      </c>
      <c r="F8" s="1" t="s">
        <v>27</v>
      </c>
      <c r="G8" s="1">
        <v>82</v>
      </c>
      <c r="H8" s="5">
        <f t="shared" ref="H8:H9" si="0">G8/2615</f>
        <v>3.1357552581261952E-2</v>
      </c>
      <c r="I8" s="1">
        <v>3176</v>
      </c>
      <c r="J8" s="1">
        <v>49</v>
      </c>
      <c r="K8" s="5">
        <f t="shared" ref="K8:K9" si="1">J8/1716</f>
        <v>2.8554778554778556E-2</v>
      </c>
      <c r="L8" s="1">
        <v>1960</v>
      </c>
      <c r="M8" s="1">
        <v>33</v>
      </c>
      <c r="N8" s="5">
        <f t="shared" ref="N8:N9" si="2">M8/899</f>
        <v>3.6707452725250278E-2</v>
      </c>
      <c r="O8" s="1">
        <v>1320</v>
      </c>
      <c r="P8" s="3">
        <v>42256</v>
      </c>
      <c r="Q8" s="1" t="s">
        <v>10</v>
      </c>
      <c r="AG8" s="1" t="s">
        <v>28</v>
      </c>
      <c r="AH8" s="1" t="s">
        <v>65</v>
      </c>
      <c r="AI8" s="1" t="s">
        <v>66</v>
      </c>
      <c r="AJ8" s="1" t="s">
        <v>67</v>
      </c>
      <c r="AK8" s="1" t="s">
        <v>68</v>
      </c>
      <c r="AL8" s="1" t="s">
        <v>69</v>
      </c>
      <c r="AM8" s="1" t="s">
        <v>70</v>
      </c>
    </row>
    <row r="9" spans="1:39" x14ac:dyDescent="0.15">
      <c r="B9" s="1">
        <v>23718</v>
      </c>
      <c r="C9" s="1" t="s">
        <v>29</v>
      </c>
      <c r="D9" s="1" t="s">
        <v>30</v>
      </c>
      <c r="E9" s="1" t="s">
        <v>53</v>
      </c>
      <c r="F9" s="1" t="s">
        <v>27</v>
      </c>
      <c r="G9" s="1">
        <v>48</v>
      </c>
      <c r="H9" s="5">
        <f t="shared" si="0"/>
        <v>1.835564053537285E-2</v>
      </c>
      <c r="I9" s="1">
        <v>856</v>
      </c>
      <c r="J9" s="1">
        <v>9</v>
      </c>
      <c r="K9" s="5">
        <f t="shared" si="1"/>
        <v>5.244755244755245E-3</v>
      </c>
      <c r="L9" s="1">
        <v>162</v>
      </c>
      <c r="M9" s="1">
        <v>39</v>
      </c>
      <c r="N9" s="5">
        <f t="shared" si="2"/>
        <v>4.3381535038932148E-2</v>
      </c>
      <c r="O9" s="1">
        <v>702</v>
      </c>
      <c r="P9" s="3">
        <v>42256</v>
      </c>
      <c r="Q9" s="1" t="s">
        <v>10</v>
      </c>
      <c r="AG9" s="1" t="s">
        <v>31</v>
      </c>
      <c r="AH9" s="1" t="s">
        <v>71</v>
      </c>
      <c r="AI9" s="1" t="s">
        <v>72</v>
      </c>
      <c r="AJ9" s="1" t="s">
        <v>73</v>
      </c>
      <c r="AK9" s="1" t="s">
        <v>74</v>
      </c>
      <c r="AL9" s="1" t="s">
        <v>74</v>
      </c>
      <c r="AM9" s="1" t="s">
        <v>75</v>
      </c>
    </row>
    <row r="10" spans="1:39" x14ac:dyDescent="0.15">
      <c r="H10" s="5">
        <f>SUM(H7:H9)</f>
        <v>8.2982791586998089E-2</v>
      </c>
      <c r="K10" s="5">
        <f>SUM(K7:K9)</f>
        <v>4.9533799533799536E-2</v>
      </c>
      <c r="N10" s="5">
        <f>SUM(N7:N9)</f>
        <v>0.14682981090100111</v>
      </c>
      <c r="P10" s="3"/>
    </row>
    <row r="11" spans="1:39" ht="13.5" x14ac:dyDescent="0.15">
      <c r="AG11" s="6"/>
      <c r="AH11" s="6"/>
      <c r="AI11" s="6"/>
      <c r="AJ11" s="6"/>
      <c r="AK11" s="6"/>
      <c r="AL11" s="6"/>
      <c r="AM11" s="6"/>
    </row>
    <row r="12" spans="1:39" ht="13.5" x14ac:dyDescent="0.15">
      <c r="AG12"/>
      <c r="AH12"/>
      <c r="AI12"/>
      <c r="AJ12"/>
      <c r="AK12"/>
      <c r="AL12"/>
      <c r="AM12"/>
    </row>
    <row r="13" spans="1:39" ht="13.5" x14ac:dyDescent="0.15">
      <c r="AG13"/>
      <c r="AH13"/>
      <c r="AI13"/>
      <c r="AJ13"/>
      <c r="AK13"/>
      <c r="AL13"/>
      <c r="AM13"/>
    </row>
    <row r="14" spans="1:39" ht="13.5" x14ac:dyDescent="0.15">
      <c r="AG14"/>
      <c r="AH14"/>
      <c r="AI14"/>
      <c r="AJ14"/>
      <c r="AK14"/>
      <c r="AL14"/>
      <c r="AM14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Product_Sales_2015_Sep_16_14423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zhonghe</dc:creator>
  <cp:lastModifiedBy>Administrator</cp:lastModifiedBy>
  <dcterms:created xsi:type="dcterms:W3CDTF">2015-09-16T08:22:32Z</dcterms:created>
  <dcterms:modified xsi:type="dcterms:W3CDTF">2015-09-22T11:07:14Z</dcterms:modified>
</cp:coreProperties>
</file>