
<file path=[Content_Types].xml><?xml version="1.0" encoding="utf-8"?>
<Types xmlns="http://schemas.openxmlformats.org/package/2006/content-types">
  <Default Extension="png" ContentType="image/png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50" firstSheet="1" activeTab="1"/>
  </bookViews>
  <sheets>
    <sheet name="Team_Chater" sheetId="4" state="hidden" r:id="rId1"/>
    <sheet name="Aula_01_Mapa_Estratégico" sheetId="6" r:id="rId2"/>
    <sheet name="Aula_01_Payback" sheetId="17" r:id="rId3"/>
    <sheet name="Planilha2" sheetId="12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[1]escala!#REF!</definedName>
    <definedName name="\b">[1]escala!#REF!</definedName>
    <definedName name="\e">[1]escala!#REF!</definedName>
    <definedName name="\f">[1]escala!#REF!</definedName>
    <definedName name="\g">[1]escala!#REF!</definedName>
    <definedName name="\h">[1]escala!#REF!</definedName>
    <definedName name="\i">[1]escala!#REF!</definedName>
    <definedName name="\t">[1]escala!#REF!</definedName>
    <definedName name="__xlnm.Print_Area_1">#REF!</definedName>
    <definedName name="__xlnm.Print_Titles_1">#REF!</definedName>
    <definedName name="_D5">{"'RR'!$A$2:$E$81"}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0">#REF!</definedName>
    <definedName name="_DAT21">#REF!</definedName>
    <definedName name="_Filho">#REF!</definedName>
    <definedName name="_Fill">#REF!</definedName>
    <definedName name="_Fill2">#REF!</definedName>
    <definedName name="_Order1">255</definedName>
    <definedName name="_Regression_Int">1</definedName>
    <definedName name="A">#REF!</definedName>
    <definedName name="A_2">#REF!</definedName>
    <definedName name="AB">'[2]#REF'!$A$488</definedName>
    <definedName name="ABRIL">#REF!</definedName>
    <definedName name="AGOSTO">#REF!</definedName>
    <definedName name="anexo">{"'RR'!$A$2:$E$81"}</definedName>
    <definedName name="anexoA">{"'RR'!$A$2:$E$81"}</definedName>
    <definedName name="anexoB">{"'RR'!$A$2:$E$81"}</definedName>
    <definedName name="AQ">'[2]#REF'!$A$103</definedName>
    <definedName name="AR">'[2]#REF'!$A$3</definedName>
    <definedName name="_xlnm.Extract">[1]escala!#REF!</definedName>
    <definedName name="Área_impressão_IM">#REF!</definedName>
    <definedName name="AT">'[2]#REF'!$A$55</definedName>
    <definedName name="b">[1]escala!#REF!</definedName>
    <definedName name="balpc1">[2]BALPC0101!$D$6:$H$26</definedName>
    <definedName name="balpc10">[2]BALPC1001!$D$6:$G$25</definedName>
    <definedName name="balpc11">[2]BALPC1101!$D$6:$G$26</definedName>
    <definedName name="balpc2">[2]BALPC0201!$D$6:$H$32</definedName>
    <definedName name="balpc3">[2]BALPC0301!$D$6:$H$28</definedName>
    <definedName name="balpc4">[2]BALPC0401!$D$6:$G$27</definedName>
    <definedName name="balpc5">[2]BALPC0501!$D$6:$G$27</definedName>
    <definedName name="balpc6">[2]BALPC0601!$D$6:$G$28</definedName>
    <definedName name="balpc7">[2]BALPC0701!$D$6:$G$23</definedName>
    <definedName name="balpc8">[2]BALPC0801!$D$5:$G$25</definedName>
    <definedName name="balpc9">[2]BALPC0901!$D$6:$G$24</definedName>
    <definedName name="balpf1">[2]BALPF01!$D$7:$H$122</definedName>
    <definedName name="balpf10">[2]BALPF1001!$D$6:$H$98</definedName>
    <definedName name="balpf11">[2]BALPF1101!$D$6:$H$99</definedName>
    <definedName name="balpf2">[2]BALPF0201!$D$6:$H$100</definedName>
    <definedName name="balpf3">[2]BALPF0301!$D$6:$H$120</definedName>
    <definedName name="balpf4">[2]BALPF0401!$D$6:$H$96</definedName>
    <definedName name="balpf5">[2]BALPF0501!$D$6:$H$94</definedName>
    <definedName name="balpf6">[2]BALPF0601!$D$6:$H$101</definedName>
    <definedName name="balpf7">[2]BALPF0701!$D$5:$H$94</definedName>
    <definedName name="balpf8">[2]BALPF0801!$D$6:$H$95</definedName>
    <definedName name="balpf9">[2]BALPF0901!$D$6:$H$102</definedName>
    <definedName name="_xlnm.Database">[1]escala!#REF!</definedName>
    <definedName name="base_LOS_Nurses">#NAME?</definedName>
    <definedName name="base_LOS_Providers">#NAME?</definedName>
    <definedName name="BO">'[2]#REF'!$A$681</definedName>
    <definedName name="BR">{#N/A,#N/A,FALSE,"GFPLEC96"}</definedName>
    <definedName name="BVO">#REF!</definedName>
    <definedName name="BVR">#REF!</definedName>
    <definedName name="cambio">{#N/A,#N/A,FALSE,"GFPLEC96"}</definedName>
    <definedName name="capa1">[3]Meta8!$C$57:$R$59</definedName>
    <definedName name="CL">'[2]#REF'!$A$296</definedName>
    <definedName name="ClearData">#N/A</definedName>
    <definedName name="COMPOXR">'[2]#REF'!#REF!</definedName>
    <definedName name="Criteria_MI">[1]escala!#REF!</definedName>
    <definedName name="_xlnm.Criteria">[1]escala!#REF!</definedName>
    <definedName name="Database_MI">[1]escala!#REF!</definedName>
    <definedName name="DATACLEAR">#N/A</definedName>
    <definedName name="DeleteRows">#N/A</definedName>
    <definedName name="DeleteTaktLine">#N/A</definedName>
    <definedName name="DENTRO">#REF!</definedName>
    <definedName name="devers2">#REF!</definedName>
    <definedName name="DEZEMBRO">#REF!</definedName>
    <definedName name="Divers">[4]MêsBase!$A$2:$Q$64</definedName>
    <definedName name="DIVISÃO_PLEC">'[2]#REF'!$B$826:$AB$872</definedName>
    <definedName name="EDRE">#REF!</definedName>
    <definedName name="EFC">#REF!</definedName>
    <definedName name="EIOG">#REF!</definedName>
    <definedName name="enttype">[5]MENU!$D$7</definedName>
    <definedName name="euro">#REF!</definedName>
    <definedName name="EVOL">{#N/A,#N/A,FALSE,"GFPLEC96"}</definedName>
    <definedName name="exportação">{#N/A,#N/A,FALSE,"GFPLEC96"}</definedName>
    <definedName name="Extract_MI">[1]escala!#REF!</definedName>
    <definedName name="FEVEREIRO">#REF!</definedName>
    <definedName name="Fisicos">#REF!</definedName>
    <definedName name="FORA">#REF!</definedName>
    <definedName name="FORMULA">#REF!</definedName>
    <definedName name="GBP">#REF!</definedName>
    <definedName name="geral">'[2]#REF'!$B$3:$AC$873</definedName>
    <definedName name="gestores">[6]Plan1!$C$2:$C$37+#REF!</definedName>
    <definedName name="gg">{#N/A,#N/A,FALSE,"GFPLEC96"}</definedName>
    <definedName name="GI">'[2]#REF'!$B$191:$H$199</definedName>
    <definedName name="GIDEAL">'[2]#REF'!$U$3:$AC$872</definedName>
    <definedName name="GO">'[2]#REF'!$A$633</definedName>
    <definedName name="_xlnm.Recorder">'[2]#REF'!$A$9:$A$16384</definedName>
    <definedName name="HTML_CodePage">1252</definedName>
    <definedName name="HTML_Control">{"'RR'!$A$2:$E$81"}</definedName>
    <definedName name="HTML_Description">""</definedName>
    <definedName name="HTML_Email">""</definedName>
    <definedName name="HTML_Header">"RR"</definedName>
    <definedName name="HTML_LastUpdate">"11/10/99"</definedName>
    <definedName name="HTML_LineAfter">0</definedName>
    <definedName name="HTML_LineBefore">0</definedName>
    <definedName name="HTML_Name">"Departamento de Informática"</definedName>
    <definedName name="HTML_OBDlg2">1</definedName>
    <definedName name="HTML_OBDlg4">1</definedName>
    <definedName name="HTML_OS">0</definedName>
    <definedName name="HTML_PathFile">"C:\Intranet\Todos os Indicadores\MeuHTML.htm"</definedName>
    <definedName name="HTML_Title">"Regional 4 SET99"</definedName>
    <definedName name="i">[7]Main!$B$3</definedName>
    <definedName name="IB">'[2]#REF'!$A$344</definedName>
    <definedName name="Impacto3">[8]listas!$F$2:$F$6</definedName>
    <definedName name="ImpMdb">#N/A</definedName>
    <definedName name="inclusão_de_novos_campos">'[4]#REF'!$A$1:$V$756</definedName>
    <definedName name="InsertRows">#N/A</definedName>
    <definedName name="IT">'[2]#REF'!$A$392</definedName>
    <definedName name="j">{#N/A,#N/A,FALSE,"GFPLEC96"}</definedName>
    <definedName name="janeiro">#REF!</definedName>
    <definedName name="JULHO">#REF!</definedName>
    <definedName name="JUNHO">#REF!</definedName>
    <definedName name="LeadTime">#N/A</definedName>
    <definedName name="LIM">{#N/A,#N/A,FALSE,"GFPLEC96"}</definedName>
    <definedName name="LIN">{#N/A,#N/A,FALSE,"GFPLEC96"}</definedName>
    <definedName name="List">[9]Main!#REF!</definedName>
    <definedName name="ListOffset">1</definedName>
    <definedName name="LISTP">#REF!</definedName>
    <definedName name="LLLL">'[10]Meta7(2)'!$C$57:$R$59</definedName>
    <definedName name="localidades">#N/A</definedName>
    <definedName name="LSmvc2001">#REF!</definedName>
    <definedName name="M_input">[9]Main!$B$4</definedName>
    <definedName name="m10GPI">[11]Meta10!$C$52:$R$54</definedName>
    <definedName name="m10PG">[11]Meta10!$C$62:$R$64</definedName>
    <definedName name="m10Pguá">[11]Meta10!$C$57:$R$59</definedName>
    <definedName name="m10SP">[11]Meta10!$C$67:$R$69</definedName>
    <definedName name="m11GPI">[11]Meta11!$C$52:$R$54</definedName>
    <definedName name="m11PG">[11]Meta11!$C$62:$R$64</definedName>
    <definedName name="m11Pguá">[11]Meta11!$C$57:$R$59</definedName>
    <definedName name="m11SP">[11]Meta11!$C$67:$R$69</definedName>
    <definedName name="m12GPI">[11]Meta12!$C$52:$R$54</definedName>
    <definedName name="m12PG">[11]Meta12!$C$62:$R$64</definedName>
    <definedName name="m12Pguá">[11]Meta12!$C$57:$R$59</definedName>
    <definedName name="m12SP">[11]Meta12!$C$67:$R$69</definedName>
    <definedName name="m13GPI">[11]Meta13!$C$52:$R$54</definedName>
    <definedName name="m13PG">[11]Meta13!$C$62:$R$64</definedName>
    <definedName name="m13Pguá">[11]Meta13!$C$57:$R$59</definedName>
    <definedName name="m13SP">[11]Meta13!$C$67:$R$69</definedName>
    <definedName name="m14GPI">[11]Meta14!$C$52:$R$54</definedName>
    <definedName name="m14PG">[11]Meta14!$C$62:$R$64</definedName>
    <definedName name="m14Pguá">[11]Meta14!$C$57:$R$59</definedName>
    <definedName name="m14SP">[11]Meta14!$C$67:$R$69</definedName>
    <definedName name="m15GPI">[11]Meta15!$C$52:$R$54</definedName>
    <definedName name="m15PG">[11]Meta15!$C$62:$R$64</definedName>
    <definedName name="m15Pguá">[11]Meta15!$C$57:$R$59</definedName>
    <definedName name="m15SP">[11]Meta15!$C$67:$R$69</definedName>
    <definedName name="m16GPI">[11]Meta16!$C$52:$R$54</definedName>
    <definedName name="m16PG">[11]Meta16!$C$62:$R$64</definedName>
    <definedName name="m16Pguá">[11]Meta16!$C$57:$R$59</definedName>
    <definedName name="m16SP">[11]Meta16!$C$67:$R$69</definedName>
    <definedName name="m1GPI">#REF!</definedName>
    <definedName name="m1PG">#REF!</definedName>
    <definedName name="m1Pguá">#REF!</definedName>
    <definedName name="m1SP">#REF!</definedName>
    <definedName name="m2GPI">[11]Meta2!$C$52:$R$54</definedName>
    <definedName name="m2PG">[11]Meta2!$C$57:$R$59</definedName>
    <definedName name="m2SP">[11]Meta2!$C$62:$R$64</definedName>
    <definedName name="m3GPI">[11]Meta3!$C$52:$R$54</definedName>
    <definedName name="m3PG">[11]Meta3!$C$57:$R$59</definedName>
    <definedName name="m3SP">[11]Meta3!$C$62:$R$64</definedName>
    <definedName name="m4GPI">[11]Meta4!$C$52:$R$54</definedName>
    <definedName name="m4PG">[11]Meta4!$C$62:$R$64</definedName>
    <definedName name="m4Pguá">[11]Meta4!$C$57:$R$59</definedName>
    <definedName name="m4SP">[11]Meta4!$C$67:$R$69</definedName>
    <definedName name="m5GPI">[11]Meta5!$C$52:$R$54</definedName>
    <definedName name="m5PG">[11]Meta5!$C$62:$R$64</definedName>
    <definedName name="m5Pguá">[11]Meta5!$C$57:$R$59</definedName>
    <definedName name="m5SP">[11]Meta5!$C$67:$R$69</definedName>
    <definedName name="m6GPI">[11]Meta6!$C$52:$R$54</definedName>
    <definedName name="m6PG">[11]Meta6!$C$62:$R$64</definedName>
    <definedName name="m6Pguá">[11]Meta6!$C$57:$R$59</definedName>
    <definedName name="m6SP">[11]Meta6!$C$67:$R$69</definedName>
    <definedName name="m7_2GPI">'[11]Meta7(2)'!$C$52:$R$54</definedName>
    <definedName name="m7_2PG">'[11]Meta7(2)'!$C$62:$R$64</definedName>
    <definedName name="m7_2Pguá">'[11]Meta7(2)'!$C$57:$R$59</definedName>
    <definedName name="m7_2SP">'[11]Meta7(2)'!$C$67:$R$69</definedName>
    <definedName name="m7GPI">[11]Meta7!$C$52:$R$54</definedName>
    <definedName name="m7PG">[11]Meta7!$C$62:$R$64</definedName>
    <definedName name="m7Pguá">[11]Meta7!$C$57:$R$59</definedName>
    <definedName name="m7SP">[11]Meta7!$C$67:$R$69</definedName>
    <definedName name="m8PG">[11]Meta8!$C$62:$R$64</definedName>
    <definedName name="m8Pguá">[11]Meta8!$C$57:$R$59</definedName>
    <definedName name="m8SPDC">[11]Meta8!$C$72:$R$74</definedName>
    <definedName name="m8SPPP">[11]Meta8!$C$67:$R$69</definedName>
    <definedName name="m9PGMF">[11]Meta9!$C$62:$R$64</definedName>
    <definedName name="m9PGML">[11]Meta9!$C$57:$R$59</definedName>
    <definedName name="m9PGPZ">[11]Meta9!$C$72:$R$74</definedName>
    <definedName name="m9PGTT">[11]Meta9!$C$67:$R$69</definedName>
    <definedName name="m9Pguá">[11]Meta9!$C$52:$R$54</definedName>
    <definedName name="m9SPDC">[11]Meta9!$C$77:$R$79</definedName>
    <definedName name="m9SPPP">[11]Meta9!$C$82:$R$84</definedName>
    <definedName name="MAIO">#REF!</definedName>
    <definedName name="MARÇO">#REF!</definedName>
    <definedName name="MC">'[2]#REF'!$A$777</definedName>
    <definedName name="MMM">{"'RR'!$A$2:$E$81"}</definedName>
    <definedName name="NOVEMBRO">#REF!</definedName>
    <definedName name="novo1">{#N/A,#N/A,FALSE,"GFPLEC96"}</definedName>
    <definedName name="Nutr4Sabores">'[2]#REF'!$A$1:$N$48</definedName>
    <definedName name="NV">'[2]#REF'!$A$585</definedName>
    <definedName name="NvsASD">"V2001-12-31"</definedName>
    <definedName name="NvsAutoDrillOk">"VN"</definedName>
    <definedName name="NvsElapsedTime">0.00128807870351011</definedName>
    <definedName name="NvsEndTime">36969.4292877315</definedName>
    <definedName name="NvsInstSpec">"%,FBU_FILIAL,TENTIDADES,NTMA"</definedName>
    <definedName name="NvsLayoutType">"M3"</definedName>
    <definedName name="NvsPanelEffdt">"V1990-01-01"</definedName>
    <definedName name="NvsPanelSetid">"VMODEL"</definedName>
    <definedName name="NvsReqBU">"VTEL"</definedName>
    <definedName name="NvsReqBUOnly">"VN"</definedName>
    <definedName name="NvsTransLed">"VN"</definedName>
    <definedName name="NvsTreeASD">"V2050-01-01"</definedName>
    <definedName name="NvsValTbl.BUSINESS_UNIT">"BUS_UNIT_TBL_GL"</definedName>
    <definedName name="ok">{#N/A,#N/A,FALSE,"GFPLEC96"}</definedName>
    <definedName name="ooo">#N/A</definedName>
    <definedName name="OUTUBRO">#REF!</definedName>
    <definedName name="PF">'[2]#REF'!$A$152</definedName>
    <definedName name="PLEC">'[2]#REF'!$A$826</definedName>
    <definedName name="Print_Area_MI">#REF!</definedName>
    <definedName name="Print_Titles_MI">[1]escala!#REF!,[1]escala!#REF!</definedName>
    <definedName name="probabilidade3">[8]listas!$C$2:$C$6</definedName>
    <definedName name="RA">'[2]#REF'!$A$536</definedName>
    <definedName name="real">#REF!</definedName>
    <definedName name="REAL_2002">[11]Meta9!$C$72:$R$74</definedName>
    <definedName name="RESFAB">'[2]#REF'!#REF!</definedName>
    <definedName name="resumojla">'[2]#REF'!#REF!</definedName>
    <definedName name="Risco1">[12]Dicionario_de_Risco!$A$4:$A$12</definedName>
    <definedName name="Risco2.1">[12]Dicionario_de_Risco!$C$4:$C$7</definedName>
    <definedName name="Risco2.2">[12]Dicionario_de_Risco!$C$8:$C$10</definedName>
    <definedName name="Risco2.3">[12]Dicionario_de_Risco!$C$11:$C$14</definedName>
    <definedName name="Risco2.4">[12]Dicionario_de_Risco!$C$15:$C$20</definedName>
    <definedName name="Risco2.5">[12]Dicionario_de_Risco!$C$21:$C$24</definedName>
    <definedName name="Risco2.6">[12]Dicionario_de_Risco!$C$25:$C$26</definedName>
    <definedName name="Risco2.7">[12]Dicionario_de_Risco!$C$27:$C$30</definedName>
    <definedName name="Risco2.8">[12]Dicionario_de_Risco!$C$31:$C$36</definedName>
    <definedName name="Risco3">[12]Dicionario_de_Risco!$E$4:$E$169</definedName>
    <definedName name="RP">'[2]#REF'!$A$200</definedName>
    <definedName name="s">[1]escala!#REF!</definedName>
    <definedName name="SAPBEXdnldView">"44TBYOEZ4BTGBIQWXVNJ9J0EZ"</definedName>
    <definedName name="SAPBEXsysID">"AB8"</definedName>
    <definedName name="SaveForm">#N/A</definedName>
    <definedName name="sdasd">#REF!</definedName>
    <definedName name="SETEMBRO">#REF!</definedName>
    <definedName name="Sispec">[4]Sispec!$A$1:$M$65536</definedName>
    <definedName name="Sispec00">#REF!</definedName>
    <definedName name="Sispec98">#REF!</definedName>
    <definedName name="Sispec99">[4]Sispec99!$A$1:$M$65536</definedName>
    <definedName name="SispecPSAP">[4]SispecPSAP!$A$1:$M$65536</definedName>
    <definedName name="ss">[1]escala!#REF!</definedName>
    <definedName name="Status">'[12]TRACKING DE PROJETO'!$N$2:$N$6</definedName>
    <definedName name="T_name">[9]Main!$B$3</definedName>
    <definedName name="tabela">#REF!</definedName>
    <definedName name="tabela1">#REF!</definedName>
    <definedName name="TabEmp">[4]Tabelas!$A$1:$C$74</definedName>
    <definedName name="TabImport">#REF!</definedName>
    <definedName name="TabPer">#REF!</definedName>
    <definedName name="TabUF">'[4]#REF'!$I$2:$J$17</definedName>
    <definedName name="TADEU">{#N/A,#N/A,FALSE,"GFPLEC96"}</definedName>
    <definedName name="TADEU1">{#N/A,#N/A,FALSE,"REV I X EFET"}</definedName>
    <definedName name="TADEU2">{#N/A,#N/A,FALSE,"GFPLEC96"}</definedName>
    <definedName name="TC">'[2]#REF'!$A$248</definedName>
    <definedName name="TérminoProjeto">'[13]Linha do tempo do projeto'!#REF!</definedName>
    <definedName name="TEST0">#REF!</definedName>
    <definedName name="TEST3">#REF!</definedName>
    <definedName name="TEST4">#REF!</definedName>
    <definedName name="TEST5">#REF!</definedName>
    <definedName name="TEST6">#REF!</definedName>
    <definedName name="TEST7">#REF!</definedName>
    <definedName name="Teste">#REF!</definedName>
    <definedName name="Teste2">#REF!</definedName>
    <definedName name="TO">'[2]#REF'!$A$440</definedName>
    <definedName name="Todas_as_pendencias">'[4]#REF'!$A$1:$W$773</definedName>
    <definedName name="TOTAL">#REF!</definedName>
    <definedName name="Total_Staff_Hours_Nurses">#NAME?</definedName>
    <definedName name="Total_Staff_Hours_Providers">#NAME?</definedName>
    <definedName name="Total_Treated_Arrivals_Nurses">#NAME?</definedName>
    <definedName name="Total_Treated_Arrivals_Providers">#NAME?</definedName>
    <definedName name="UB">'[2]#REF'!$A$729</definedName>
    <definedName name="Ueal">#REF!</definedName>
    <definedName name="UMVC_2001">#REF!</definedName>
    <definedName name="UPDATE_SCALE">#N/A</definedName>
    <definedName name="Upvc_2001">#REF!</definedName>
    <definedName name="UPVC_99">#REF!</definedName>
    <definedName name="Velha">#REF!</definedName>
    <definedName name="ver">[3]Meta8!$C$72:$R$74</definedName>
    <definedName name="vilmar">#REF!</definedName>
    <definedName name="wilso">#REF!</definedName>
    <definedName name="wrn.COMP._.EFETIVO._.X._.REV._.I.">{#N/A,#N/A,FALSE,"REV I X EFET"}</definedName>
    <definedName name="wrn.DIVPLEC.">{#N/A,#N/A,FALSE,"GFPLEC96"}</definedName>
    <definedName name="wrn.GERAL.">{#N/A,#N/A,FALSE,"GFPLEC96"}</definedName>
    <definedName name="wrn.GIDEAL.">{#N/A,#N/A,FALSE,"GFPLEC96"}</definedName>
    <definedName name="wrn.PRINCIPAIS._.CONTAS.">{#N/A,#N/A,FALSE,"RESCONTA"}</definedName>
    <definedName name="wrn.QUADRO._.G.F.">{#N/A,#N/A,FALSE,"GFPLEC96"}</definedName>
    <definedName name="wrn.RESUMO._.GASTOS._.POR._.FABRICA.">{#N/A,#N/A,FALSE,"RESFAB"}</definedName>
    <definedName name="WRN.ZE">{#N/A,#N/A,FALSE,"GFPLEC96"}</definedName>
    <definedName name="ZEZINHO">#REF!</definedName>
  </definedName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7"/>
  <c r="C2" s="1"/>
  <c r="F5" i="12" l="1"/>
  <c r="F6" s="1"/>
  <c r="C4"/>
  <c r="C3"/>
  <c r="C2"/>
  <c r="G5" l="1"/>
  <c r="E5"/>
  <c r="D5"/>
  <c r="C5"/>
  <c r="B5"/>
  <c r="C6" l="1"/>
  <c r="B6"/>
  <c r="G6"/>
  <c r="E6"/>
  <c r="D6"/>
</calcChain>
</file>

<file path=xl/sharedStrings.xml><?xml version="1.0" encoding="utf-8"?>
<sst xmlns="http://schemas.openxmlformats.org/spreadsheetml/2006/main" count="111" uniqueCount="101">
  <si>
    <t>Cronograma</t>
  </si>
  <si>
    <t>TEAM CHARTER</t>
  </si>
  <si>
    <t>PROJETO:</t>
  </si>
  <si>
    <t>Data:</t>
  </si>
  <si>
    <t>Impacto nos negócios</t>
  </si>
  <si>
    <t>Declaração de oportunidades</t>
  </si>
  <si>
    <t>Declaração de Objetivos e Metas</t>
  </si>
  <si>
    <t>Escopo do projeto</t>
  </si>
  <si>
    <t>Seleção do Time</t>
  </si>
  <si>
    <t xml:space="preserve">Perspectiva </t>
  </si>
  <si>
    <t>Objetivo estratégico</t>
  </si>
  <si>
    <t>Indicador</t>
  </si>
  <si>
    <t>Atual</t>
  </si>
  <si>
    <t>Meta</t>
  </si>
  <si>
    <t>Financeira</t>
  </si>
  <si>
    <t>Clientes</t>
  </si>
  <si>
    <t>Processos internos</t>
  </si>
  <si>
    <t>Pessoas</t>
  </si>
  <si>
    <t>MAPA ESTRATÉGICO SIMPLIFICADO</t>
  </si>
  <si>
    <r>
      <t xml:space="preserve">- Atualmente a empresa está no </t>
    </r>
    <r>
      <rPr>
        <b/>
        <sz val="11"/>
        <color theme="1"/>
        <rFont val="Calibri"/>
        <family val="2"/>
        <scheme val="minor"/>
      </rPr>
      <t>ponto de equilíbrio</t>
    </r>
    <r>
      <rPr>
        <sz val="11"/>
        <color theme="1"/>
        <rFont val="Calibri"/>
        <family val="2"/>
        <scheme val="minor"/>
      </rPr>
      <t>, ou seja, a partir desse ponto ela passa a perder dinheiro e se tornar deficitária.
'- 50% das máquinas estão paradas por problemas não identificados;
'- A empresa está trabalhando 37% abaixo da sua capacidade instalada.
'- Alto índice de reclamação pelo SAC
** Todos esses pontos estão impactando no lucro operacional da organização. (DRE)</t>
    </r>
  </si>
  <si>
    <r>
      <t xml:space="preserve">Na empresa </t>
    </r>
    <r>
      <rPr>
        <b/>
        <i/>
        <sz val="11"/>
        <color theme="1"/>
        <rFont val="Calibri"/>
        <family val="2"/>
        <scheme val="minor"/>
      </rPr>
      <t>Biscoitos&amp;Bolachas</t>
    </r>
    <r>
      <rPr>
        <sz val="11"/>
        <color theme="1"/>
        <rFont val="Calibri"/>
        <family val="2"/>
        <scheme val="minor"/>
      </rPr>
      <t xml:space="preserve"> na matriz em São Paulo</t>
    </r>
  </si>
  <si>
    <t>Aumentar o lucro operacional da empresa para R$ 1,1M (DRE)</t>
  </si>
  <si>
    <t>Atividades</t>
  </si>
  <si>
    <t>Entendimento inicial do processo</t>
  </si>
  <si>
    <t>Modelagem de processos</t>
  </si>
  <si>
    <t>Análise do fluxo de valor do processo</t>
  </si>
  <si>
    <t>Encontrar a causa raiz</t>
  </si>
  <si>
    <t>Priorização das principais necessidades</t>
  </si>
  <si>
    <t>1ªMês</t>
  </si>
  <si>
    <t>2ªMês</t>
  </si>
  <si>
    <t>3ªMês</t>
  </si>
  <si>
    <t>4ªMês</t>
  </si>
  <si>
    <t>5ªMês</t>
  </si>
  <si>
    <t>6ªMês</t>
  </si>
  <si>
    <t>Nome</t>
  </si>
  <si>
    <t>Área</t>
  </si>
  <si>
    <t>Função</t>
  </si>
  <si>
    <t>Daniel</t>
  </si>
  <si>
    <t>Diretor de operações</t>
  </si>
  <si>
    <t>Fernando</t>
  </si>
  <si>
    <t>PMO</t>
  </si>
  <si>
    <t>Mário</t>
  </si>
  <si>
    <t>Gerente de produção</t>
  </si>
  <si>
    <t>Márcia</t>
  </si>
  <si>
    <t>Encarregada de manutenção</t>
  </si>
  <si>
    <t>Daniela</t>
  </si>
  <si>
    <t>Gerente de relacionamento</t>
  </si>
  <si>
    <t>Produção</t>
  </si>
  <si>
    <t>Projetos</t>
  </si>
  <si>
    <t>Manutenção</t>
  </si>
  <si>
    <t>RH</t>
  </si>
  <si>
    <t>DOMINAR - AUMENTAR O LUCRO OPERACIONAL DA BISCOITOS&amp;BOLACHAS</t>
  </si>
  <si>
    <r>
      <t xml:space="preserve">- Com a melhoria de processos a empresa se beneficiará de qualidade na produção dos biscoitos e consequentemente aumentará o </t>
    </r>
    <r>
      <rPr>
        <i/>
        <sz val="11"/>
        <color theme="1"/>
        <rFont val="Calibri"/>
        <family val="2"/>
        <scheme val="minor"/>
      </rPr>
      <t>Market Share</t>
    </r>
    <r>
      <rPr>
        <sz val="11"/>
        <color theme="1"/>
        <rFont val="Calibri"/>
        <family val="2"/>
        <scheme val="minor"/>
      </rPr>
      <t xml:space="preserve"> da Biscoitos&amp;Bolachas.
'- Conquista de novos clientes;</t>
    </r>
  </si>
  <si>
    <t>Aumentar o lucro operacional (DRE)</t>
  </si>
  <si>
    <t>Diminuir custo de produção</t>
  </si>
  <si>
    <t xml:space="preserve">Aumentar receita </t>
  </si>
  <si>
    <t>Diminuir o retrabalho</t>
  </si>
  <si>
    <t>Diminuir o índice de defeitos na produção</t>
  </si>
  <si>
    <t xml:space="preserve">Melhorar a qualidade dos biscoitos </t>
  </si>
  <si>
    <t>Aumento a eficiência operacional das máquinas</t>
  </si>
  <si>
    <t xml:space="preserve">Diminuir o absenteísmo </t>
  </si>
  <si>
    <t>Plano de desenvolvimento profissional para os colaboradores</t>
  </si>
  <si>
    <t>Diminuir o gasto com produção</t>
  </si>
  <si>
    <t>Qualidade percebida pelo cliente</t>
  </si>
  <si>
    <t>Novos clientes</t>
  </si>
  <si>
    <t>Fidelidade dos clientes</t>
  </si>
  <si>
    <t>Aumentar a motivação dos colaboradores</t>
  </si>
  <si>
    <t>Construir biscoito de melhor qualidade</t>
  </si>
  <si>
    <t xml:space="preserve">Atender ao cliente com excelência </t>
  </si>
  <si>
    <t>Respeitar prazos de entregas</t>
  </si>
  <si>
    <t>% Defeitos</t>
  </si>
  <si>
    <t>Receita</t>
  </si>
  <si>
    <t>Manhã</t>
  </si>
  <si>
    <t>Tarde</t>
  </si>
  <si>
    <t>Noite</t>
  </si>
  <si>
    <t>Deformados</t>
  </si>
  <si>
    <t>Fora do peso</t>
  </si>
  <si>
    <t>Queimados</t>
  </si>
  <si>
    <t>Fora de tonalidade</t>
  </si>
  <si>
    <t>Excesso de chocolate</t>
  </si>
  <si>
    <t>Total</t>
  </si>
  <si>
    <t>Quebrados</t>
  </si>
  <si>
    <t>Tempo de Payback</t>
  </si>
  <si>
    <t>Investimento de capital (RS)</t>
  </si>
  <si>
    <t>Benefícios Anuais (R$)</t>
  </si>
  <si>
    <t>Anos</t>
  </si>
  <si>
    <t>Meses</t>
  </si>
  <si>
    <t>DRE (R$)</t>
  </si>
  <si>
    <t>Custo de produção</t>
  </si>
  <si>
    <t xml:space="preserve">% Índice de satisfação dos clientes </t>
  </si>
  <si>
    <t xml:space="preserve">%Índice de reclamação </t>
  </si>
  <si>
    <t>Números de clientes</t>
  </si>
  <si>
    <t>Tempo de permanência do cliente</t>
  </si>
  <si>
    <t>% Índice de retrabalho</t>
  </si>
  <si>
    <t>% Índice de máquinas paradas</t>
  </si>
  <si>
    <t>% índice de entrega dentro do prazo</t>
  </si>
  <si>
    <t>% índice de absenteísmo</t>
  </si>
  <si>
    <t>Índice de colaboradores treinados</t>
  </si>
  <si>
    <t>1,8M</t>
  </si>
  <si>
    <t>-</t>
  </si>
  <si>
    <t>2M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</si>
</sst>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_-[$R$-416]* #,##0.00_-;\-[$R$-416]* #,##0.00_-;_-[$R$-416]* &quot;-&quot;??_-;_-@_-"/>
  </numFmts>
  <fonts count="7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6" fillId="0" borderId="0"/>
    <xf numFmtId="44" fontId="5" fillId="0" borderId="0" applyFont="0" applyFill="0" applyBorder="0" applyAlignment="0" applyProtection="0"/>
  </cellStyleXfs>
  <cellXfs count="124">
    <xf numFmtId="0" fontId="0" fillId="0" borderId="0" xfId="0"/>
    <xf numFmtId="0" fontId="0" fillId="0" borderId="5" xfId="0" applyBorder="1"/>
    <xf numFmtId="0" fontId="0" fillId="0" borderId="7" xfId="0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2" borderId="1" xfId="0" applyFill="1" applyBorder="1"/>
    <xf numFmtId="14" fontId="0" fillId="0" borderId="0" xfId="0" applyNumberFormat="1"/>
    <xf numFmtId="0" fontId="0" fillId="0" borderId="0" xfId="0" quotePrefix="1"/>
    <xf numFmtId="0" fontId="0" fillId="2" borderId="3" xfId="0" applyFill="1" applyBorder="1"/>
    <xf numFmtId="0" fontId="0" fillId="2" borderId="4" xfId="0" applyFill="1" applyBorder="1"/>
    <xf numFmtId="0" fontId="0" fillId="3" borderId="16" xfId="0" applyFill="1" applyBorder="1"/>
    <xf numFmtId="0" fontId="0" fillId="0" borderId="16" xfId="0" applyBorder="1"/>
    <xf numFmtId="0" fontId="0" fillId="3" borderId="22" xfId="0" applyFill="1" applyBorder="1"/>
    <xf numFmtId="0" fontId="0" fillId="3" borderId="23" xfId="0" applyFill="1" applyBorder="1"/>
    <xf numFmtId="0" fontId="0" fillId="0" borderId="25" xfId="0" applyBorder="1"/>
    <xf numFmtId="0" fontId="0" fillId="3" borderId="25" xfId="0" applyFill="1" applyBorder="1"/>
    <xf numFmtId="0" fontId="2" fillId="2" borderId="11" xfId="0" applyFont="1" applyFill="1" applyBorder="1"/>
    <xf numFmtId="0" fontId="2" fillId="2" borderId="2" xfId="0" applyFont="1" applyFill="1" applyBorder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3" borderId="1" xfId="0" applyNumberFormat="1" applyFill="1" applyBorder="1"/>
    <xf numFmtId="44" fontId="0" fillId="3" borderId="1" xfId="3" applyFont="1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" xfId="0" quotePrefix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" xfId="0" quotePrefix="1" applyBorder="1" applyAlignment="1">
      <alignment horizontal="left" vertical="top" wrapText="1"/>
    </xf>
    <xf numFmtId="0" fontId="0" fillId="0" borderId="4" xfId="0" quotePrefix="1" applyBorder="1" applyAlignment="1">
      <alignment horizontal="left" vertical="top" wrapText="1"/>
    </xf>
    <xf numFmtId="0" fontId="0" fillId="0" borderId="5" xfId="0" quotePrefix="1" applyBorder="1" applyAlignment="1">
      <alignment horizontal="left" vertical="top" wrapText="1"/>
    </xf>
    <xf numFmtId="0" fontId="0" fillId="0" borderId="0" xfId="0" quotePrefix="1" applyBorder="1" applyAlignment="1">
      <alignment horizontal="left" vertical="top" wrapText="1"/>
    </xf>
    <xf numFmtId="0" fontId="0" fillId="0" borderId="6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8" xfId="0" quotePrefix="1" applyBorder="1" applyAlignment="1">
      <alignment horizontal="left" vertical="top" wrapText="1"/>
    </xf>
    <xf numFmtId="0" fontId="0" fillId="0" borderId="9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44" fontId="0" fillId="0" borderId="2" xfId="3" applyFont="1" applyBorder="1" applyAlignment="1">
      <alignment horizontal="center"/>
    </xf>
    <xf numFmtId="44" fontId="0" fillId="0" borderId="4" xfId="3" applyFont="1" applyBorder="1" applyAlignment="1">
      <alignment horizontal="center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4">
    <cellStyle name="Moeda" xfId="3" builtinId="4"/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38100</xdr:rowOff>
    </xdr:from>
    <xdr:to>
      <xdr:col>0</xdr:col>
      <xdr:colOff>571500</xdr:colOff>
      <xdr:row>2</xdr:row>
      <xdr:rowOff>161925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28575" y="38100"/>
          <a:ext cx="542925" cy="5048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19050</xdr:rowOff>
    </xdr:from>
    <xdr:to>
      <xdr:col>0</xdr:col>
      <xdr:colOff>590550</xdr:colOff>
      <xdr:row>2</xdr:row>
      <xdr:rowOff>142875</xdr:rowOff>
    </xdr:to>
    <xdr:pic>
      <xdr:nvPicPr>
        <xdr:cNvPr id="2" name="Imagem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/>
        <a:srcRect l="20646" t="35551" r="65809" b="40618"/>
        <a:stretch/>
      </xdr:blipFill>
      <xdr:spPr>
        <a:xfrm>
          <a:off x="47625" y="19050"/>
          <a:ext cx="542925" cy="504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Temp/Documents%20and%20Settings/brandradepa/Local%20Settings/Temporary%20Internet%20Files/2005%20-04%20P&amp;L%20por%20regi&#227;o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gpi/DESDOBRAMENTO2003_GPI/DESDOBRAMENTOGPI_2003/Reflex&#227;o%20Gr&#225;fico%20Apresenta&#231;&#227;o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labalduino/AppData/Local/Microsoft/Windows/Temporary%20Internet%20Files/Content.Outlook/8V9I3SXV/Ferramentas_Avon%20(3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lat&#243;rio_de_Acompanhamento_do_Projeto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tpires/Desktop/Lean/MileSt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mariana.araujo/Downloads/CLI&#769;NICA%20CIRU&#769;RGICA/ESCALAS%20ENFERMEIROS/D:/gpi/DESDOBRAMENTO2003_GPI/DESDOBRAMENTOGPI_2003/Reflex&#227;o%20Gr&#225;fico%20Apresenta&#231;&#227;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DOCUME~1/BRSOUZ~1/LOCALS~1/Temp/PK54.tmp/Documents%20and%20Settings/BRPanzerIn/Local%20Settings/Temporary%20Internet%20Files/OLK4/QMSCA&#199;A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visioncontaxnet/DADOS/NRH-1231/B&#244;nus%20Gerencial%202001/Filiais/Cear&#225;/DIR%20MERCADO%20CONSUMIDOR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Analysis%20200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NVAS_TAKT_Sa&#250;de%20Corporativ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upled%20Products/BOS-Template-2003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apgomes/Desktop/Lean%20Emerg&#234;ncias/HEJSN/0.%205W2H/gpi/DESDOBRAMENTO2003_GPI/DESDOBRAMENTOGPI_2003/Reflex&#227;o%20Gr&#225;fico%20Apresenta&#231;&#227;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nbrdia-fs01\user-geral$\windows\TEMP\U\BO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05 -04 P&amp;L por região"/>
      <sheetName val="#REF"/>
      <sheetName val="BALPF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  <sheetName val="BALPF1001"/>
      <sheetName val="BALPF1101"/>
      <sheetName val="BALPC0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C1001"/>
      <sheetName val="BALPC1101"/>
      <sheetName val="evol. custo - RP"/>
      <sheetName val="esca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Dicionario_de_Risco"/>
      <sheetName val="Manutenção"/>
      <sheetName val="Impressão"/>
      <sheetName val="Senha"/>
      <sheetName val="Abertura"/>
      <sheetName val="MIB"/>
      <sheetName val="Ferramentas"/>
      <sheetName val="Checklist Kick-off"/>
      <sheetName val="Benchmarking"/>
      <sheetName val="Avaliacao Especialista"/>
      <sheetName val="DFMEA - Projeto"/>
      <sheetName val="Avaliação Stakeholders"/>
      <sheetName val="EAP"/>
      <sheetName val="Cálculo de Ganho"/>
      <sheetName val="RACI - Matriz Responsabilidades"/>
      <sheetName val="Mapa Geral"/>
      <sheetName val="Histórico Risco"/>
      <sheetName val="Seleção Escopo Risco"/>
      <sheetName val="Plano de Comunicação Projeto"/>
      <sheetName val="Kaizen"/>
      <sheetName val="Project Charter"/>
      <sheetName val="Cronograma"/>
      <sheetName val="Voz do Cliente"/>
      <sheetName val="QFD"/>
      <sheetName val="SIPOC"/>
      <sheetName val="Flash Report"/>
      <sheetName val="Rel. Acomp. Projetos"/>
      <sheetName val="Gestao Mudanca"/>
      <sheetName val="Mapa do Processo"/>
      <sheetName val="Check List de Mapeamento"/>
      <sheetName val="Identificação de Riscos"/>
      <sheetName val="Análise do Sistema de Medição"/>
      <sheetName val="Indicadores - Atual"/>
      <sheetName val="Plano de Coleta de Dados"/>
      <sheetName val="Run Chart"/>
      <sheetName val="CEP"/>
      <sheetName val="Análise de Capacidade"/>
      <sheetName val="MFV - Ícones"/>
      <sheetName val="MFV Atual"/>
      <sheetName val="Op. Padrão (Atual)"/>
      <sheetName val="Avaliação dos Controles"/>
      <sheetName val="MFV Futuro"/>
      <sheetName val="Importância"/>
      <sheetName val="M'z C&amp;E"/>
      <sheetName val="Pareto"/>
      <sheetName val="Matriz É Não É"/>
      <sheetName val="Pareto Minitab"/>
      <sheetName val="5 Porquês"/>
      <sheetName val="Esp.Peixe"/>
      <sheetName val="Análises Estatísticas"/>
      <sheetName val="PFMEA - Processo"/>
      <sheetName val="Matriz Esforço Impacto"/>
      <sheetName val="Análise Cenários"/>
      <sheetName val="Pugh"/>
      <sheetName val="Mapa do Processo Melhorado"/>
      <sheetName val="DOE"/>
      <sheetName val="5W2H"/>
      <sheetName val="Plano Ações"/>
      <sheetName val="Plano de Comunicação Processo"/>
      <sheetName val="Teste de Hipóteses"/>
      <sheetName val="Op. Padrão (Futuro)"/>
      <sheetName val="Kanban"/>
      <sheetName val="Dimensionamento Supermecado"/>
      <sheetName val="Procedimento Padrão"/>
      <sheetName val="Poka Yoke"/>
      <sheetName val="5S"/>
      <sheetName val="Lições Aprendidas"/>
      <sheetName val="Pesquisa Satisfação"/>
      <sheetName val="Plano de Controle"/>
      <sheetName val="Gerenciamento Visual"/>
      <sheetName val="Andon"/>
      <sheetName val="Prioritization Matrix"/>
      <sheetName val="Meta10"/>
      <sheetName val="Meta11"/>
      <sheetName val="Meta12"/>
      <sheetName val="Meta13"/>
      <sheetName val="Meta14"/>
      <sheetName val="Meta15"/>
      <sheetName val="Meta16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DE PROJETO"/>
      <sheetName val="Dicionario_de_Risco"/>
    </sheetNames>
    <sheetDataSet>
      <sheetData sheetId="0">
        <row r="2">
          <cell r="N2" t="str">
            <v>A iniciar</v>
          </cell>
        </row>
        <row r="3">
          <cell r="N3" t="str">
            <v>Em andamento</v>
          </cell>
        </row>
        <row r="4">
          <cell r="N4" t="str">
            <v>Concluído</v>
          </cell>
        </row>
        <row r="6">
          <cell r="N6" t="str">
            <v>Atrasado</v>
          </cell>
        </row>
      </sheetData>
      <sheetData sheetId="1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Linha do tempo do projeto"/>
      <sheetName val="MileStone01"/>
      <sheetName val="MileStone02"/>
      <sheetName val="MileStone03"/>
      <sheetName val="MileStone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eta8"/>
      <sheetName val="#REF"/>
      <sheetName val="BALPC0101"/>
      <sheetName val="BALPC1001"/>
      <sheetName val="BALPC1101"/>
      <sheetName val="BALPC0201"/>
      <sheetName val="BALPC0301"/>
      <sheetName val="BALPC0401"/>
      <sheetName val="BALPC0501"/>
      <sheetName val="BALPC0601"/>
      <sheetName val="BALPC0701"/>
      <sheetName val="BALPC0801"/>
      <sheetName val="BALPC0901"/>
      <sheetName val="BALPF01"/>
      <sheetName val="BALPF1001"/>
      <sheetName val="BALPF1101"/>
      <sheetName val="BALPF0201"/>
      <sheetName val="BALPF0301"/>
      <sheetName val="BALPF0401"/>
      <sheetName val="BALPF0501"/>
      <sheetName val="BALPF0601"/>
      <sheetName val="BALPF0701"/>
      <sheetName val="BALPF0801"/>
      <sheetName val="BALPF090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QMSCAÇAP"/>
      <sheetName val="Sispec99"/>
      <sheetName val="Tabelas"/>
      <sheetName val="SispecPSAP"/>
      <sheetName val="MêsBase"/>
      <sheetName val="Sispec"/>
      <sheetName val="CEARA"/>
      <sheetName val="sispecabr99"/>
      <sheetName val="#REF"/>
      <sheetName val="Meta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COORD REL CLIENTE"/>
      <sheetName val="GER FATURAMENTO"/>
      <sheetName val="ANAL RECEITA"/>
      <sheetName val="GER CLIENTES CONSUMIDORES"/>
      <sheetName val="COORD VENDAS VAREJO"/>
      <sheetName val="SOHO"/>
      <sheetName val="COORD ADM DE ACESSO"/>
      <sheetName val="GER REDE DE ACESSO"/>
      <sheetName val="COORD REDE DE ACESSO"/>
      <sheetName val="COO REDE DE ACESSO INTERIOR"/>
      <sheetName val="GER TUP´S"/>
      <sheetName val="VENDAS TUP´S"/>
      <sheetName val="OPERAÇÃO"/>
      <sheetName val="EXTRA  VENDAS TUP´S"/>
      <sheetName val="COORD OPERAÇÃO"/>
      <sheetName val="Validações"/>
      <sheetName val="Step2_Histogram"/>
      <sheetName val="Check List- Gerrot"/>
      <sheetName val="VENDAS&quot;TUP´S"/>
      <sheetName val="OPERAÇÃM"/>
      <sheetName val="EXTRC  VENDAS&quot;TUP´S"/>
      <sheetName val="COORD ORERAÇÃO"/>
      <sheetName val="Cronograma"/>
      <sheetName val="DIR MERCADO CONSUMIDOR"/>
      <sheetName val="GDP"/>
      <sheetName val="MêsBase"/>
      <sheetName val="#REF"/>
      <sheetName val="Sispec"/>
      <sheetName val="Sispec99"/>
      <sheetName val="SispecPSAP"/>
      <sheetName val="Tabel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HelpPage"/>
      <sheetName val="Pack1"/>
      <sheetName val="PER"/>
      <sheetName val="6P_PER"/>
      <sheetName val="CF_PER"/>
      <sheetName val="QTD"/>
      <sheetName val="6P_QTD"/>
      <sheetName val="CF_QTD"/>
      <sheetName val="YTD"/>
      <sheetName val="6P_YTD"/>
      <sheetName val="CF_YTD"/>
      <sheetName val="Pack2"/>
      <sheetName val="Q1"/>
      <sheetName val="6P_Q1"/>
      <sheetName val="CF_Q1"/>
      <sheetName val="Q2"/>
      <sheetName val="6P_Q2"/>
      <sheetName val="CF_Q2"/>
      <sheetName val="Q3"/>
      <sheetName val="6P_Q3"/>
      <sheetName val="CF_Q3"/>
      <sheetName val="Q4"/>
      <sheetName val="6P_Q4"/>
      <sheetName val="CF_Q4"/>
      <sheetName val="FY"/>
      <sheetName val="6P_FY"/>
      <sheetName val="CF_FY"/>
      <sheetName val="Accounts"/>
      <sheetName val="Retrieve"/>
      <sheetName val="1"/>
      <sheetName val="2"/>
      <sheetName val="3"/>
      <sheetName val="4"/>
      <sheetName val="5"/>
      <sheetName val="6"/>
      <sheetName val="Retrieve CLOSEDNONADM"/>
      <sheetName val="TMP"/>
    </sheetNames>
    <sheetDataSet>
      <sheetData sheetId="0" refreshError="1">
        <row r="7">
          <cell r="D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onvocação Reunião"/>
      <sheetName val="CANVAS"/>
      <sheetName val="Cronograma"/>
      <sheetName val="Projeto"/>
      <sheetName val="Análise Crítica"/>
      <sheetName val="Evolução ações"/>
      <sheetName val="listas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C2" t="str">
            <v>Nenhum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New-Scorecard-1"/>
      <sheetName val="New-Scorecard-2"/>
      <sheetName val="Old-Scorecard"/>
      <sheetName val="Old-Sales"/>
      <sheetName val="Old-PAT"/>
      <sheetName val="Old-ROS"/>
      <sheetName val="Old-People"/>
      <sheetName val="Old-Sales- FTE"/>
      <sheetName val="Old-WC-%"/>
      <sheetName val="Old-Inventory- %"/>
      <sheetName val="Old-AR- %"/>
      <sheetName val="Old-AP- %"/>
      <sheetName val="Old-OWC- %"/>
      <sheetName val="Old-RONA"/>
      <sheetName val="Old-Cash Flow-NI"/>
      <sheetName val="Old-Sales- Act-Fct"/>
      <sheetName val="Old-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fsg_cp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Plan1"/>
      <sheetName val="Meta1"/>
      <sheetName val="Meta2"/>
      <sheetName val="Meta3"/>
      <sheetName val="Meta4"/>
      <sheetName val="Meta5"/>
      <sheetName val="Meta6"/>
      <sheetName val="Meta7"/>
      <sheetName val="Meta7(2)"/>
      <sheetName val="Meta8"/>
      <sheetName val="Meta9"/>
      <sheetName val="Meta10"/>
      <sheetName val="Meta10(2)"/>
      <sheetName val="Meta11"/>
      <sheetName val="Meta12"/>
      <sheetName val="Meta13"/>
      <sheetName val="Meta14"/>
      <sheetName val="Meta15"/>
      <sheetName val="Meta16"/>
      <sheetName val="Meta7_2_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Scorecard-1"/>
      <sheetName val="Scorecard-2"/>
      <sheetName val="Scorecard-3"/>
      <sheetName val="Sales"/>
      <sheetName val="PAT"/>
      <sheetName val="ROS"/>
      <sheetName val="People"/>
      <sheetName val="Sales- FTE"/>
      <sheetName val="Old-WC-%"/>
      <sheetName val="Inventory- %"/>
      <sheetName val="AR- %"/>
      <sheetName val="AP- %"/>
      <sheetName val="OWC- %"/>
      <sheetName val="RONA"/>
      <sheetName val="CS-Dep"/>
      <sheetName val="Sales- Act-Fct"/>
      <sheetName val="Operating Margin"/>
      <sheetName val="Ma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3">
          <cell r="B3" t="str">
            <v>AUTOMDCH</v>
          </cell>
        </row>
        <row r="4">
          <cell r="B4">
            <v>11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27"/>
  <sheetViews>
    <sheetView showGridLines="0" topLeftCell="A4" workbookViewId="0">
      <selection activeCell="B4" sqref="B4:T4"/>
    </sheetView>
  </sheetViews>
  <sheetFormatPr defaultRowHeight="15"/>
  <cols>
    <col min="2" max="2" width="10.7109375" bestFit="1" customWidth="1"/>
    <col min="3" max="3" width="11.7109375" bestFit="1" customWidth="1"/>
  </cols>
  <sheetData>
    <row r="1" spans="1:20">
      <c r="B1" s="59" t="s">
        <v>1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1"/>
    </row>
    <row r="2" spans="1:20">
      <c r="B2" s="62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4"/>
    </row>
    <row r="3" spans="1:20" ht="15.75" thickBot="1">
      <c r="B3" s="65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7"/>
    </row>
    <row r="4" spans="1:20" ht="15.75" thickBot="1">
      <c r="A4" s="3" t="s">
        <v>2</v>
      </c>
      <c r="B4" s="68" t="s">
        <v>51</v>
      </c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9"/>
    </row>
    <row r="6" spans="1:20" ht="15.75" thickBot="1">
      <c r="A6" t="s">
        <v>3</v>
      </c>
      <c r="B6" s="14"/>
      <c r="Q6" s="15"/>
    </row>
    <row r="7" spans="1:20" ht="15.75" thickBot="1">
      <c r="A7" s="24" t="s">
        <v>4</v>
      </c>
      <c r="B7" s="4"/>
      <c r="C7" s="4"/>
      <c r="D7" s="4"/>
      <c r="E7" s="4"/>
      <c r="F7" s="4"/>
      <c r="G7" s="4"/>
      <c r="H7" s="4"/>
      <c r="I7" s="4"/>
      <c r="J7" s="5"/>
      <c r="K7" s="24" t="s">
        <v>5</v>
      </c>
      <c r="L7" s="4"/>
      <c r="M7" s="4"/>
      <c r="N7" s="4"/>
      <c r="O7" s="4"/>
      <c r="P7" s="4"/>
      <c r="Q7" s="4"/>
      <c r="R7" s="4"/>
      <c r="S7" s="4"/>
      <c r="T7" s="5"/>
    </row>
    <row r="8" spans="1:20" ht="24.75" customHeight="1">
      <c r="A8" s="70" t="s">
        <v>19</v>
      </c>
      <c r="B8" s="71"/>
      <c r="C8" s="71"/>
      <c r="D8" s="71"/>
      <c r="E8" s="71"/>
      <c r="F8" s="71"/>
      <c r="G8" s="71"/>
      <c r="H8" s="71"/>
      <c r="I8" s="71"/>
      <c r="J8" s="72"/>
      <c r="K8" s="70" t="s">
        <v>52</v>
      </c>
      <c r="L8" s="79"/>
      <c r="M8" s="79"/>
      <c r="N8" s="79"/>
      <c r="O8" s="79"/>
      <c r="P8" s="79"/>
      <c r="Q8" s="79"/>
      <c r="R8" s="79"/>
      <c r="S8" s="79"/>
      <c r="T8" s="80"/>
    </row>
    <row r="9" spans="1:20">
      <c r="A9" s="73"/>
      <c r="B9" s="74"/>
      <c r="C9" s="74"/>
      <c r="D9" s="74"/>
      <c r="E9" s="74"/>
      <c r="F9" s="74"/>
      <c r="G9" s="74"/>
      <c r="H9" s="74"/>
      <c r="I9" s="74"/>
      <c r="J9" s="75"/>
      <c r="K9" s="81"/>
      <c r="L9" s="82"/>
      <c r="M9" s="82"/>
      <c r="N9" s="82"/>
      <c r="O9" s="82"/>
      <c r="P9" s="82"/>
      <c r="Q9" s="82"/>
      <c r="R9" s="82"/>
      <c r="S9" s="82"/>
      <c r="T9" s="83"/>
    </row>
    <row r="10" spans="1:20">
      <c r="A10" s="73"/>
      <c r="B10" s="74"/>
      <c r="C10" s="74"/>
      <c r="D10" s="74"/>
      <c r="E10" s="74"/>
      <c r="F10" s="74"/>
      <c r="G10" s="74"/>
      <c r="H10" s="74"/>
      <c r="I10" s="74"/>
      <c r="J10" s="75"/>
      <c r="K10" s="81"/>
      <c r="L10" s="82"/>
      <c r="M10" s="82"/>
      <c r="N10" s="82"/>
      <c r="O10" s="82"/>
      <c r="P10" s="82"/>
      <c r="Q10" s="82"/>
      <c r="R10" s="82"/>
      <c r="S10" s="82"/>
      <c r="T10" s="83"/>
    </row>
    <row r="11" spans="1:20">
      <c r="A11" s="73"/>
      <c r="B11" s="74"/>
      <c r="C11" s="74"/>
      <c r="D11" s="74"/>
      <c r="E11" s="74"/>
      <c r="F11" s="74"/>
      <c r="G11" s="74"/>
      <c r="H11" s="74"/>
      <c r="I11" s="74"/>
      <c r="J11" s="75"/>
      <c r="K11" s="81"/>
      <c r="L11" s="82"/>
      <c r="M11" s="82"/>
      <c r="N11" s="82"/>
      <c r="O11" s="82"/>
      <c r="P11" s="82"/>
      <c r="Q11" s="82"/>
      <c r="R11" s="82"/>
      <c r="S11" s="82"/>
      <c r="T11" s="83"/>
    </row>
    <row r="12" spans="1:20">
      <c r="A12" s="73"/>
      <c r="B12" s="74"/>
      <c r="C12" s="74"/>
      <c r="D12" s="74"/>
      <c r="E12" s="74"/>
      <c r="F12" s="74"/>
      <c r="G12" s="74"/>
      <c r="H12" s="74"/>
      <c r="I12" s="74"/>
      <c r="J12" s="75"/>
      <c r="K12" s="81"/>
      <c r="L12" s="82"/>
      <c r="M12" s="82"/>
      <c r="N12" s="82"/>
      <c r="O12" s="82"/>
      <c r="P12" s="82"/>
      <c r="Q12" s="82"/>
      <c r="R12" s="82"/>
      <c r="S12" s="82"/>
      <c r="T12" s="83"/>
    </row>
    <row r="13" spans="1:20" ht="15.75" thickBo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84"/>
      <c r="L13" s="85"/>
      <c r="M13" s="85"/>
      <c r="N13" s="85"/>
      <c r="O13" s="85"/>
      <c r="P13" s="85"/>
      <c r="Q13" s="85"/>
      <c r="R13" s="85"/>
      <c r="S13" s="85"/>
      <c r="T13" s="86"/>
    </row>
    <row r="14" spans="1:20" ht="15.75" thickBot="1">
      <c r="A14" s="24" t="s">
        <v>6</v>
      </c>
      <c r="B14" s="4"/>
      <c r="C14" s="4"/>
      <c r="D14" s="4"/>
      <c r="E14" s="4"/>
      <c r="F14" s="4"/>
      <c r="G14" s="4"/>
      <c r="H14" s="4"/>
      <c r="I14" s="4"/>
      <c r="J14" s="5"/>
      <c r="K14" s="24" t="s">
        <v>7</v>
      </c>
      <c r="L14" s="4"/>
      <c r="M14" s="4"/>
      <c r="N14" s="4"/>
      <c r="O14" s="4"/>
      <c r="P14" s="4"/>
      <c r="Q14" s="4"/>
      <c r="R14" s="4"/>
      <c r="S14" s="4"/>
      <c r="T14" s="5"/>
    </row>
    <row r="15" spans="1:20">
      <c r="A15" s="87" t="s">
        <v>21</v>
      </c>
      <c r="B15" s="88"/>
      <c r="C15" s="88"/>
      <c r="D15" s="88"/>
      <c r="E15" s="88"/>
      <c r="F15" s="88"/>
      <c r="G15" s="88"/>
      <c r="H15" s="88"/>
      <c r="I15" s="88"/>
      <c r="J15" s="89"/>
      <c r="K15" s="87" t="s">
        <v>20</v>
      </c>
      <c r="L15" s="88"/>
      <c r="M15" s="88"/>
      <c r="N15" s="88"/>
      <c r="O15" s="88"/>
      <c r="P15" s="88"/>
      <c r="Q15" s="88"/>
      <c r="R15" s="88"/>
      <c r="S15" s="88"/>
      <c r="T15" s="89"/>
    </row>
    <row r="16" spans="1:20">
      <c r="A16" s="90"/>
      <c r="B16" s="91"/>
      <c r="C16" s="91"/>
      <c r="D16" s="91"/>
      <c r="E16" s="91"/>
      <c r="F16" s="91"/>
      <c r="G16" s="91"/>
      <c r="H16" s="91"/>
      <c r="I16" s="91"/>
      <c r="J16" s="92"/>
      <c r="K16" s="90"/>
      <c r="L16" s="91"/>
      <c r="M16" s="91"/>
      <c r="N16" s="91"/>
      <c r="O16" s="91"/>
      <c r="P16" s="91"/>
      <c r="Q16" s="91"/>
      <c r="R16" s="91"/>
      <c r="S16" s="91"/>
      <c r="T16" s="92"/>
    </row>
    <row r="17" spans="1:20">
      <c r="A17" s="90"/>
      <c r="B17" s="91"/>
      <c r="C17" s="91"/>
      <c r="D17" s="91"/>
      <c r="E17" s="91"/>
      <c r="F17" s="91"/>
      <c r="G17" s="91"/>
      <c r="H17" s="91"/>
      <c r="I17" s="91"/>
      <c r="J17" s="92"/>
      <c r="K17" s="90"/>
      <c r="L17" s="91"/>
      <c r="M17" s="91"/>
      <c r="N17" s="91"/>
      <c r="O17" s="91"/>
      <c r="P17" s="91"/>
      <c r="Q17" s="91"/>
      <c r="R17" s="91"/>
      <c r="S17" s="91"/>
      <c r="T17" s="92"/>
    </row>
    <row r="18" spans="1:20">
      <c r="A18" s="90"/>
      <c r="B18" s="91"/>
      <c r="C18" s="91"/>
      <c r="D18" s="91"/>
      <c r="E18" s="91"/>
      <c r="F18" s="91"/>
      <c r="G18" s="91"/>
      <c r="H18" s="91"/>
      <c r="I18" s="91"/>
      <c r="J18" s="92"/>
      <c r="K18" s="90"/>
      <c r="L18" s="91"/>
      <c r="M18" s="91"/>
      <c r="N18" s="91"/>
      <c r="O18" s="91"/>
      <c r="P18" s="91"/>
      <c r="Q18" s="91"/>
      <c r="R18" s="91"/>
      <c r="S18" s="91"/>
      <c r="T18" s="92"/>
    </row>
    <row r="19" spans="1:20" ht="15.75" thickBot="1">
      <c r="A19" s="93"/>
      <c r="B19" s="94"/>
      <c r="C19" s="94"/>
      <c r="D19" s="94"/>
      <c r="E19" s="94"/>
      <c r="F19" s="94"/>
      <c r="G19" s="94"/>
      <c r="H19" s="94"/>
      <c r="I19" s="94"/>
      <c r="J19" s="95"/>
      <c r="K19" s="93"/>
      <c r="L19" s="94"/>
      <c r="M19" s="94"/>
      <c r="N19" s="94"/>
      <c r="O19" s="94"/>
      <c r="P19" s="94"/>
      <c r="Q19" s="94"/>
      <c r="R19" s="94"/>
      <c r="S19" s="94"/>
      <c r="T19" s="95"/>
    </row>
    <row r="20" spans="1:20" ht="15.75" thickBot="1">
      <c r="A20" s="25" t="s">
        <v>0</v>
      </c>
      <c r="B20" s="16"/>
      <c r="C20" s="16"/>
      <c r="D20" s="16"/>
      <c r="E20" s="16"/>
      <c r="F20" s="16"/>
      <c r="G20" s="16"/>
      <c r="H20" s="16"/>
      <c r="I20" s="16"/>
      <c r="J20" s="17"/>
      <c r="K20" s="24" t="s">
        <v>8</v>
      </c>
      <c r="L20" s="4"/>
      <c r="M20" s="4"/>
      <c r="N20" s="4"/>
      <c r="O20" s="4"/>
      <c r="P20" s="4"/>
      <c r="Q20" s="4"/>
      <c r="R20" s="4"/>
      <c r="S20" s="4"/>
      <c r="T20" s="5"/>
    </row>
    <row r="21" spans="1:20">
      <c r="A21" s="52" t="s">
        <v>22</v>
      </c>
      <c r="B21" s="53"/>
      <c r="C21" s="53"/>
      <c r="D21" s="54"/>
      <c r="E21" s="20" t="s">
        <v>28</v>
      </c>
      <c r="F21" s="20" t="s">
        <v>29</v>
      </c>
      <c r="G21" s="20" t="s">
        <v>30</v>
      </c>
      <c r="H21" s="20" t="s">
        <v>31</v>
      </c>
      <c r="I21" s="20" t="s">
        <v>32</v>
      </c>
      <c r="J21" s="21" t="s">
        <v>33</v>
      </c>
      <c r="K21" s="57" t="s">
        <v>34</v>
      </c>
      <c r="L21" s="57"/>
      <c r="M21" s="57"/>
      <c r="N21" s="57"/>
      <c r="O21" s="57"/>
      <c r="P21" s="55" t="s">
        <v>36</v>
      </c>
      <c r="Q21" s="58"/>
      <c r="R21" s="56"/>
      <c r="S21" s="55" t="s">
        <v>35</v>
      </c>
      <c r="T21" s="56"/>
    </row>
    <row r="22" spans="1:20">
      <c r="A22" s="48" t="s">
        <v>23</v>
      </c>
      <c r="B22" s="50"/>
      <c r="C22" s="50"/>
      <c r="D22" s="51"/>
      <c r="E22" s="18"/>
      <c r="F22" s="19"/>
      <c r="G22" s="19"/>
      <c r="H22" s="19"/>
      <c r="I22" s="19"/>
      <c r="J22" s="22"/>
      <c r="K22" s="50" t="s">
        <v>37</v>
      </c>
      <c r="L22" s="50"/>
      <c r="M22" s="50"/>
      <c r="N22" s="50"/>
      <c r="O22" s="50"/>
      <c r="P22" s="48" t="s">
        <v>38</v>
      </c>
      <c r="Q22" s="50"/>
      <c r="R22" s="49"/>
      <c r="S22" s="48" t="s">
        <v>47</v>
      </c>
      <c r="T22" s="49"/>
    </row>
    <row r="23" spans="1:20">
      <c r="A23" s="48" t="s">
        <v>24</v>
      </c>
      <c r="B23" s="50"/>
      <c r="C23" s="50"/>
      <c r="D23" s="51"/>
      <c r="E23" s="19"/>
      <c r="F23" s="18"/>
      <c r="G23" s="19"/>
      <c r="H23" s="19"/>
      <c r="I23" s="19"/>
      <c r="J23" s="22"/>
      <c r="K23" s="50" t="s">
        <v>39</v>
      </c>
      <c r="L23" s="50"/>
      <c r="M23" s="50"/>
      <c r="N23" s="50"/>
      <c r="O23" s="50"/>
      <c r="P23" s="48" t="s">
        <v>40</v>
      </c>
      <c r="Q23" s="50"/>
      <c r="R23" s="49"/>
      <c r="S23" s="48" t="s">
        <v>48</v>
      </c>
      <c r="T23" s="49"/>
    </row>
    <row r="24" spans="1:20">
      <c r="A24" s="48" t="s">
        <v>25</v>
      </c>
      <c r="B24" s="50"/>
      <c r="C24" s="50"/>
      <c r="D24" s="51"/>
      <c r="E24" s="19"/>
      <c r="F24" s="19"/>
      <c r="G24" s="18"/>
      <c r="H24" s="19"/>
      <c r="I24" s="19"/>
      <c r="J24" s="22"/>
      <c r="K24" s="50" t="s">
        <v>41</v>
      </c>
      <c r="L24" s="50"/>
      <c r="M24" s="50"/>
      <c r="N24" s="50"/>
      <c r="O24" s="50"/>
      <c r="P24" s="48" t="s">
        <v>42</v>
      </c>
      <c r="Q24" s="50"/>
      <c r="R24" s="49"/>
      <c r="S24" s="48" t="s">
        <v>47</v>
      </c>
      <c r="T24" s="49"/>
    </row>
    <row r="25" spans="1:20">
      <c r="A25" s="48" t="s">
        <v>26</v>
      </c>
      <c r="B25" s="50"/>
      <c r="C25" s="50"/>
      <c r="D25" s="51"/>
      <c r="E25" s="19"/>
      <c r="F25" s="19"/>
      <c r="G25" s="19"/>
      <c r="H25" s="18"/>
      <c r="I25" s="19"/>
      <c r="J25" s="22"/>
      <c r="K25" s="50" t="s">
        <v>43</v>
      </c>
      <c r="L25" s="50"/>
      <c r="M25" s="50"/>
      <c r="N25" s="50"/>
      <c r="O25" s="50"/>
      <c r="P25" s="48" t="s">
        <v>44</v>
      </c>
      <c r="Q25" s="50"/>
      <c r="R25" s="49"/>
      <c r="S25" s="48" t="s">
        <v>49</v>
      </c>
      <c r="T25" s="49"/>
    </row>
    <row r="26" spans="1:20">
      <c r="A26" s="48" t="s">
        <v>27</v>
      </c>
      <c r="B26" s="50"/>
      <c r="C26" s="50"/>
      <c r="D26" s="51"/>
      <c r="E26" s="19"/>
      <c r="F26" s="19"/>
      <c r="G26" s="19"/>
      <c r="H26" s="19"/>
      <c r="I26" s="18"/>
      <c r="J26" s="23"/>
      <c r="K26" s="50" t="s">
        <v>45</v>
      </c>
      <c r="L26" s="50"/>
      <c r="M26" s="50"/>
      <c r="N26" s="50"/>
      <c r="O26" s="50"/>
      <c r="P26" s="48" t="s">
        <v>46</v>
      </c>
      <c r="Q26" s="50"/>
      <c r="R26" s="49"/>
      <c r="S26" s="48" t="s">
        <v>50</v>
      </c>
      <c r="T26" s="49"/>
    </row>
    <row r="27" spans="1:20" ht="15.75" thickBot="1">
      <c r="A27" s="2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2"/>
      <c r="Q27" s="11"/>
      <c r="R27" s="12"/>
      <c r="S27" s="2"/>
      <c r="T27" s="12"/>
    </row>
  </sheetData>
  <mergeCells count="30">
    <mergeCell ref="B1:T3"/>
    <mergeCell ref="B4:T4"/>
    <mergeCell ref="A8:J13"/>
    <mergeCell ref="K8:T13"/>
    <mergeCell ref="A15:J19"/>
    <mergeCell ref="K15:T19"/>
    <mergeCell ref="P22:R22"/>
    <mergeCell ref="P23:R23"/>
    <mergeCell ref="P24:R24"/>
    <mergeCell ref="S24:T24"/>
    <mergeCell ref="A21:D21"/>
    <mergeCell ref="A22:D22"/>
    <mergeCell ref="A23:D23"/>
    <mergeCell ref="S21:T21"/>
    <mergeCell ref="S22:T22"/>
    <mergeCell ref="S23:T23"/>
    <mergeCell ref="K21:O21"/>
    <mergeCell ref="P21:R21"/>
    <mergeCell ref="K22:O22"/>
    <mergeCell ref="K23:O23"/>
    <mergeCell ref="S25:T25"/>
    <mergeCell ref="S26:T26"/>
    <mergeCell ref="A24:D24"/>
    <mergeCell ref="A25:D25"/>
    <mergeCell ref="A26:D26"/>
    <mergeCell ref="K25:O25"/>
    <mergeCell ref="K26:O26"/>
    <mergeCell ref="P25:R25"/>
    <mergeCell ref="P26:R26"/>
    <mergeCell ref="K24:O24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8"/>
  <sheetViews>
    <sheetView showGridLines="0" tabSelected="1" topLeftCell="A4" workbookViewId="0">
      <selection activeCell="A5" sqref="A5:A10"/>
    </sheetView>
  </sheetViews>
  <sheetFormatPr defaultRowHeight="15"/>
  <cols>
    <col min="1" max="1" width="11.7109375" bestFit="1" customWidth="1"/>
    <col min="2" max="2" width="19.28515625" bestFit="1" customWidth="1"/>
  </cols>
  <sheetData>
    <row r="1" spans="1:19">
      <c r="A1" s="59" t="s">
        <v>18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1"/>
    </row>
    <row r="2" spans="1:19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4"/>
    </row>
    <row r="3" spans="1:19" ht="15.75" thickBot="1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7"/>
    </row>
    <row r="4" spans="1:19" ht="15.75" thickBot="1">
      <c r="A4" s="13" t="s">
        <v>9</v>
      </c>
      <c r="B4" s="112" t="s">
        <v>10</v>
      </c>
      <c r="C4" s="68"/>
      <c r="D4" s="68"/>
      <c r="E4" s="68"/>
      <c r="F4" s="68"/>
      <c r="G4" s="69"/>
      <c r="H4" s="112" t="s">
        <v>11</v>
      </c>
      <c r="I4" s="68"/>
      <c r="J4" s="68"/>
      <c r="K4" s="68"/>
      <c r="L4" s="68"/>
      <c r="M4" s="68"/>
      <c r="N4" s="68"/>
      <c r="O4" s="69"/>
      <c r="P4" s="112" t="s">
        <v>12</v>
      </c>
      <c r="Q4" s="69"/>
      <c r="R4" s="112" t="s">
        <v>13</v>
      </c>
      <c r="S4" s="69"/>
    </row>
    <row r="5" spans="1:19">
      <c r="A5" s="109" t="s">
        <v>14</v>
      </c>
      <c r="B5" s="6" t="s">
        <v>53</v>
      </c>
      <c r="C5" s="7"/>
      <c r="D5" s="7"/>
      <c r="E5" s="7"/>
      <c r="F5" s="7"/>
      <c r="G5" s="8"/>
      <c r="H5" s="113" t="s">
        <v>87</v>
      </c>
      <c r="I5" s="114"/>
      <c r="J5" s="114"/>
      <c r="K5" s="114"/>
      <c r="L5" s="114"/>
      <c r="M5" s="114"/>
      <c r="N5" s="114"/>
      <c r="O5" s="115"/>
      <c r="P5" s="105">
        <v>0</v>
      </c>
      <c r="Q5" s="106"/>
      <c r="R5" s="96" t="s">
        <v>100</v>
      </c>
      <c r="S5" s="97"/>
    </row>
    <row r="6" spans="1:19">
      <c r="A6" s="110"/>
      <c r="B6" s="1" t="s">
        <v>54</v>
      </c>
      <c r="C6" s="9"/>
      <c r="D6" s="9"/>
      <c r="E6" s="9"/>
      <c r="F6" s="9"/>
      <c r="G6" s="10"/>
      <c r="H6" s="116" t="s">
        <v>88</v>
      </c>
      <c r="I6" s="117"/>
      <c r="J6" s="117"/>
      <c r="K6" s="117"/>
      <c r="L6" s="117"/>
      <c r="M6" s="117"/>
      <c r="N6" s="117"/>
      <c r="O6" s="118"/>
      <c r="P6" s="98" t="s">
        <v>98</v>
      </c>
      <c r="Q6" s="99"/>
      <c r="R6" s="98"/>
      <c r="S6" s="99"/>
    </row>
    <row r="7" spans="1:19">
      <c r="A7" s="110"/>
      <c r="B7" s="1" t="s">
        <v>55</v>
      </c>
      <c r="C7" s="9"/>
      <c r="D7" s="9"/>
      <c r="E7" s="9"/>
      <c r="F7" s="9"/>
      <c r="G7" s="10"/>
      <c r="H7" s="116" t="s">
        <v>71</v>
      </c>
      <c r="I7" s="117"/>
      <c r="J7" s="117"/>
      <c r="K7" s="117"/>
      <c r="L7" s="117"/>
      <c r="M7" s="117"/>
      <c r="N7" s="117"/>
      <c r="O7" s="118"/>
      <c r="P7" s="98" t="s">
        <v>98</v>
      </c>
      <c r="Q7" s="99"/>
      <c r="R7" s="98"/>
      <c r="S7" s="99"/>
    </row>
    <row r="8" spans="1:19">
      <c r="A8" s="110"/>
      <c r="B8" s="1"/>
      <c r="C8" s="9"/>
      <c r="D8" s="9"/>
      <c r="E8" s="9"/>
      <c r="F8" s="9"/>
      <c r="G8" s="10"/>
      <c r="H8" s="98"/>
      <c r="I8" s="119"/>
      <c r="J8" s="119"/>
      <c r="K8" s="119"/>
      <c r="L8" s="119"/>
      <c r="M8" s="119"/>
      <c r="N8" s="119"/>
      <c r="O8" s="99"/>
      <c r="P8" s="1"/>
      <c r="Q8" s="10"/>
      <c r="R8" s="1"/>
      <c r="S8" s="10"/>
    </row>
    <row r="9" spans="1:19">
      <c r="A9" s="110"/>
      <c r="B9" s="1"/>
      <c r="C9" s="9"/>
      <c r="D9" s="9"/>
      <c r="E9" s="9"/>
      <c r="F9" s="9"/>
      <c r="G9" s="10"/>
      <c r="H9" s="98"/>
      <c r="I9" s="119"/>
      <c r="J9" s="119"/>
      <c r="K9" s="119"/>
      <c r="L9" s="119"/>
      <c r="M9" s="119"/>
      <c r="N9" s="119"/>
      <c r="O9" s="99"/>
      <c r="P9" s="1"/>
      <c r="Q9" s="10"/>
      <c r="R9" s="1"/>
      <c r="S9" s="10"/>
    </row>
    <row r="10" spans="1:19" ht="15.75" thickBot="1">
      <c r="A10" s="111"/>
      <c r="B10" s="2"/>
      <c r="C10" s="11"/>
      <c r="D10" s="11"/>
      <c r="E10" s="11"/>
      <c r="F10" s="11"/>
      <c r="G10" s="12"/>
      <c r="H10" s="101"/>
      <c r="I10" s="120"/>
      <c r="J10" s="120"/>
      <c r="K10" s="120"/>
      <c r="L10" s="120"/>
      <c r="M10" s="120"/>
      <c r="N10" s="120"/>
      <c r="O10" s="102"/>
      <c r="P10" s="2"/>
      <c r="Q10" s="12"/>
      <c r="R10" s="2"/>
      <c r="S10" s="12"/>
    </row>
    <row r="11" spans="1:19">
      <c r="A11" s="109" t="s">
        <v>15</v>
      </c>
      <c r="B11" s="6" t="s">
        <v>67</v>
      </c>
      <c r="C11" s="7"/>
      <c r="D11" s="7"/>
      <c r="E11" s="7"/>
      <c r="F11" s="7"/>
      <c r="G11" s="8"/>
      <c r="H11" s="113" t="s">
        <v>89</v>
      </c>
      <c r="I11" s="114"/>
      <c r="J11" s="114"/>
      <c r="K11" s="114"/>
      <c r="L11" s="114"/>
      <c r="M11" s="114"/>
      <c r="N11" s="114"/>
      <c r="O11" s="115"/>
      <c r="P11" s="96" t="s">
        <v>99</v>
      </c>
      <c r="Q11" s="97"/>
      <c r="R11" s="96"/>
      <c r="S11" s="97"/>
    </row>
    <row r="12" spans="1:19">
      <c r="A12" s="110"/>
      <c r="B12" s="1" t="s">
        <v>68</v>
      </c>
      <c r="C12" s="9"/>
      <c r="D12" s="9"/>
      <c r="E12" s="9"/>
      <c r="F12" s="9"/>
      <c r="G12" s="10"/>
      <c r="H12" s="116" t="s">
        <v>90</v>
      </c>
      <c r="I12" s="117"/>
      <c r="J12" s="117"/>
      <c r="K12" s="117"/>
      <c r="L12" s="117"/>
      <c r="M12" s="117"/>
      <c r="N12" s="117"/>
      <c r="O12" s="118"/>
      <c r="P12" s="98" t="s">
        <v>99</v>
      </c>
      <c r="Q12" s="99"/>
      <c r="R12" s="98"/>
      <c r="S12" s="99"/>
    </row>
    <row r="13" spans="1:19">
      <c r="A13" s="110"/>
      <c r="B13" s="1" t="s">
        <v>63</v>
      </c>
      <c r="C13" s="9"/>
      <c r="D13" s="9"/>
      <c r="E13" s="9"/>
      <c r="F13" s="9"/>
      <c r="G13" s="10"/>
      <c r="H13" t="s">
        <v>99</v>
      </c>
      <c r="P13" s="98" t="s">
        <v>99</v>
      </c>
      <c r="Q13" s="99"/>
      <c r="R13" s="98"/>
      <c r="S13" s="99"/>
    </row>
    <row r="14" spans="1:19">
      <c r="A14" s="110"/>
      <c r="B14" s="1" t="s">
        <v>64</v>
      </c>
      <c r="C14" s="9"/>
      <c r="D14" s="9"/>
      <c r="E14" s="9"/>
      <c r="F14" s="9"/>
      <c r="G14" s="10"/>
      <c r="H14" s="116" t="s">
        <v>91</v>
      </c>
      <c r="I14" s="117"/>
      <c r="J14" s="117"/>
      <c r="K14" s="117"/>
      <c r="L14" s="117"/>
      <c r="M14" s="117"/>
      <c r="N14" s="117"/>
      <c r="O14" s="118"/>
      <c r="P14" s="98" t="s">
        <v>99</v>
      </c>
      <c r="Q14" s="99"/>
      <c r="R14" s="98"/>
      <c r="S14" s="99"/>
    </row>
    <row r="15" spans="1:19">
      <c r="A15" s="110"/>
      <c r="B15" s="1" t="s">
        <v>65</v>
      </c>
      <c r="C15" s="9"/>
      <c r="D15" s="9"/>
      <c r="E15" s="9"/>
      <c r="F15" s="9"/>
      <c r="G15" s="10"/>
      <c r="H15" s="116" t="s">
        <v>92</v>
      </c>
      <c r="I15" s="117"/>
      <c r="J15" s="117"/>
      <c r="K15" s="117"/>
      <c r="L15" s="117"/>
      <c r="M15" s="117"/>
      <c r="N15" s="117"/>
      <c r="O15" s="118"/>
      <c r="P15" s="98" t="s">
        <v>99</v>
      </c>
      <c r="Q15" s="99"/>
      <c r="R15" s="98"/>
      <c r="S15" s="99"/>
    </row>
    <row r="16" spans="1:19" ht="15.75" thickBot="1">
      <c r="A16" s="111"/>
      <c r="B16" s="2"/>
      <c r="C16" s="11"/>
      <c r="D16" s="11"/>
      <c r="E16" s="11"/>
      <c r="F16" s="11"/>
      <c r="G16" s="12"/>
      <c r="H16" s="101"/>
      <c r="I16" s="120"/>
      <c r="J16" s="120"/>
      <c r="K16" s="120"/>
      <c r="L16" s="120"/>
      <c r="M16" s="120"/>
      <c r="N16" s="120"/>
      <c r="O16" s="102"/>
      <c r="P16" s="101"/>
      <c r="Q16" s="102"/>
      <c r="R16" s="101"/>
      <c r="S16" s="102"/>
    </row>
    <row r="17" spans="1:19">
      <c r="A17" s="107" t="s">
        <v>16</v>
      </c>
      <c r="B17" s="6" t="s">
        <v>56</v>
      </c>
      <c r="C17" s="7"/>
      <c r="D17" s="7"/>
      <c r="E17" s="7"/>
      <c r="F17" s="7"/>
      <c r="G17" s="8"/>
      <c r="H17" s="113" t="s">
        <v>93</v>
      </c>
      <c r="I17" s="114"/>
      <c r="J17" s="114"/>
      <c r="K17" s="114"/>
      <c r="L17" s="114"/>
      <c r="M17" s="114"/>
      <c r="N17" s="114"/>
      <c r="O17" s="115"/>
      <c r="P17" s="100">
        <v>0.36</v>
      </c>
      <c r="Q17" s="97"/>
      <c r="R17" s="96"/>
      <c r="S17" s="97"/>
    </row>
    <row r="18" spans="1:19">
      <c r="A18" s="107"/>
      <c r="B18" s="1" t="s">
        <v>57</v>
      </c>
      <c r="C18" s="9"/>
      <c r="D18" s="9"/>
      <c r="E18" s="9"/>
      <c r="F18" s="9"/>
      <c r="G18" s="10"/>
      <c r="H18" s="116" t="s">
        <v>70</v>
      </c>
      <c r="I18" s="117"/>
      <c r="J18" s="117"/>
      <c r="K18" s="117"/>
      <c r="L18" s="117"/>
      <c r="M18" s="117"/>
      <c r="N18" s="117"/>
      <c r="O18" s="118"/>
      <c r="P18" s="103">
        <v>0.33</v>
      </c>
      <c r="Q18" s="99"/>
      <c r="R18" s="98"/>
      <c r="S18" s="99"/>
    </row>
    <row r="19" spans="1:19">
      <c r="A19" s="107"/>
      <c r="B19" s="1" t="s">
        <v>58</v>
      </c>
      <c r="C19" s="9"/>
      <c r="D19" s="9"/>
      <c r="E19" s="9"/>
      <c r="F19" s="9"/>
      <c r="G19" s="10"/>
      <c r="H19" s="116" t="s">
        <v>99</v>
      </c>
      <c r="I19" s="117"/>
      <c r="J19" s="117"/>
      <c r="K19" s="117"/>
      <c r="L19" s="117"/>
      <c r="M19" s="117"/>
      <c r="N19" s="117"/>
      <c r="O19" s="118"/>
      <c r="P19" s="98" t="s">
        <v>99</v>
      </c>
      <c r="Q19" s="99"/>
      <c r="R19" s="98"/>
      <c r="S19" s="99"/>
    </row>
    <row r="20" spans="1:19">
      <c r="A20" s="107"/>
      <c r="B20" s="1" t="s">
        <v>59</v>
      </c>
      <c r="C20" s="9"/>
      <c r="D20" s="9"/>
      <c r="E20" s="9"/>
      <c r="F20" s="9"/>
      <c r="G20" s="10"/>
      <c r="H20" s="116" t="s">
        <v>94</v>
      </c>
      <c r="I20" s="117"/>
      <c r="J20" s="117"/>
      <c r="K20" s="117"/>
      <c r="L20" s="117"/>
      <c r="M20" s="117"/>
      <c r="N20" s="117"/>
      <c r="O20" s="118"/>
      <c r="P20" s="103">
        <v>0.5</v>
      </c>
      <c r="Q20" s="99"/>
      <c r="R20" s="98"/>
      <c r="S20" s="99"/>
    </row>
    <row r="21" spans="1:19">
      <c r="A21" s="107"/>
      <c r="B21" s="1" t="s">
        <v>62</v>
      </c>
      <c r="C21" s="9"/>
      <c r="D21" s="9"/>
      <c r="E21" s="9"/>
      <c r="F21" s="9"/>
      <c r="G21" s="10"/>
      <c r="H21" s="98"/>
      <c r="I21" s="119"/>
      <c r="J21" s="119"/>
      <c r="K21" s="119"/>
      <c r="L21" s="119"/>
      <c r="M21" s="119"/>
      <c r="N21" s="119"/>
      <c r="O21" s="99"/>
      <c r="P21" s="98"/>
      <c r="Q21" s="99"/>
      <c r="R21" s="1"/>
      <c r="S21" s="10"/>
    </row>
    <row r="22" spans="1:19" ht="15.75" thickBot="1">
      <c r="A22" s="108"/>
      <c r="B22" s="2" t="s">
        <v>69</v>
      </c>
      <c r="C22" s="11"/>
      <c r="D22" s="11"/>
      <c r="E22" s="11"/>
      <c r="F22" s="11"/>
      <c r="G22" s="12"/>
      <c r="H22" s="121" t="s">
        <v>95</v>
      </c>
      <c r="I22" s="122"/>
      <c r="J22" s="122"/>
      <c r="K22" s="122"/>
      <c r="L22" s="122"/>
      <c r="M22" s="122"/>
      <c r="N22" s="122"/>
      <c r="O22" s="123"/>
      <c r="P22" s="104">
        <v>0.99</v>
      </c>
      <c r="Q22" s="102"/>
      <c r="R22" s="101"/>
      <c r="S22" s="102"/>
    </row>
    <row r="23" spans="1:19">
      <c r="A23" s="109" t="s">
        <v>17</v>
      </c>
      <c r="B23" s="6" t="s">
        <v>60</v>
      </c>
      <c r="C23" s="7"/>
      <c r="D23" s="7"/>
      <c r="E23" s="7"/>
      <c r="F23" s="7"/>
      <c r="G23" s="8"/>
      <c r="H23" s="113" t="s">
        <v>96</v>
      </c>
      <c r="I23" s="114"/>
      <c r="J23" s="114"/>
      <c r="K23" s="114"/>
      <c r="L23" s="114"/>
      <c r="M23" s="114"/>
      <c r="N23" s="114"/>
      <c r="O23" s="115"/>
      <c r="P23" s="100">
        <v>0.23</v>
      </c>
      <c r="Q23" s="97"/>
      <c r="R23" s="96"/>
      <c r="S23" s="97"/>
    </row>
    <row r="24" spans="1:19">
      <c r="A24" s="110"/>
      <c r="B24" s="1" t="s">
        <v>66</v>
      </c>
      <c r="C24" s="9"/>
      <c r="D24" s="9"/>
      <c r="E24" s="9"/>
      <c r="F24" s="9"/>
      <c r="G24" s="10"/>
      <c r="H24" s="98"/>
      <c r="I24" s="119"/>
      <c r="J24" s="119"/>
      <c r="K24" s="119"/>
      <c r="L24" s="119"/>
      <c r="M24" s="119"/>
      <c r="N24" s="119"/>
      <c r="O24" s="99"/>
      <c r="P24" s="1"/>
      <c r="Q24" s="10"/>
      <c r="R24" s="9"/>
      <c r="S24" s="10"/>
    </row>
    <row r="25" spans="1:19">
      <c r="A25" s="110"/>
      <c r="B25" s="1" t="s">
        <v>61</v>
      </c>
      <c r="C25" s="9"/>
      <c r="D25" s="9"/>
      <c r="E25" s="9"/>
      <c r="F25" s="9"/>
      <c r="G25" s="10"/>
      <c r="H25" s="116" t="s">
        <v>97</v>
      </c>
      <c r="I25" s="117"/>
      <c r="J25" s="117"/>
      <c r="K25" s="117"/>
      <c r="L25" s="117"/>
      <c r="M25" s="117"/>
      <c r="N25" s="117"/>
      <c r="O25" s="118"/>
      <c r="P25" s="98" t="s">
        <v>99</v>
      </c>
      <c r="Q25" s="99"/>
      <c r="R25" s="98"/>
      <c r="S25" s="99"/>
    </row>
    <row r="26" spans="1:19">
      <c r="A26" s="110"/>
      <c r="B26" s="1"/>
      <c r="C26" s="9"/>
      <c r="D26" s="9"/>
      <c r="E26" s="9"/>
      <c r="F26" s="9"/>
      <c r="G26" s="10"/>
      <c r="H26" s="98"/>
      <c r="I26" s="119"/>
      <c r="J26" s="119"/>
      <c r="K26" s="119"/>
      <c r="L26" s="119"/>
      <c r="M26" s="119"/>
      <c r="N26" s="119"/>
      <c r="O26" s="99"/>
      <c r="P26" s="1"/>
      <c r="Q26" s="10"/>
      <c r="R26" s="9"/>
      <c r="S26" s="10"/>
    </row>
    <row r="27" spans="1:19">
      <c r="A27" s="110"/>
      <c r="B27" s="1"/>
      <c r="C27" s="9"/>
      <c r="D27" s="9"/>
      <c r="E27" s="9"/>
      <c r="F27" s="9"/>
      <c r="G27" s="10"/>
      <c r="H27" s="98"/>
      <c r="I27" s="119"/>
      <c r="J27" s="119"/>
      <c r="K27" s="119"/>
      <c r="L27" s="119"/>
      <c r="M27" s="119"/>
      <c r="N27" s="119"/>
      <c r="O27" s="99"/>
      <c r="P27" s="1"/>
      <c r="Q27" s="10"/>
      <c r="R27" s="9"/>
      <c r="S27" s="10"/>
    </row>
    <row r="28" spans="1:19" ht="15.75" thickBot="1">
      <c r="A28" s="111"/>
      <c r="B28" s="2"/>
      <c r="C28" s="11"/>
      <c r="D28" s="11"/>
      <c r="E28" s="11"/>
      <c r="F28" s="11"/>
      <c r="G28" s="12"/>
      <c r="H28" s="101"/>
      <c r="I28" s="120"/>
      <c r="J28" s="120"/>
      <c r="K28" s="120"/>
      <c r="L28" s="120"/>
      <c r="M28" s="120"/>
      <c r="N28" s="120"/>
      <c r="O28" s="102"/>
      <c r="P28" s="2"/>
      <c r="Q28" s="12"/>
      <c r="R28" s="11"/>
      <c r="S28" s="12"/>
    </row>
  </sheetData>
  <mergeCells count="65">
    <mergeCell ref="H28:O28"/>
    <mergeCell ref="H22:O22"/>
    <mergeCell ref="H23:O23"/>
    <mergeCell ref="H24:O24"/>
    <mergeCell ref="H25:O25"/>
    <mergeCell ref="H26:O26"/>
    <mergeCell ref="H18:O18"/>
    <mergeCell ref="H19:O19"/>
    <mergeCell ref="H20:O20"/>
    <mergeCell ref="H21:O21"/>
    <mergeCell ref="H27:O27"/>
    <mergeCell ref="H12:O12"/>
    <mergeCell ref="H14:O14"/>
    <mergeCell ref="H15:O15"/>
    <mergeCell ref="H16:O16"/>
    <mergeCell ref="H17:O17"/>
    <mergeCell ref="A17:A22"/>
    <mergeCell ref="A23:A28"/>
    <mergeCell ref="A1:S3"/>
    <mergeCell ref="B4:G4"/>
    <mergeCell ref="H4:O4"/>
    <mergeCell ref="P4:Q4"/>
    <mergeCell ref="R4:S4"/>
    <mergeCell ref="A5:A10"/>
    <mergeCell ref="A11:A16"/>
    <mergeCell ref="H5:O5"/>
    <mergeCell ref="H6:O6"/>
    <mergeCell ref="H7:O7"/>
    <mergeCell ref="H8:O8"/>
    <mergeCell ref="H9:O9"/>
    <mergeCell ref="H10:O10"/>
    <mergeCell ref="H11:O11"/>
    <mergeCell ref="P5:Q5"/>
    <mergeCell ref="P6:Q6"/>
    <mergeCell ref="P7:Q7"/>
    <mergeCell ref="P11:Q11"/>
    <mergeCell ref="P12:Q12"/>
    <mergeCell ref="P13:Q13"/>
    <mergeCell ref="P14:Q14"/>
    <mergeCell ref="P15:Q15"/>
    <mergeCell ref="P16:Q16"/>
    <mergeCell ref="P17:Q17"/>
    <mergeCell ref="R20:S20"/>
    <mergeCell ref="R22:S22"/>
    <mergeCell ref="P18:Q18"/>
    <mergeCell ref="P19:Q19"/>
    <mergeCell ref="P20:Q20"/>
    <mergeCell ref="P21:Q21"/>
    <mergeCell ref="P22:Q22"/>
    <mergeCell ref="R23:S23"/>
    <mergeCell ref="R25:S25"/>
    <mergeCell ref="P23:Q23"/>
    <mergeCell ref="P25:Q25"/>
    <mergeCell ref="R5:S5"/>
    <mergeCell ref="R6:S6"/>
    <mergeCell ref="R7:S7"/>
    <mergeCell ref="R11:S11"/>
    <mergeCell ref="R12:S12"/>
    <mergeCell ref="R13:S13"/>
    <mergeCell ref="R14:S14"/>
    <mergeCell ref="R15:S15"/>
    <mergeCell ref="R16:S16"/>
    <mergeCell ref="R17:S17"/>
    <mergeCell ref="R18:S18"/>
    <mergeCell ref="R19:S19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showGridLines="0" workbookViewId="0">
      <selection activeCell="C2" sqref="C2"/>
    </sheetView>
  </sheetViews>
  <sheetFormatPr defaultRowHeight="15"/>
  <cols>
    <col min="1" max="1" width="28" customWidth="1"/>
    <col min="2" max="2" width="15.85546875" bestFit="1" customWidth="1"/>
  </cols>
  <sheetData>
    <row r="1" spans="1:3" ht="15.75" thickBot="1">
      <c r="B1" s="47" t="s">
        <v>85</v>
      </c>
      <c r="C1" s="47" t="s">
        <v>86</v>
      </c>
    </row>
    <row r="2" spans="1:3" ht="15.75" thickBot="1">
      <c r="A2" t="s">
        <v>82</v>
      </c>
      <c r="B2" s="46">
        <f>IFERROR(B4/B5,"")</f>
        <v>0.3</v>
      </c>
      <c r="C2" s="46">
        <f>IFERROR(B2*12,"")</f>
        <v>3.5999999999999996</v>
      </c>
    </row>
    <row r="3" spans="1:3" ht="15.75" thickBot="1"/>
    <row r="4" spans="1:3" ht="15.75" thickBot="1">
      <c r="A4" t="s">
        <v>83</v>
      </c>
      <c r="B4" s="44">
        <v>600000</v>
      </c>
    </row>
    <row r="5" spans="1:3" ht="15.75" thickBot="1">
      <c r="A5" t="s">
        <v>84</v>
      </c>
      <c r="B5" s="45">
        <v>2000000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6"/>
  <sheetViews>
    <sheetView showGridLines="0" workbookViewId="0">
      <selection activeCell="F4" sqref="F4"/>
    </sheetView>
  </sheetViews>
  <sheetFormatPr defaultRowHeight="15"/>
  <cols>
    <col min="2" max="2" width="22.42578125" bestFit="1" customWidth="1"/>
    <col min="3" max="3" width="14.140625" customWidth="1"/>
    <col min="4" max="4" width="19.42578125" bestFit="1" customWidth="1"/>
    <col min="5" max="5" width="28.140625" bestFit="1" customWidth="1"/>
    <col min="6" max="6" width="28.140625" customWidth="1"/>
    <col min="7" max="7" width="34.140625" bestFit="1" customWidth="1"/>
  </cols>
  <sheetData>
    <row r="1" spans="1:8" ht="15.75" thickBot="1">
      <c r="A1" s="6"/>
      <c r="B1" s="29" t="s">
        <v>75</v>
      </c>
      <c r="C1" s="30" t="s">
        <v>76</v>
      </c>
      <c r="D1" s="30" t="s">
        <v>77</v>
      </c>
      <c r="E1" s="30" t="s">
        <v>78</v>
      </c>
      <c r="F1" s="30" t="s">
        <v>81</v>
      </c>
      <c r="G1" s="31" t="s">
        <v>79</v>
      </c>
      <c r="H1" s="26"/>
    </row>
    <row r="2" spans="1:8">
      <c r="A2" s="32" t="s">
        <v>72</v>
      </c>
      <c r="B2" s="40">
        <v>33</v>
      </c>
      <c r="C2" s="40">
        <f>336/4</f>
        <v>84</v>
      </c>
      <c r="D2" s="40">
        <v>423</v>
      </c>
      <c r="E2" s="40">
        <v>89</v>
      </c>
      <c r="F2" s="43">
        <v>800</v>
      </c>
      <c r="G2" s="41">
        <v>657</v>
      </c>
    </row>
    <row r="3" spans="1:8">
      <c r="A3" s="33" t="s">
        <v>73</v>
      </c>
      <c r="B3" s="40">
        <v>30</v>
      </c>
      <c r="C3" s="40">
        <f>260/4</f>
        <v>65</v>
      </c>
      <c r="D3" s="40">
        <v>723</v>
      </c>
      <c r="E3" s="40">
        <v>91</v>
      </c>
      <c r="F3" s="43">
        <v>900</v>
      </c>
      <c r="G3" s="41">
        <v>437</v>
      </c>
    </row>
    <row r="4" spans="1:8" ht="15.75" thickBot="1">
      <c r="A4" s="33" t="s">
        <v>74</v>
      </c>
      <c r="B4" s="42">
        <v>25</v>
      </c>
      <c r="C4" s="42">
        <f>132/4</f>
        <v>33</v>
      </c>
      <c r="D4" s="42">
        <v>700</v>
      </c>
      <c r="E4" s="42">
        <v>78</v>
      </c>
      <c r="F4" s="27">
        <v>521</v>
      </c>
      <c r="G4" s="28">
        <v>570</v>
      </c>
    </row>
    <row r="5" spans="1:8" ht="15.75" thickBot="1">
      <c r="A5" s="34" t="s">
        <v>80</v>
      </c>
      <c r="B5" s="35">
        <f>SUM(B2:B4)</f>
        <v>88</v>
      </c>
      <c r="C5" s="35">
        <f t="shared" ref="C5:G5" si="0">SUM(C2:C4)</f>
        <v>182</v>
      </c>
      <c r="D5" s="35">
        <f t="shared" si="0"/>
        <v>1846</v>
      </c>
      <c r="E5" s="35">
        <f t="shared" si="0"/>
        <v>258</v>
      </c>
      <c r="F5" s="35">
        <f>SUM(F2:F4)</f>
        <v>2221</v>
      </c>
      <c r="G5" s="36">
        <f t="shared" si="0"/>
        <v>1664</v>
      </c>
    </row>
    <row r="6" spans="1:8" ht="15.75" thickBot="1">
      <c r="A6" s="37">
        <v>9000</v>
      </c>
      <c r="B6" s="38">
        <f>B5/$A$6</f>
        <v>9.7777777777777776E-3</v>
      </c>
      <c r="C6" s="38">
        <f t="shared" ref="C6:G6" si="1">C5/$A$6</f>
        <v>2.0222222222222221E-2</v>
      </c>
      <c r="D6" s="38">
        <f t="shared" si="1"/>
        <v>0.20511111111111111</v>
      </c>
      <c r="E6" s="38">
        <f t="shared" si="1"/>
        <v>2.8666666666666667E-2</v>
      </c>
      <c r="F6" s="38">
        <f t="shared" si="1"/>
        <v>0.24677777777777779</v>
      </c>
      <c r="G6" s="39">
        <f t="shared" si="1"/>
        <v>0.18488888888888888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Team_Chater</vt:lpstr>
      <vt:lpstr>Aula_01_Mapa_Estratégico</vt:lpstr>
      <vt:lpstr>Aula_01_Payback</vt:lpstr>
      <vt:lpstr>Planilha2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dmmeira</dc:creator>
  <cp:lastModifiedBy>Nando &amp; Carol</cp:lastModifiedBy>
  <dcterms:created xsi:type="dcterms:W3CDTF">2019-03-10T17:13:19Z</dcterms:created>
  <dcterms:modified xsi:type="dcterms:W3CDTF">2019-06-18T15:20:28Z</dcterms:modified>
</cp:coreProperties>
</file>