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50" firstSheet="2" activeTab="3"/>
  </bookViews>
  <sheets>
    <sheet name="Team_Chater" sheetId="4" state="hidden" r:id="rId1"/>
    <sheet name="Aula_01_Mapa_Estratégico" sheetId="6" r:id="rId2"/>
    <sheet name="Aula_01_Payback" sheetId="17" r:id="rId3"/>
    <sheet name="Aula_02_SIPOC" sheetId="7" r:id="rId4"/>
    <sheet name="Aula_02_QFD " sheetId="8" r:id="rId5"/>
    <sheet name="Aula_02_Controle_de_Indicadores" sheetId="9" r:id="rId6"/>
    <sheet name="Planilha2" sheetId="12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>[1]escala!#REF!</definedName>
    <definedName name="\b">[1]escala!#REF!</definedName>
    <definedName name="\e">[1]escala!#REF!</definedName>
    <definedName name="\f">[1]escala!#REF!</definedName>
    <definedName name="\g">[1]escala!#REF!</definedName>
    <definedName name="\h">[1]escala!#REF!</definedName>
    <definedName name="\i">[1]escala!#REF!</definedName>
    <definedName name="\t">[1]escala!#REF!</definedName>
    <definedName name="__xlnm.Print_Area_1">#REF!</definedName>
    <definedName name="__xlnm.Print_Titles_1">#REF!</definedName>
    <definedName name="_D5" localSheetId="5">{"'RR'!$A$2:$E$81"}</definedName>
    <definedName name="_D5" localSheetId="4">{"'RR'!$A$2:$E$81"}</definedName>
    <definedName name="_D5">{"'RR'!$A$2:$E$81"}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0">#REF!</definedName>
    <definedName name="_DAT21">#REF!</definedName>
    <definedName name="_Filho">#REF!</definedName>
    <definedName name="_Fill">#REF!</definedName>
    <definedName name="_Fill2">#REF!</definedName>
    <definedName name="_Order1">255</definedName>
    <definedName name="_Regression_Int">1</definedName>
    <definedName name="A">#REF!</definedName>
    <definedName name="A_2">#REF!</definedName>
    <definedName name="AB">'[2]#REF'!$A$488</definedName>
    <definedName name="ABRIL">#REF!</definedName>
    <definedName name="AGOSTO">#REF!</definedName>
    <definedName name="anexo" localSheetId="5">{"'RR'!$A$2:$E$81"}</definedName>
    <definedName name="anexo" localSheetId="4">{"'RR'!$A$2:$E$81"}</definedName>
    <definedName name="anexo">{"'RR'!$A$2:$E$81"}</definedName>
    <definedName name="anexoA" localSheetId="5">{"'RR'!$A$2:$E$81"}</definedName>
    <definedName name="anexoA" localSheetId="4">{"'RR'!$A$2:$E$81"}</definedName>
    <definedName name="anexoA">{"'RR'!$A$2:$E$81"}</definedName>
    <definedName name="anexoB" localSheetId="5">{"'RR'!$A$2:$E$81"}</definedName>
    <definedName name="anexoB" localSheetId="4">{"'RR'!$A$2:$E$81"}</definedName>
    <definedName name="anexoB">{"'RR'!$A$2:$E$81"}</definedName>
    <definedName name="AQ">'[2]#REF'!$A$103</definedName>
    <definedName name="AR">'[2]#REF'!$A$3</definedName>
    <definedName name="_xlnm.Extract">[1]escala!#REF!</definedName>
    <definedName name="_xlnm.Print_Area" localSheetId="4">'Aula_02_QFD '!$A$7:$U$27</definedName>
    <definedName name="Área_impressão_IM">#REF!</definedName>
    <definedName name="AT">'[2]#REF'!$A$55</definedName>
    <definedName name="b">[1]escala!#REF!</definedName>
    <definedName name="balpc1">[2]BALPC0101!$D$6:$H$26</definedName>
    <definedName name="balpc10">[2]BALPC1001!$D$6:$G$25</definedName>
    <definedName name="balpc11">[2]BALPC1101!$D$6:$G$26</definedName>
    <definedName name="balpc2">[2]BALPC0201!$D$6:$H$32</definedName>
    <definedName name="balpc3">[2]BALPC0301!$D$6:$H$28</definedName>
    <definedName name="balpc4">[2]BALPC0401!$D$6:$G$27</definedName>
    <definedName name="balpc5">[2]BALPC0501!$D$6:$G$27</definedName>
    <definedName name="balpc6">[2]BALPC0601!$D$6:$G$28</definedName>
    <definedName name="balpc7">[2]BALPC0701!$D$6:$G$23</definedName>
    <definedName name="balpc8">[2]BALPC0801!$D$5:$G$25</definedName>
    <definedName name="balpc9">[2]BALPC0901!$D$6:$G$24</definedName>
    <definedName name="balpf1">[2]BALPF01!$D$7:$H$122</definedName>
    <definedName name="balpf10">[2]BALPF1001!$D$6:$H$98</definedName>
    <definedName name="balpf11">[2]BALPF1101!$D$6:$H$99</definedName>
    <definedName name="balpf2">[2]BALPF0201!$D$6:$H$100</definedName>
    <definedName name="balpf3">[2]BALPF0301!$D$6:$H$120</definedName>
    <definedName name="balpf4">[2]BALPF0401!$D$6:$H$96</definedName>
    <definedName name="balpf5">[2]BALPF0501!$D$6:$H$94</definedName>
    <definedName name="balpf6">[2]BALPF0601!$D$6:$H$101</definedName>
    <definedName name="balpf7">[2]BALPF0701!$D$5:$H$94</definedName>
    <definedName name="balpf8">[2]BALPF0801!$D$6:$H$95</definedName>
    <definedName name="balpf9">[2]BALPF0901!$D$6:$H$102</definedName>
    <definedName name="_xlnm.Database">[1]escala!#REF!</definedName>
    <definedName name="base_LOS_Nurses">#NAME?</definedName>
    <definedName name="base_LOS_Providers">#NAME?</definedName>
    <definedName name="BO">'[2]#REF'!$A$681</definedName>
    <definedName name="BR" localSheetId="5">{#N/A,#N/A,FALSE,"GFPLEC96"}</definedName>
    <definedName name="BR" localSheetId="4">{#N/A,#N/A,FALSE,"GFPLEC96"}</definedName>
    <definedName name="BR">{#N/A,#N/A,FALSE,"GFPLEC96"}</definedName>
    <definedName name="BVO">#REF!</definedName>
    <definedName name="BVR">#REF!</definedName>
    <definedName name="cambio" localSheetId="5">{#N/A,#N/A,FALSE,"GFPLEC96"}</definedName>
    <definedName name="cambio" localSheetId="4">{#N/A,#N/A,FALSE,"GFPLEC96"}</definedName>
    <definedName name="cambio">{#N/A,#N/A,FALSE,"GFPLEC96"}</definedName>
    <definedName name="capa1">[3]Meta8!$C$57:$R$59</definedName>
    <definedName name="CL">'[2]#REF'!$A$296</definedName>
    <definedName name="ClearData">#N/A</definedName>
    <definedName name="COMPOXR">'[2]#REF'!#REF!</definedName>
    <definedName name="Criteria_MI">[1]escala!#REF!</definedName>
    <definedName name="_xlnm.Criteria">[1]escala!#REF!</definedName>
    <definedName name="Database_MI">[1]escala!#REF!</definedName>
    <definedName name="DATACLEAR">#N/A</definedName>
    <definedName name="DeleteRows">#N/A</definedName>
    <definedName name="DeleteTaktLine">#N/A</definedName>
    <definedName name="DENTRO">#REF!</definedName>
    <definedName name="devers2">#REF!</definedName>
    <definedName name="DEZEMBRO">#REF!</definedName>
    <definedName name="Divers">[4]MêsBase!$A$2:$Q$64</definedName>
    <definedName name="DIVISÃO_PLEC">'[2]#REF'!$B$826:$AB$872</definedName>
    <definedName name="EDRE">#REF!</definedName>
    <definedName name="EFC">#REF!</definedName>
    <definedName name="EIOG">#REF!</definedName>
    <definedName name="enttype">[5]MENU!$D$7</definedName>
    <definedName name="euro">#REF!</definedName>
    <definedName name="EVOL" localSheetId="5">{#N/A,#N/A,FALSE,"GFPLEC96"}</definedName>
    <definedName name="EVOL" localSheetId="4">{#N/A,#N/A,FALSE,"GFPLEC96"}</definedName>
    <definedName name="EVOL">{#N/A,#N/A,FALSE,"GFPLEC96"}</definedName>
    <definedName name="exportação" localSheetId="5">{#N/A,#N/A,FALSE,"GFPLEC96"}</definedName>
    <definedName name="exportação" localSheetId="4">{#N/A,#N/A,FALSE,"GFPLEC96"}</definedName>
    <definedName name="exportação">{#N/A,#N/A,FALSE,"GFPLEC96"}</definedName>
    <definedName name="Extract_MI">[1]escala!#REF!</definedName>
    <definedName name="FEVEREIRO">#REF!</definedName>
    <definedName name="Fisicos">#REF!</definedName>
    <definedName name="FORA">#REF!</definedName>
    <definedName name="FORMULA">#REF!</definedName>
    <definedName name="GBP">#REF!</definedName>
    <definedName name="geral">'[2]#REF'!$B$3:$AC$873</definedName>
    <definedName name="gestores">[6]Plan1!$C$2:$C$37+#REF!</definedName>
    <definedName name="gg" localSheetId="5">{#N/A,#N/A,FALSE,"GFPLEC96"}</definedName>
    <definedName name="gg" localSheetId="4">{#N/A,#N/A,FALSE,"GFPLEC96"}</definedName>
    <definedName name="gg">{#N/A,#N/A,FALSE,"GFPLEC96"}</definedName>
    <definedName name="GI">'[2]#REF'!$B$191:$H$199</definedName>
    <definedName name="GIDEAL">'[2]#REF'!$U$3:$AC$872</definedName>
    <definedName name="GO">'[2]#REF'!$A$633</definedName>
    <definedName name="_xlnm.Recorder">'[2]#REF'!$A$9:$A$16384</definedName>
    <definedName name="HTML_CodePage">1252</definedName>
    <definedName name="HTML_Control" localSheetId="5">{"'RR'!$A$2:$E$81"}</definedName>
    <definedName name="HTML_Control" localSheetId="4">{"'RR'!$A$2:$E$81"}</definedName>
    <definedName name="HTML_Control">{"'RR'!$A$2:$E$81"}</definedName>
    <definedName name="HTML_Description">""</definedName>
    <definedName name="HTML_Email">""</definedName>
    <definedName name="HTML_Header">"RR"</definedName>
    <definedName name="HTML_LastUpdate">"11/10/99"</definedName>
    <definedName name="HTML_LineAfter">0</definedName>
    <definedName name="HTML_LineBefore">0</definedName>
    <definedName name="HTML_Name">"Departamento de Informática"</definedName>
    <definedName name="HTML_OBDlg2">1</definedName>
    <definedName name="HTML_OBDlg4">1</definedName>
    <definedName name="HTML_OS">0</definedName>
    <definedName name="HTML_PathFile">"C:\Intranet\Todos os Indicadores\MeuHTML.htm"</definedName>
    <definedName name="HTML_Title">"Regional 4 SET99"</definedName>
    <definedName name="i">[7]Main!$B$3</definedName>
    <definedName name="IB">'[2]#REF'!$A$344</definedName>
    <definedName name="Impacto3">[8]listas!$F$2:$F$6</definedName>
    <definedName name="ImpMdb">#N/A</definedName>
    <definedName name="inclusão_de_novos_campos">'[4]#REF'!$A$1:$V$756</definedName>
    <definedName name="InsertRows">#N/A</definedName>
    <definedName name="IT">'[2]#REF'!$A$392</definedName>
    <definedName name="j" localSheetId="5">{#N/A,#N/A,FALSE,"GFPLEC96"}</definedName>
    <definedName name="j" localSheetId="4">{#N/A,#N/A,FALSE,"GFPLEC96"}</definedName>
    <definedName name="j">{#N/A,#N/A,FALSE,"GFPLEC96"}</definedName>
    <definedName name="janeiro">#REF!</definedName>
    <definedName name="JULHO">#REF!</definedName>
    <definedName name="JUNHO">#REF!</definedName>
    <definedName name="LeadTime">#N/A</definedName>
    <definedName name="LIM" localSheetId="5">{#N/A,#N/A,FALSE,"GFPLEC96"}</definedName>
    <definedName name="LIM" localSheetId="4">{#N/A,#N/A,FALSE,"GFPLEC96"}</definedName>
    <definedName name="LIM">{#N/A,#N/A,FALSE,"GFPLEC96"}</definedName>
    <definedName name="LIN" localSheetId="5">{#N/A,#N/A,FALSE,"GFPLEC96"}</definedName>
    <definedName name="LIN" localSheetId="4">{#N/A,#N/A,FALSE,"GFPLEC96"}</definedName>
    <definedName name="LIN">{#N/A,#N/A,FALSE,"GFPLEC96"}</definedName>
    <definedName name="List">[9]Main!#REF!</definedName>
    <definedName name="ListOffset">1</definedName>
    <definedName name="LISTP">#REF!</definedName>
    <definedName name="LLLL">'[10]Meta7(2)'!$C$57:$R$59</definedName>
    <definedName name="localidades">#N/A</definedName>
    <definedName name="LSmvc2001">#REF!</definedName>
    <definedName name="M_input">[9]Main!$B$4</definedName>
    <definedName name="m10GPI">[11]Meta10!$C$52:$R$54</definedName>
    <definedName name="m10PG">[11]Meta10!$C$62:$R$64</definedName>
    <definedName name="m10Pguá">[11]Meta10!$C$57:$R$59</definedName>
    <definedName name="m10SP">[11]Meta10!$C$67:$R$69</definedName>
    <definedName name="m11GPI">[11]Meta11!$C$52:$R$54</definedName>
    <definedName name="m11PG">[11]Meta11!$C$62:$R$64</definedName>
    <definedName name="m11Pguá">[11]Meta11!$C$57:$R$59</definedName>
    <definedName name="m11SP">[11]Meta11!$C$67:$R$69</definedName>
    <definedName name="m12GPI">[11]Meta12!$C$52:$R$54</definedName>
    <definedName name="m12PG">[11]Meta12!$C$62:$R$64</definedName>
    <definedName name="m12Pguá">[11]Meta12!$C$57:$R$59</definedName>
    <definedName name="m12SP">[11]Meta12!$C$67:$R$69</definedName>
    <definedName name="m13GPI">[11]Meta13!$C$52:$R$54</definedName>
    <definedName name="m13PG">[11]Meta13!$C$62:$R$64</definedName>
    <definedName name="m13Pguá">[11]Meta13!$C$57:$R$59</definedName>
    <definedName name="m13SP">[11]Meta13!$C$67:$R$69</definedName>
    <definedName name="m14GPI">[11]Meta14!$C$52:$R$54</definedName>
    <definedName name="m14PG">[11]Meta14!$C$62:$R$64</definedName>
    <definedName name="m14Pguá">[11]Meta14!$C$57:$R$59</definedName>
    <definedName name="m14SP">[11]Meta14!$C$67:$R$69</definedName>
    <definedName name="m15GPI">[11]Meta15!$C$52:$R$54</definedName>
    <definedName name="m15PG">[11]Meta15!$C$62:$R$64</definedName>
    <definedName name="m15Pguá">[11]Meta15!$C$57:$R$59</definedName>
    <definedName name="m15SP">[11]Meta15!$C$67:$R$69</definedName>
    <definedName name="m16GPI">[11]Meta16!$C$52:$R$54</definedName>
    <definedName name="m16PG">[11]Meta16!$C$62:$R$64</definedName>
    <definedName name="m16Pguá">[11]Meta16!$C$57:$R$59</definedName>
    <definedName name="m16SP">[11]Meta16!$C$67:$R$69</definedName>
    <definedName name="m1GPI">#REF!</definedName>
    <definedName name="m1PG">#REF!</definedName>
    <definedName name="m1Pguá">#REF!</definedName>
    <definedName name="m1SP">#REF!</definedName>
    <definedName name="m2GPI">[11]Meta2!$C$52:$R$54</definedName>
    <definedName name="m2PG">[11]Meta2!$C$57:$R$59</definedName>
    <definedName name="m2SP">[11]Meta2!$C$62:$R$64</definedName>
    <definedName name="m3GPI">[11]Meta3!$C$52:$R$54</definedName>
    <definedName name="m3PG">[11]Meta3!$C$57:$R$59</definedName>
    <definedName name="m3SP">[11]Meta3!$C$62:$R$64</definedName>
    <definedName name="m4GPI">[11]Meta4!$C$52:$R$54</definedName>
    <definedName name="m4PG">[11]Meta4!$C$62:$R$64</definedName>
    <definedName name="m4Pguá">[11]Meta4!$C$57:$R$59</definedName>
    <definedName name="m4SP">[11]Meta4!$C$67:$R$69</definedName>
    <definedName name="m5GPI">[11]Meta5!$C$52:$R$54</definedName>
    <definedName name="m5PG">[11]Meta5!$C$62:$R$64</definedName>
    <definedName name="m5Pguá">[11]Meta5!$C$57:$R$59</definedName>
    <definedName name="m5SP">[11]Meta5!$C$67:$R$69</definedName>
    <definedName name="m6GPI">[11]Meta6!$C$52:$R$54</definedName>
    <definedName name="m6PG">[11]Meta6!$C$62:$R$64</definedName>
    <definedName name="m6Pguá">[11]Meta6!$C$57:$R$59</definedName>
    <definedName name="m6SP">[11]Meta6!$C$67:$R$69</definedName>
    <definedName name="m7_2GPI">'[11]Meta7(2)'!$C$52:$R$54</definedName>
    <definedName name="m7_2PG">'[11]Meta7(2)'!$C$62:$R$64</definedName>
    <definedName name="m7_2Pguá">'[11]Meta7(2)'!$C$57:$R$59</definedName>
    <definedName name="m7_2SP">'[11]Meta7(2)'!$C$67:$R$69</definedName>
    <definedName name="m7GPI">[11]Meta7!$C$52:$R$54</definedName>
    <definedName name="m7PG">[11]Meta7!$C$62:$R$64</definedName>
    <definedName name="m7Pguá">[11]Meta7!$C$57:$R$59</definedName>
    <definedName name="m7SP">[11]Meta7!$C$67:$R$69</definedName>
    <definedName name="m8PG">[11]Meta8!$C$62:$R$64</definedName>
    <definedName name="m8Pguá">[11]Meta8!$C$57:$R$59</definedName>
    <definedName name="m8SPDC">[11]Meta8!$C$72:$R$74</definedName>
    <definedName name="m8SPPP">[11]Meta8!$C$67:$R$69</definedName>
    <definedName name="m9PGMF">[11]Meta9!$C$62:$R$64</definedName>
    <definedName name="m9PGML">[11]Meta9!$C$57:$R$59</definedName>
    <definedName name="m9PGPZ">[11]Meta9!$C$72:$R$74</definedName>
    <definedName name="m9PGTT">[11]Meta9!$C$67:$R$69</definedName>
    <definedName name="m9Pguá">[11]Meta9!$C$52:$R$54</definedName>
    <definedName name="m9SPDC">[11]Meta9!$C$77:$R$79</definedName>
    <definedName name="m9SPPP">[11]Meta9!$C$82:$R$84</definedName>
    <definedName name="MAIO">#REF!</definedName>
    <definedName name="MARÇO">#REF!</definedName>
    <definedName name="MC">'[2]#REF'!$A$777</definedName>
    <definedName name="MMM" localSheetId="5">{"'RR'!$A$2:$E$81"}</definedName>
    <definedName name="MMM" localSheetId="4">{"'RR'!$A$2:$E$81"}</definedName>
    <definedName name="MMM">{"'RR'!$A$2:$E$81"}</definedName>
    <definedName name="NOVEMBRO">#REF!</definedName>
    <definedName name="novo1" localSheetId="5">{#N/A,#N/A,FALSE,"GFPLEC96"}</definedName>
    <definedName name="novo1" localSheetId="4">{#N/A,#N/A,FALSE,"GFPLEC96"}</definedName>
    <definedName name="novo1">{#N/A,#N/A,FALSE,"GFPLEC96"}</definedName>
    <definedName name="Nutr4Sabores">'[2]#REF'!$A$1:$N$48</definedName>
    <definedName name="NV">'[2]#REF'!$A$585</definedName>
    <definedName name="NvsASD">"V2001-12-31"</definedName>
    <definedName name="NvsAutoDrillOk">"VN"</definedName>
    <definedName name="NvsElapsedTime">0.00128807870351011</definedName>
    <definedName name="NvsEndTime">36969.4292877315</definedName>
    <definedName name="NvsInstSpec">"%,FBU_FILIAL,TENTIDADES,NTMA"</definedName>
    <definedName name="NvsLayoutType">"M3"</definedName>
    <definedName name="NvsPanelEffdt">"V1990-01-01"</definedName>
    <definedName name="NvsPanelSetid">"VMODEL"</definedName>
    <definedName name="NvsReqBU">"VTEL"</definedName>
    <definedName name="NvsReqBUOnly">"VN"</definedName>
    <definedName name="NvsTransLed">"VN"</definedName>
    <definedName name="NvsTreeASD">"V2050-01-01"</definedName>
    <definedName name="NvsValTbl.BUSINESS_UNIT">"BUS_UNIT_TBL_GL"</definedName>
    <definedName name="ok" localSheetId="5">{#N/A,#N/A,FALSE,"GFPLEC96"}</definedName>
    <definedName name="ok" localSheetId="4">{#N/A,#N/A,FALSE,"GFPLEC96"}</definedName>
    <definedName name="ok">{#N/A,#N/A,FALSE,"GFPLEC96"}</definedName>
    <definedName name="ooo">#N/A</definedName>
    <definedName name="OUTUBRO">#REF!</definedName>
    <definedName name="PF">'[2]#REF'!$A$152</definedName>
    <definedName name="PLEC">'[2]#REF'!$A$826</definedName>
    <definedName name="Print_Area_MI">#REF!</definedName>
    <definedName name="Print_Titles_MI">[1]escala!#REF!,[1]escala!#REF!</definedName>
    <definedName name="probabilidade3">[8]listas!$C$2:$C$6</definedName>
    <definedName name="RA">'[2]#REF'!$A$536</definedName>
    <definedName name="real">#REF!</definedName>
    <definedName name="REAL_2002">[11]Meta9!$C$72:$R$74</definedName>
    <definedName name="RESFAB">'[2]#REF'!#REF!</definedName>
    <definedName name="resumojla">'[2]#REF'!#REF!</definedName>
    <definedName name="Risco1">[12]Dicionario_de_Risco!$A$4:$A$12</definedName>
    <definedName name="Risco2.1">[12]Dicionario_de_Risco!$C$4:$C$7</definedName>
    <definedName name="Risco2.2">[12]Dicionario_de_Risco!$C$8:$C$10</definedName>
    <definedName name="Risco2.3">[12]Dicionario_de_Risco!$C$11:$C$14</definedName>
    <definedName name="Risco2.4">[12]Dicionario_de_Risco!$C$15:$C$20</definedName>
    <definedName name="Risco2.5">[12]Dicionario_de_Risco!$C$21:$C$24</definedName>
    <definedName name="Risco2.6">[12]Dicionario_de_Risco!$C$25:$C$26</definedName>
    <definedName name="Risco2.7">[12]Dicionario_de_Risco!$C$27:$C$30</definedName>
    <definedName name="Risco2.8">[12]Dicionario_de_Risco!$C$31:$C$36</definedName>
    <definedName name="Risco3">[12]Dicionario_de_Risco!$E$4:$E$169</definedName>
    <definedName name="RP">'[2]#REF'!$A$200</definedName>
    <definedName name="s">[1]escala!#REF!</definedName>
    <definedName name="SAPBEXdnldView">"44TBYOEZ4BTGBIQWXVNJ9J0EZ"</definedName>
    <definedName name="SAPBEXsysID">"AB8"</definedName>
    <definedName name="SaveForm">#N/A</definedName>
    <definedName name="sdasd">#REF!</definedName>
    <definedName name="SETEMBRO">#REF!</definedName>
    <definedName name="Sispec">[4]Sispec!$A$1:$M$65536</definedName>
    <definedName name="Sispec00">#REF!</definedName>
    <definedName name="Sispec98">#REF!</definedName>
    <definedName name="Sispec99">[4]Sispec99!$A$1:$M$65536</definedName>
    <definedName name="SispecPSAP">[4]SispecPSAP!$A$1:$M$65536</definedName>
    <definedName name="ss">[1]escala!#REF!</definedName>
    <definedName name="Status">'[12]TRACKING DE PROJETO'!$N$2:$N$6</definedName>
    <definedName name="T_name">[9]Main!$B$3</definedName>
    <definedName name="tabela">#REF!</definedName>
    <definedName name="tabela1">#REF!</definedName>
    <definedName name="TabEmp">[4]Tabelas!$A$1:$C$74</definedName>
    <definedName name="TabImport">#REF!</definedName>
    <definedName name="TabPer">#REF!</definedName>
    <definedName name="TabUF">'[4]#REF'!$I$2:$J$17</definedName>
    <definedName name="TADEU" localSheetId="5">{#N/A,#N/A,FALSE,"GFPLEC96"}</definedName>
    <definedName name="TADEU" localSheetId="4">{#N/A,#N/A,FALSE,"GFPLEC96"}</definedName>
    <definedName name="TADEU">{#N/A,#N/A,FALSE,"GFPLEC96"}</definedName>
    <definedName name="TADEU1" localSheetId="5">{#N/A,#N/A,FALSE,"REV I X EFET"}</definedName>
    <definedName name="TADEU1" localSheetId="4">{#N/A,#N/A,FALSE,"REV I X EFET"}</definedName>
    <definedName name="TADEU1">{#N/A,#N/A,FALSE,"REV I X EFET"}</definedName>
    <definedName name="TADEU2" localSheetId="5">{#N/A,#N/A,FALSE,"GFPLEC96"}</definedName>
    <definedName name="TADEU2" localSheetId="4">{#N/A,#N/A,FALSE,"GFPLEC96"}</definedName>
    <definedName name="TADEU2">{#N/A,#N/A,FALSE,"GFPLEC96"}</definedName>
    <definedName name="TC">'[2]#REF'!$A$248</definedName>
    <definedName name="TérminoProjeto">'[13]Linha do tempo do projeto'!#REF!</definedName>
    <definedName name="TEST0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e">#REF!</definedName>
    <definedName name="Teste2">#REF!</definedName>
    <definedName name="TO">'[2]#REF'!$A$440</definedName>
    <definedName name="Todas_as_pendencias">'[4]#REF'!$A$1:$W$773</definedName>
    <definedName name="TOTAL">#REF!</definedName>
    <definedName name="Total_Staff_Hours_Nurses">#NAME?</definedName>
    <definedName name="Total_Staff_Hours_Providers">#NAME?</definedName>
    <definedName name="Total_Treated_Arrivals_Nurses">#NAME?</definedName>
    <definedName name="Total_Treated_Arrivals_Providers">#NAME?</definedName>
    <definedName name="UB">'[2]#REF'!$A$729</definedName>
    <definedName name="Ueal">#REF!</definedName>
    <definedName name="UMVC_2001">#REF!</definedName>
    <definedName name="UPDATE_SCALE">#N/A</definedName>
    <definedName name="Upvc_2001">#REF!</definedName>
    <definedName name="UPVC_99">#REF!</definedName>
    <definedName name="Velha">#REF!</definedName>
    <definedName name="ver">[3]Meta8!$C$72:$R$74</definedName>
    <definedName name="vilmar">#REF!</definedName>
    <definedName name="wilso">#REF!</definedName>
    <definedName name="wrn.COMP._.EFETIVO._.X._.REV._.I." localSheetId="5">{#N/A,#N/A,FALSE,"REV I X EFET"}</definedName>
    <definedName name="wrn.COMP._.EFETIVO._.X._.REV._.I." localSheetId="4">{#N/A,#N/A,FALSE,"REV I X EFET"}</definedName>
    <definedName name="wrn.COMP._.EFETIVO._.X._.REV._.I.">{#N/A,#N/A,FALSE,"REV I X EFET"}</definedName>
    <definedName name="wrn.DIVPLEC." localSheetId="5">{#N/A,#N/A,FALSE,"GFPLEC96"}</definedName>
    <definedName name="wrn.DIVPLEC." localSheetId="4">{#N/A,#N/A,FALSE,"GFPLEC96"}</definedName>
    <definedName name="wrn.DIVPLEC.">{#N/A,#N/A,FALSE,"GFPLEC96"}</definedName>
    <definedName name="wrn.GERAL." localSheetId="5">{#N/A,#N/A,FALSE,"GFPLEC96"}</definedName>
    <definedName name="wrn.GERAL." localSheetId="4">{#N/A,#N/A,FALSE,"GFPLEC96"}</definedName>
    <definedName name="wrn.GERAL.">{#N/A,#N/A,FALSE,"GFPLEC96"}</definedName>
    <definedName name="wrn.GIDEAL." localSheetId="5">{#N/A,#N/A,FALSE,"GFPLEC96"}</definedName>
    <definedName name="wrn.GIDEAL." localSheetId="4">{#N/A,#N/A,FALSE,"GFPLEC96"}</definedName>
    <definedName name="wrn.GIDEAL.">{#N/A,#N/A,FALSE,"GFPLEC96"}</definedName>
    <definedName name="wrn.PRINCIPAIS._.CONTAS." localSheetId="5">{#N/A,#N/A,FALSE,"RESCONTA"}</definedName>
    <definedName name="wrn.PRINCIPAIS._.CONTAS." localSheetId="4">{#N/A,#N/A,FALSE,"RESCONTA"}</definedName>
    <definedName name="wrn.PRINCIPAIS._.CONTAS.">{#N/A,#N/A,FALSE,"RESCONTA"}</definedName>
    <definedName name="wrn.QUADRO._.G.F." localSheetId="5">{#N/A,#N/A,FALSE,"GFPLEC96"}</definedName>
    <definedName name="wrn.QUADRO._.G.F." localSheetId="4">{#N/A,#N/A,FALSE,"GFPLEC96"}</definedName>
    <definedName name="wrn.QUADRO._.G.F.">{#N/A,#N/A,FALSE,"GFPLEC96"}</definedName>
    <definedName name="wrn.RESUMO._.GASTOS._.POR._.FABRICA." localSheetId="5">{#N/A,#N/A,FALSE,"RESFAB"}</definedName>
    <definedName name="wrn.RESUMO._.GASTOS._.POR._.FABRICA." localSheetId="4">{#N/A,#N/A,FALSE,"RESFAB"}</definedName>
    <definedName name="wrn.RESUMO._.GASTOS._.POR._.FABRICA.">{#N/A,#N/A,FALSE,"RESFAB"}</definedName>
    <definedName name="WRN.ZE" localSheetId="5">{#N/A,#N/A,FALSE,"GFPLEC96"}</definedName>
    <definedName name="WRN.ZE" localSheetId="4">{#N/A,#N/A,FALSE,"GFPLEC96"}</definedName>
    <definedName name="WRN.ZE">{#N/A,#N/A,FALSE,"GFPLEC96"}</definedName>
    <definedName name="ZEZINH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7"/>
  <c r="C2" s="1"/>
  <c r="F5" i="12" l="1"/>
  <c r="F6" s="1"/>
  <c r="C4"/>
  <c r="C3"/>
  <c r="C2"/>
  <c r="G5" l="1"/>
  <c r="E5"/>
  <c r="D5"/>
  <c r="C5"/>
  <c r="B5"/>
  <c r="C6" l="1"/>
  <c r="B6"/>
  <c r="G6"/>
  <c r="E6"/>
  <c r="D6"/>
  <c r="H17" i="9" l="1"/>
  <c r="I17"/>
  <c r="J17"/>
  <c r="K17"/>
  <c r="D17"/>
  <c r="E16"/>
  <c r="E17" s="1"/>
  <c r="F16"/>
  <c r="F17" s="1"/>
  <c r="G16"/>
  <c r="G17" s="1"/>
  <c r="H16"/>
  <c r="I16"/>
  <c r="J16"/>
  <c r="K16"/>
  <c r="L16"/>
  <c r="L17" s="1"/>
  <c r="M16"/>
  <c r="M17" s="1"/>
  <c r="N16"/>
  <c r="N17" s="1"/>
  <c r="O16"/>
  <c r="O17" s="1"/>
  <c r="D16"/>
  <c r="O14"/>
  <c r="N14"/>
  <c r="M14"/>
  <c r="L14"/>
  <c r="K14"/>
  <c r="J14"/>
  <c r="I14"/>
  <c r="H14"/>
  <c r="G14"/>
  <c r="F14"/>
  <c r="E14"/>
  <c r="D14"/>
  <c r="U17" i="8"/>
  <c r="T17"/>
  <c r="S17"/>
  <c r="R17"/>
  <c r="Q17"/>
  <c r="P17"/>
  <c r="O17"/>
  <c r="N17"/>
  <c r="M17"/>
  <c r="L17"/>
  <c r="K17"/>
  <c r="J17"/>
  <c r="I17"/>
  <c r="H17"/>
  <c r="G17"/>
  <c r="F17"/>
  <c r="E17"/>
</calcChain>
</file>

<file path=xl/sharedStrings.xml><?xml version="1.0" encoding="utf-8"?>
<sst xmlns="http://schemas.openxmlformats.org/spreadsheetml/2006/main" count="223" uniqueCount="210">
  <si>
    <t>Cronograma</t>
  </si>
  <si>
    <t>TEAM CHARTER</t>
  </si>
  <si>
    <t>PROJETO:</t>
  </si>
  <si>
    <t>Data:</t>
  </si>
  <si>
    <t>Impacto nos negócios</t>
  </si>
  <si>
    <t>Declaração de oportunidades</t>
  </si>
  <si>
    <t>Declaração de Objetivos e Metas</t>
  </si>
  <si>
    <t>Escopo do projeto</t>
  </si>
  <si>
    <t>Seleção do Time</t>
  </si>
  <si>
    <t xml:space="preserve">Perspectiva </t>
  </si>
  <si>
    <t>Objetivo estratégico</t>
  </si>
  <si>
    <t>Indicador</t>
  </si>
  <si>
    <t>Atual</t>
  </si>
  <si>
    <t>Meta</t>
  </si>
  <si>
    <t>Financeira</t>
  </si>
  <si>
    <t>Clientes</t>
  </si>
  <si>
    <t>Processos internos</t>
  </si>
  <si>
    <t>Pessoas</t>
  </si>
  <si>
    <t>MAPA ESTRATÉGICO SIMPLIFICADO</t>
  </si>
  <si>
    <r>
      <t xml:space="preserve">- Atualmente a empresa está no </t>
    </r>
    <r>
      <rPr>
        <b/>
        <sz val="11"/>
        <color theme="1"/>
        <rFont val="Calibri"/>
        <family val="2"/>
        <scheme val="minor"/>
      </rPr>
      <t>ponto de equilíbrio</t>
    </r>
    <r>
      <rPr>
        <sz val="11"/>
        <color theme="1"/>
        <rFont val="Calibri"/>
        <family val="2"/>
        <scheme val="minor"/>
      </rPr>
      <t>, ou seja, a partir desse ponto ela passa a perder dinheiro e se tornar deficitária.
'- 50% das máquinas estão paradas por problemas não identificados;
'- A empresa está trabalhando 37% abaixo da sua capacidade instalada.
'- Alto índice de reclamação pelo SAC
** Todos esses pontos estão impactando no lucro operacional da organização. (DRE)</t>
    </r>
  </si>
  <si>
    <r>
      <t xml:space="preserve">Na empresa </t>
    </r>
    <r>
      <rPr>
        <b/>
        <i/>
        <sz val="11"/>
        <color theme="1"/>
        <rFont val="Calibri"/>
        <family val="2"/>
        <scheme val="minor"/>
      </rPr>
      <t>Biscoitos&amp;Bolachas</t>
    </r>
    <r>
      <rPr>
        <sz val="11"/>
        <color theme="1"/>
        <rFont val="Calibri"/>
        <family val="2"/>
        <scheme val="minor"/>
      </rPr>
      <t xml:space="preserve"> na matriz em São Paulo</t>
    </r>
  </si>
  <si>
    <t>Aumentar o lucro operacional da empresa para R$ 1,1M (DRE)</t>
  </si>
  <si>
    <t>Atividades</t>
  </si>
  <si>
    <t>Entendimento inicial do processo</t>
  </si>
  <si>
    <t>Modelagem de processos</t>
  </si>
  <si>
    <t>Análise do fluxo de valor do processo</t>
  </si>
  <si>
    <t>Encontrar a causa raiz</t>
  </si>
  <si>
    <t>Priorização das principais necessidades</t>
  </si>
  <si>
    <t>1ªMês</t>
  </si>
  <si>
    <t>2ªMês</t>
  </si>
  <si>
    <t>3ªMês</t>
  </si>
  <si>
    <t>4ªMês</t>
  </si>
  <si>
    <t>5ªMês</t>
  </si>
  <si>
    <t>6ªMês</t>
  </si>
  <si>
    <t>Nome</t>
  </si>
  <si>
    <t>Área</t>
  </si>
  <si>
    <t>Função</t>
  </si>
  <si>
    <t>Daniel</t>
  </si>
  <si>
    <t>Diretor de operações</t>
  </si>
  <si>
    <t>Fernando</t>
  </si>
  <si>
    <t>PMO</t>
  </si>
  <si>
    <t>Mário</t>
  </si>
  <si>
    <t>Gerente de produção</t>
  </si>
  <si>
    <t>Márcia</t>
  </si>
  <si>
    <t>Encarregada de manutenção</t>
  </si>
  <si>
    <t>Daniela</t>
  </si>
  <si>
    <t>Gerente de relacionamento</t>
  </si>
  <si>
    <t>Produção</t>
  </si>
  <si>
    <t>Projetos</t>
  </si>
  <si>
    <t>Manutenção</t>
  </si>
  <si>
    <t>RH</t>
  </si>
  <si>
    <t>DOMINAR - AUMENTAR O LUCRO OPERACIONAL DA BISCOITOS&amp;BOLACHAS</t>
  </si>
  <si>
    <r>
      <t xml:space="preserve">- Com a melhoria de processos a empresa se beneficiará de qualidade na produção dos biscoitos e consequentemente aumentará o </t>
    </r>
    <r>
      <rPr>
        <i/>
        <sz val="11"/>
        <color theme="1"/>
        <rFont val="Calibri"/>
        <family val="2"/>
        <scheme val="minor"/>
      </rPr>
      <t>Market Share</t>
    </r>
    <r>
      <rPr>
        <sz val="11"/>
        <color theme="1"/>
        <rFont val="Calibri"/>
        <family val="2"/>
        <scheme val="minor"/>
      </rPr>
      <t xml:space="preserve"> da Biscoitos&amp;Bolachas.
'- Conquista de novos clientes;</t>
    </r>
  </si>
  <si>
    <t>Aumentar o lucro operacional (DRE)</t>
  </si>
  <si>
    <t>Diminuir custo de produção</t>
  </si>
  <si>
    <t xml:space="preserve">Aumentar receita </t>
  </si>
  <si>
    <t>Diminuir o retrabalho</t>
  </si>
  <si>
    <t>Diminuir o índice de defeitos na produção</t>
  </si>
  <si>
    <t xml:space="preserve">Melhorar a qualidade dos biscoitos </t>
  </si>
  <si>
    <t>Aumento a eficiência operacional das máquinas</t>
  </si>
  <si>
    <t xml:space="preserve">Diminuir o absenteísmo </t>
  </si>
  <si>
    <t>Plano de desenvolvimento profissional para os colaboradores</t>
  </si>
  <si>
    <t>Diminuir o gasto com produção</t>
  </si>
  <si>
    <t>Qualidade percebida pelo cliente</t>
  </si>
  <si>
    <t>Novos clientes</t>
  </si>
  <si>
    <t>Fidelidade dos clientes</t>
  </si>
  <si>
    <t>Aumentar a motivação dos colaboradores</t>
  </si>
  <si>
    <t>Construir biscoito de melhor qualidade</t>
  </si>
  <si>
    <t xml:space="preserve">Atender ao cliente com excelência </t>
  </si>
  <si>
    <t>Respeitar prazos de entregas</t>
  </si>
  <si>
    <t>Suppliers</t>
  </si>
  <si>
    <t>Input</t>
  </si>
  <si>
    <t>Process</t>
  </si>
  <si>
    <t>Output</t>
  </si>
  <si>
    <t>Customer</t>
  </si>
  <si>
    <t>Supermercado Atacadista</t>
  </si>
  <si>
    <t>Companhia de energia</t>
  </si>
  <si>
    <t>Companhia de água</t>
  </si>
  <si>
    <t xml:space="preserve">Fornecedora de Leite </t>
  </si>
  <si>
    <t>Granjas</t>
  </si>
  <si>
    <t>Farinha</t>
  </si>
  <si>
    <t>Açúcar</t>
  </si>
  <si>
    <t>Gorduras e óleos</t>
  </si>
  <si>
    <t>Emulsionantes</t>
  </si>
  <si>
    <t>Produtos Lácteos e ovo</t>
  </si>
  <si>
    <t>Aromas</t>
  </si>
  <si>
    <t>Aditivos</t>
  </si>
  <si>
    <t>Chocolate</t>
  </si>
  <si>
    <t>Forno</t>
  </si>
  <si>
    <t>Planetário</t>
  </si>
  <si>
    <t>Batedeira</t>
  </si>
  <si>
    <t>Silos</t>
  </si>
  <si>
    <t>Máquina de embalagem</t>
  </si>
  <si>
    <t>Palletes</t>
  </si>
  <si>
    <t>1- Separar matérias primas conforme a receita</t>
  </si>
  <si>
    <t>2- Descarregar MP nos silos.</t>
  </si>
  <si>
    <t>3- Transferir para a batedeira.</t>
  </si>
  <si>
    <t>4- Homogeneizar com adição de água e óleo.</t>
  </si>
  <si>
    <t>5- Fazer controle de temperatura.</t>
  </si>
  <si>
    <t>6- Deixar a massa descansar por 4 horas.</t>
  </si>
  <si>
    <t>7- Transferir massa para as prensas.</t>
  </si>
  <si>
    <t>8- Colocar bolachas na forma de metal.</t>
  </si>
  <si>
    <t>9- Encaminhar formas para o forno.</t>
  </si>
  <si>
    <t>10- Aguardar 2 horas de queima.</t>
  </si>
  <si>
    <t>11- Fazer triagem.</t>
  </si>
  <si>
    <t>12- Alimentar máquina para embalar.</t>
  </si>
  <si>
    <t>13- Colocar as bolachas embaladas em caixa.</t>
  </si>
  <si>
    <t xml:space="preserve">14- Etiquetar. </t>
  </si>
  <si>
    <t>15- Paletizar.</t>
  </si>
  <si>
    <t>16- Empilhar no rack.</t>
  </si>
  <si>
    <t>Cookie de chocolate</t>
  </si>
  <si>
    <t>Refugo</t>
  </si>
  <si>
    <t>Redes de supermercados</t>
  </si>
  <si>
    <t>Canais de exportação</t>
  </si>
  <si>
    <t>QFD - EXERCÍCIO</t>
  </si>
  <si>
    <t>Peso</t>
  </si>
  <si>
    <t>Meta 2019</t>
  </si>
  <si>
    <r>
      <rPr>
        <b/>
        <sz val="24"/>
        <rFont val="Tahoma"/>
        <family val="2"/>
      </rPr>
      <t xml:space="preserve">O que?   </t>
    </r>
    <r>
      <rPr>
        <b/>
        <sz val="20"/>
        <rFont val="Tahoma"/>
        <family val="2"/>
      </rPr>
      <t xml:space="preserve">          </t>
    </r>
    <r>
      <rPr>
        <b/>
        <sz val="26"/>
        <rFont val="Tahoma"/>
        <family val="2"/>
      </rPr>
      <t xml:space="preserve">     Como?</t>
    </r>
  </si>
  <si>
    <t>Estratégico</t>
  </si>
  <si>
    <t>R$ 2 Mi</t>
  </si>
  <si>
    <t>LUCRO</t>
  </si>
  <si>
    <t>QUALIDADE</t>
  </si>
  <si>
    <t>TOTAL PONTOS</t>
  </si>
  <si>
    <t>PONTUAÇÃO</t>
  </si>
  <si>
    <t>PESO</t>
  </si>
  <si>
    <t>ALTO IMPACTO</t>
  </si>
  <si>
    <t>IMPORTÂNCIA ALTA</t>
  </si>
  <si>
    <t>MÉDIO IMPACTO</t>
  </si>
  <si>
    <t>IMPORTÂNCIA MÉDIA</t>
  </si>
  <si>
    <t>BAIXO IMPACTO</t>
  </si>
  <si>
    <t>IMPORTÂNCIA BAIXA</t>
  </si>
  <si>
    <t>SEM IMPACTO</t>
  </si>
  <si>
    <t>PRODUÇÃO</t>
  </si>
  <si>
    <t>1,4M biscoitos ao mês</t>
  </si>
  <si>
    <t>Total de Cookies de Chocolate</t>
  </si>
  <si>
    <t>Total de Pacotes de biscoitos</t>
  </si>
  <si>
    <t>% Retrabalho</t>
  </si>
  <si>
    <t>%Entrega dentro do Prazo</t>
  </si>
  <si>
    <t>% Máquina parada</t>
  </si>
  <si>
    <t>% Defeitos</t>
  </si>
  <si>
    <t>DRE</t>
  </si>
  <si>
    <t>Custo</t>
  </si>
  <si>
    <t>Receita</t>
  </si>
  <si>
    <t>Absenteísmo</t>
  </si>
  <si>
    <t>PLANILHA DE MONITORAMENTO DE INDICADORES</t>
  </si>
  <si>
    <t>UNIDADE ORGANIZACIONAL</t>
  </si>
  <si>
    <t xml:space="preserve">Nome do indicador: </t>
  </si>
  <si>
    <r>
      <t>Objetivo do indicador</t>
    </r>
    <r>
      <rPr>
        <sz val="11"/>
        <color theme="1"/>
        <rFont val="Calibri"/>
        <family val="2"/>
        <scheme val="minor"/>
      </rPr>
      <t xml:space="preserve">: </t>
    </r>
  </si>
  <si>
    <t>Responsável:</t>
  </si>
  <si>
    <t>Fórmula do índicador:</t>
  </si>
  <si>
    <t>Origem dos dados :</t>
  </si>
  <si>
    <t xml:space="preserve">Meta: </t>
  </si>
  <si>
    <t xml:space="preserve">Orientação do Indicador: </t>
  </si>
  <si>
    <t>UNIDADE DE MEDIDA</t>
  </si>
  <si>
    <t xml:space="preserve">Periodicidade 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</si>
  <si>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</si>
  <si>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</si>
  <si>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</si>
  <si>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</si>
  <si>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</si>
  <si>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</si>
  <si>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</si>
  <si>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</si>
  <si>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</si>
  <si>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</si>
  <si>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</si>
  <si>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</si>
  <si>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Numerador</t>
  </si>
  <si>
    <t>Denominador</t>
  </si>
  <si>
    <t>% Índice xxxxxxx</t>
  </si>
  <si>
    <t>Biscoitos&amp;Bolachas</t>
  </si>
  <si>
    <t>Avaliar a eficiência da produção</t>
  </si>
  <si>
    <t>Mário - Gerente de Produção</t>
  </si>
  <si>
    <t>Sistema BB - Tabela_qtde_02 - Filtro_mês_Expurgar_qtde_01</t>
  </si>
  <si>
    <t>Melhor na Faixa</t>
  </si>
  <si>
    <t>Qtde. de biscoitos</t>
  </si>
  <si>
    <t>Mensal</t>
  </si>
  <si>
    <t>Total de coockies de chocolates</t>
  </si>
  <si>
    <t>Total de coockies de chocolates produzidos / Meta proposta</t>
  </si>
  <si>
    <t>Índice de produção alcançada</t>
  </si>
  <si>
    <t>Índice de Cookies Produzidos</t>
  </si>
  <si>
    <t>Manhã</t>
  </si>
  <si>
    <t>Tarde</t>
  </si>
  <si>
    <t>Noite</t>
  </si>
  <si>
    <t>Deformados</t>
  </si>
  <si>
    <t>Fora do peso</t>
  </si>
  <si>
    <t>Queimados</t>
  </si>
  <si>
    <t>Fora de tonalidade</t>
  </si>
  <si>
    <t>Excesso de chocolate</t>
  </si>
  <si>
    <t>Total</t>
  </si>
  <si>
    <t>Quebrados</t>
  </si>
  <si>
    <t>Tempo de Payback</t>
  </si>
  <si>
    <t>Investimento de capital (RS)</t>
  </si>
  <si>
    <t>Benefícios Anuais (R$)</t>
  </si>
  <si>
    <t>Anos</t>
  </si>
  <si>
    <t>Meses</t>
  </si>
  <si>
    <t>DRE (R$)</t>
  </si>
  <si>
    <t>Custo de produção</t>
  </si>
  <si>
    <t xml:space="preserve">% Índice de satisfação dos clientes </t>
  </si>
  <si>
    <t xml:space="preserve">%Índice de reclamação </t>
  </si>
  <si>
    <t>Números de clientes</t>
  </si>
  <si>
    <t>Tempo de permanência do cliente</t>
  </si>
  <si>
    <t>% Índice de retrabalho</t>
  </si>
  <si>
    <t>% Índice de máquinas paradas</t>
  </si>
  <si>
    <t>% índice de entrega dentro do prazo</t>
  </si>
  <si>
    <t>% índice de absenteísmo</t>
  </si>
  <si>
    <t>Índice de colaboradores treinados</t>
  </si>
  <si>
    <t>1,8M</t>
  </si>
  <si>
    <t>-</t>
  </si>
  <si>
    <t>2M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</si>
</sst>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-[$R$-416]* #,##0.00_-;\-[$R$-416]* #,##0.00_-;_-[$R$-416]* &quot;-&quot;??_-;_-@_-"/>
  </numFmts>
  <fonts count="2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48"/>
      <name val="Tahoma"/>
      <family val="2"/>
    </font>
    <font>
      <b/>
      <sz val="24"/>
      <name val="Arial"/>
      <family val="2"/>
    </font>
    <font>
      <b/>
      <sz val="36"/>
      <name val="Tahoma"/>
      <family val="2"/>
    </font>
    <font>
      <b/>
      <sz val="20"/>
      <name val="Tahoma"/>
      <family val="2"/>
    </font>
    <font>
      <b/>
      <sz val="24"/>
      <name val="Tahoma"/>
      <family val="2"/>
    </font>
    <font>
      <b/>
      <sz val="26"/>
      <name val="Tahoma"/>
      <family val="2"/>
    </font>
    <font>
      <u/>
      <sz val="10"/>
      <color indexed="12"/>
      <name val="Arial"/>
      <family val="2"/>
    </font>
    <font>
      <b/>
      <sz val="28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b/>
      <sz val="26"/>
      <name val="Arial"/>
      <family val="2"/>
    </font>
    <font>
      <b/>
      <sz val="20"/>
      <name val="Arial"/>
      <family val="2"/>
    </font>
    <font>
      <b/>
      <sz val="28"/>
      <color indexed="12"/>
      <name val="Tahoma"/>
      <family val="2"/>
    </font>
    <font>
      <b/>
      <sz val="22"/>
      <name val="Arial"/>
      <family val="2"/>
    </font>
    <font>
      <sz val="22"/>
      <name val="Arial"/>
      <family val="2"/>
    </font>
    <font>
      <sz val="2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0" fontId="9" fillId="0" borderId="0"/>
    <xf numFmtId="0" fontId="16" fillId="0" borderId="0" applyNumberFormat="0" applyFill="0" applyBorder="0" applyAlignment="0" applyProtection="0">
      <alignment vertical="top"/>
      <protection locked="0"/>
    </xf>
    <xf numFmtId="44" fontId="5" fillId="0" borderId="0" applyFont="0" applyFill="0" applyBorder="0" applyAlignment="0" applyProtection="0"/>
  </cellStyleXfs>
  <cellXfs count="253">
    <xf numFmtId="0" fontId="0" fillId="0" borderId="0" xfId="0"/>
    <xf numFmtId="0" fontId="0" fillId="0" borderId="5" xfId="0" applyBorder="1"/>
    <xf numFmtId="0" fontId="0" fillId="0" borderId="7" xfId="0" applyBorder="1"/>
    <xf numFmtId="0" fontId="0" fillId="2" borderId="11" xfId="0" applyFill="1" applyBorder="1"/>
    <xf numFmtId="0" fontId="0" fillId="2" borderId="12" xfId="0" applyFill="1" applyBorder="1"/>
    <xf numFmtId="0" fontId="0" fillId="2" borderId="1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14" fontId="0" fillId="0" borderId="0" xfId="0" applyNumberFormat="1"/>
    <xf numFmtId="0" fontId="0" fillId="0" borderId="0" xfId="0" quotePrefix="1"/>
    <xf numFmtId="0" fontId="0" fillId="2" borderId="3" xfId="0" applyFill="1" applyBorder="1"/>
    <xf numFmtId="0" fontId="0" fillId="2" borderId="4" xfId="0" applyFill="1" applyBorder="1"/>
    <xf numFmtId="0" fontId="0" fillId="3" borderId="16" xfId="0" applyFill="1" applyBorder="1"/>
    <xf numFmtId="0" fontId="0" fillId="0" borderId="16" xfId="0" applyBorder="1"/>
    <xf numFmtId="0" fontId="0" fillId="3" borderId="22" xfId="0" applyFill="1" applyBorder="1"/>
    <xf numFmtId="0" fontId="0" fillId="3" borderId="23" xfId="0" applyFill="1" applyBorder="1"/>
    <xf numFmtId="0" fontId="0" fillId="0" borderId="25" xfId="0" applyBorder="1"/>
    <xf numFmtId="0" fontId="0" fillId="3" borderId="25" xfId="0" applyFill="1" applyBorder="1"/>
    <xf numFmtId="0" fontId="2" fillId="2" borderId="1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0" xfId="0" applyFont="1"/>
    <xf numFmtId="0" fontId="9" fillId="4" borderId="0" xfId="2" applyFill="1"/>
    <xf numFmtId="0" fontId="9" fillId="5" borderId="0" xfId="2" applyFill="1"/>
    <xf numFmtId="0" fontId="9" fillId="0" borderId="0" xfId="2" applyFill="1"/>
    <xf numFmtId="0" fontId="9" fillId="0" borderId="0" xfId="2" applyFill="1" applyAlignment="1">
      <alignment horizontal="center"/>
    </xf>
    <xf numFmtId="0" fontId="11" fillId="0" borderId="0" xfId="2" applyFont="1" applyFill="1" applyAlignment="1">
      <alignment horizontal="center"/>
    </xf>
    <xf numFmtId="0" fontId="12" fillId="0" borderId="1" xfId="2" applyFont="1" applyFill="1" applyBorder="1" applyAlignment="1">
      <alignment horizontal="center" vertical="center" textRotation="90" wrapText="1"/>
    </xf>
    <xf numFmtId="0" fontId="13" fillId="0" borderId="38" xfId="2" applyNumberFormat="1" applyFont="1" applyBorder="1" applyAlignment="1">
      <alignment horizontal="center" vertical="center" textRotation="90"/>
    </xf>
    <xf numFmtId="2" fontId="17" fillId="3" borderId="39" xfId="3" applyNumberFormat="1" applyFont="1" applyFill="1" applyBorder="1" applyAlignment="1" applyProtection="1">
      <alignment horizontal="center" vertical="center" textRotation="90" wrapText="1"/>
    </xf>
    <xf numFmtId="2" fontId="17" fillId="3" borderId="40" xfId="3" applyNumberFormat="1" applyFont="1" applyFill="1" applyBorder="1" applyAlignment="1" applyProtection="1">
      <alignment horizontal="center" vertical="center" textRotation="90" wrapText="1"/>
    </xf>
    <xf numFmtId="2" fontId="17" fillId="3" borderId="41" xfId="3" applyNumberFormat="1" applyFont="1" applyFill="1" applyBorder="1" applyAlignment="1" applyProtection="1">
      <alignment horizontal="center" vertical="center" textRotation="90" wrapText="1"/>
    </xf>
    <xf numFmtId="0" fontId="18" fillId="0" borderId="42" xfId="2" applyFont="1" applyFill="1" applyBorder="1" applyAlignment="1">
      <alignment horizontal="center" vertical="center"/>
    </xf>
    <xf numFmtId="9" fontId="19" fillId="0" borderId="42" xfId="2" applyNumberFormat="1" applyFont="1" applyFill="1" applyBorder="1" applyAlignment="1">
      <alignment horizontal="center" vertical="center"/>
    </xf>
    <xf numFmtId="0" fontId="18" fillId="0" borderId="43" xfId="2" applyFont="1" applyFill="1" applyBorder="1" applyAlignment="1">
      <alignment horizontal="center" vertical="center"/>
    </xf>
    <xf numFmtId="0" fontId="18" fillId="0" borderId="44" xfId="2" applyFont="1" applyFill="1" applyBorder="1" applyAlignment="1">
      <alignment horizontal="center" vertical="center"/>
    </xf>
    <xf numFmtId="0" fontId="17" fillId="0" borderId="27" xfId="2" applyFont="1" applyFill="1" applyBorder="1" applyAlignment="1">
      <alignment horizontal="center" vertical="center"/>
    </xf>
    <xf numFmtId="0" fontId="20" fillId="0" borderId="20" xfId="2" applyFont="1" applyFill="1" applyBorder="1" applyAlignment="1">
      <alignment horizontal="center" vertical="center"/>
    </xf>
    <xf numFmtId="0" fontId="15" fillId="0" borderId="27" xfId="2" applyFont="1" applyFill="1" applyBorder="1" applyAlignment="1">
      <alignment horizontal="center" vertical="center"/>
    </xf>
    <xf numFmtId="0" fontId="15" fillId="0" borderId="21" xfId="2" applyFont="1" applyFill="1" applyBorder="1" applyAlignment="1">
      <alignment horizontal="center" vertical="center"/>
    </xf>
    <xf numFmtId="0" fontId="15" fillId="0" borderId="22" xfId="2" applyFont="1" applyFill="1" applyBorder="1" applyAlignment="1">
      <alignment horizontal="center" vertical="center"/>
    </xf>
    <xf numFmtId="0" fontId="15" fillId="0" borderId="23" xfId="2" applyFont="1" applyFill="1" applyBorder="1" applyAlignment="1">
      <alignment horizontal="center" vertical="center"/>
    </xf>
    <xf numFmtId="0" fontId="17" fillId="0" borderId="45" xfId="2" applyFont="1" applyFill="1" applyBorder="1" applyAlignment="1">
      <alignment horizontal="center" vertical="center"/>
    </xf>
    <xf numFmtId="0" fontId="15" fillId="0" borderId="45" xfId="2" applyFont="1" applyFill="1" applyBorder="1" applyAlignment="1">
      <alignment horizontal="center" vertical="center"/>
    </xf>
    <xf numFmtId="0" fontId="15" fillId="0" borderId="18" xfId="2" applyFont="1" applyFill="1" applyBorder="1" applyAlignment="1">
      <alignment horizontal="center" vertical="center"/>
    </xf>
    <xf numFmtId="0" fontId="15" fillId="0" borderId="16" xfId="2" applyFont="1" applyFill="1" applyBorder="1" applyAlignment="1">
      <alignment horizontal="center" vertical="center"/>
    </xf>
    <xf numFmtId="0" fontId="15" fillId="0" borderId="25" xfId="2" applyFont="1" applyFill="1" applyBorder="1" applyAlignment="1">
      <alignment horizontal="center" vertical="center"/>
    </xf>
    <xf numFmtId="9" fontId="20" fillId="0" borderId="17" xfId="2" applyNumberFormat="1" applyFont="1" applyFill="1" applyBorder="1" applyAlignment="1">
      <alignment horizontal="center" vertical="center"/>
    </xf>
    <xf numFmtId="0" fontId="17" fillId="4" borderId="45" xfId="2" applyFont="1" applyFill="1" applyBorder="1" applyAlignment="1">
      <alignment horizontal="center" vertical="center"/>
    </xf>
    <xf numFmtId="0" fontId="20" fillId="4" borderId="17" xfId="2" applyFont="1" applyFill="1" applyBorder="1" applyAlignment="1">
      <alignment horizontal="center" vertical="center"/>
    </xf>
    <xf numFmtId="0" fontId="15" fillId="4" borderId="45" xfId="2" applyFont="1" applyFill="1" applyBorder="1" applyAlignment="1">
      <alignment horizontal="center" vertical="center"/>
    </xf>
    <xf numFmtId="0" fontId="15" fillId="4" borderId="18" xfId="2" applyFont="1" applyFill="1" applyBorder="1" applyAlignment="1">
      <alignment horizontal="center" vertical="center"/>
    </xf>
    <xf numFmtId="0" fontId="15" fillId="4" borderId="16" xfId="2" applyFont="1" applyFill="1" applyBorder="1" applyAlignment="1">
      <alignment horizontal="center" vertical="center"/>
    </xf>
    <xf numFmtId="0" fontId="15" fillId="4" borderId="25" xfId="2" applyFont="1" applyFill="1" applyBorder="1" applyAlignment="1">
      <alignment horizontal="center" vertical="center"/>
    </xf>
    <xf numFmtId="1" fontId="17" fillId="4" borderId="46" xfId="2" applyNumberFormat="1" applyFont="1" applyFill="1" applyBorder="1" applyAlignment="1">
      <alignment horizontal="center" vertical="center"/>
    </xf>
    <xf numFmtId="0" fontId="20" fillId="4" borderId="47" xfId="2" applyFont="1" applyFill="1" applyBorder="1" applyAlignment="1">
      <alignment horizontal="center" vertical="center"/>
    </xf>
    <xf numFmtId="0" fontId="15" fillId="4" borderId="46" xfId="2" applyFont="1" applyFill="1" applyBorder="1" applyAlignment="1">
      <alignment horizontal="center" vertical="center"/>
    </xf>
    <xf numFmtId="0" fontId="15" fillId="4" borderId="48" xfId="2" applyFont="1" applyFill="1" applyBorder="1" applyAlignment="1">
      <alignment horizontal="center" vertical="center"/>
    </xf>
    <xf numFmtId="0" fontId="15" fillId="4" borderId="49" xfId="2" applyFont="1" applyFill="1" applyBorder="1" applyAlignment="1">
      <alignment horizontal="center" vertical="center"/>
    </xf>
    <xf numFmtId="0" fontId="15" fillId="4" borderId="50" xfId="2" applyFont="1" applyFill="1" applyBorder="1" applyAlignment="1">
      <alignment horizontal="center" vertical="center"/>
    </xf>
    <xf numFmtId="0" fontId="21" fillId="0" borderId="0" xfId="2" applyFont="1" applyFill="1" applyAlignment="1">
      <alignment horizontal="center"/>
    </xf>
    <xf numFmtId="0" fontId="22" fillId="0" borderId="51" xfId="2" applyFont="1" applyFill="1" applyBorder="1" applyAlignment="1">
      <alignment horizontal="center" vertical="center"/>
    </xf>
    <xf numFmtId="0" fontId="22" fillId="0" borderId="40" xfId="2" applyFont="1" applyFill="1" applyBorder="1" applyAlignment="1">
      <alignment horizontal="center" vertical="center"/>
    </xf>
    <xf numFmtId="0" fontId="22" fillId="0" borderId="41" xfId="2" applyFont="1" applyFill="1" applyBorder="1" applyAlignment="1">
      <alignment horizontal="center" vertical="center"/>
    </xf>
    <xf numFmtId="0" fontId="23" fillId="0" borderId="0" xfId="2" applyFont="1" applyFill="1" applyAlignment="1">
      <alignment horizontal="center"/>
    </xf>
    <xf numFmtId="0" fontId="24" fillId="0" borderId="0" xfId="2" applyFont="1" applyFill="1"/>
    <xf numFmtId="0" fontId="25" fillId="0" borderId="0" xfId="2" applyFont="1" applyFill="1"/>
    <xf numFmtId="0" fontId="9" fillId="6" borderId="0" xfId="2" applyFill="1"/>
    <xf numFmtId="0" fontId="9" fillId="6" borderId="0" xfId="2" applyFill="1" applyAlignment="1">
      <alignment horizontal="center"/>
    </xf>
    <xf numFmtId="9" fontId="20" fillId="0" borderId="17" xfId="2" applyNumberFormat="1" applyFont="1" applyFill="1" applyBorder="1" applyAlignment="1">
      <alignment horizontal="center" vertical="center" wrapText="1"/>
    </xf>
    <xf numFmtId="0" fontId="0" fillId="0" borderId="52" xfId="0" applyBorder="1"/>
    <xf numFmtId="0" fontId="0" fillId="0" borderId="53" xfId="0" applyBorder="1"/>
    <xf numFmtId="0" fontId="0" fillId="0" borderId="55" xfId="0" applyBorder="1"/>
    <xf numFmtId="0" fontId="0" fillId="0" borderId="56" xfId="0" applyBorder="1"/>
    <xf numFmtId="0" fontId="0" fillId="0" borderId="59" xfId="0" applyBorder="1"/>
    <xf numFmtId="0" fontId="0" fillId="0" borderId="58" xfId="0" applyBorder="1"/>
    <xf numFmtId="0" fontId="0" fillId="0" borderId="17" xfId="0" applyBorder="1"/>
    <xf numFmtId="0" fontId="2" fillId="7" borderId="60" xfId="0" applyFont="1" applyFill="1" applyBorder="1" applyAlignment="1">
      <alignment horizontal="left"/>
    </xf>
    <xf numFmtId="0" fontId="0" fillId="7" borderId="18" xfId="0" applyFill="1" applyBorder="1" applyAlignment="1">
      <alignment horizontal="left"/>
    </xf>
    <xf numFmtId="0" fontId="2" fillId="7" borderId="16" xfId="0" applyFont="1" applyFill="1" applyBorder="1"/>
    <xf numFmtId="0" fontId="0" fillId="0" borderId="54" xfId="0" applyBorder="1"/>
    <xf numFmtId="0" fontId="0" fillId="0" borderId="57" xfId="0" applyBorder="1"/>
    <xf numFmtId="0" fontId="0" fillId="7" borderId="60" xfId="0" applyFill="1" applyBorder="1"/>
    <xf numFmtId="9" fontId="0" fillId="7" borderId="18" xfId="0" applyNumberFormat="1" applyFill="1" applyBorder="1" applyAlignment="1">
      <alignment horizontal="center"/>
    </xf>
    <xf numFmtId="0" fontId="2" fillId="7" borderId="59" xfId="0" applyFont="1" applyFill="1" applyBorder="1" applyAlignment="1">
      <alignment horizontal="left"/>
    </xf>
    <xf numFmtId="0" fontId="0" fillId="7" borderId="58" xfId="0" applyFill="1" applyBorder="1" applyAlignment="1">
      <alignment horizontal="left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6" fillId="8" borderId="52" xfId="0" applyFont="1" applyFill="1" applyBorder="1" applyAlignment="1">
      <alignment horizontal="center"/>
    </xf>
    <xf numFmtId="0" fontId="6" fillId="8" borderId="54" xfId="0" applyFont="1" applyFill="1" applyBorder="1" applyAlignment="1">
      <alignment horizontal="center"/>
    </xf>
    <xf numFmtId="0" fontId="6" fillId="8" borderId="53" xfId="0" applyFont="1" applyFill="1" applyBorder="1" applyAlignment="1">
      <alignment horizontal="center"/>
    </xf>
    <xf numFmtId="9" fontId="0" fillId="0" borderId="55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56" xfId="0" applyNumberFormat="1" applyBorder="1" applyAlignment="1">
      <alignment horizontal="center"/>
    </xf>
    <xf numFmtId="0" fontId="2" fillId="0" borderId="52" xfId="0" applyFont="1" applyBorder="1"/>
    <xf numFmtId="0" fontId="2" fillId="0" borderId="55" xfId="0" applyFont="1" applyBorder="1"/>
    <xf numFmtId="0" fontId="2" fillId="0" borderId="59" xfId="0" applyFont="1" applyBorder="1"/>
    <xf numFmtId="0" fontId="2" fillId="0" borderId="16" xfId="0" applyFon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4" fontId="0" fillId="0" borderId="61" xfId="0" applyNumberForma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4" fontId="0" fillId="0" borderId="62" xfId="0" applyNumberFormat="1" applyBorder="1"/>
    <xf numFmtId="4" fontId="0" fillId="0" borderId="63" xfId="0" applyNumberFormat="1" applyBorder="1"/>
    <xf numFmtId="9" fontId="0" fillId="0" borderId="67" xfId="1" applyFont="1" applyBorder="1" applyAlignment="1">
      <alignment horizontal="center"/>
    </xf>
    <xf numFmtId="9" fontId="0" fillId="0" borderId="68" xfId="1" applyFont="1" applyBorder="1" applyAlignment="1">
      <alignment horizontal="center"/>
    </xf>
    <xf numFmtId="0" fontId="0" fillId="0" borderId="69" xfId="0" applyBorder="1"/>
    <xf numFmtId="0" fontId="0" fillId="0" borderId="44" xfId="0" applyBorder="1"/>
    <xf numFmtId="0" fontId="0" fillId="0" borderId="70" xfId="0" applyBorder="1"/>
    <xf numFmtId="1" fontId="0" fillId="0" borderId="64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1" fontId="0" fillId="0" borderId="66" xfId="0" applyNumberFormat="1" applyBorder="1" applyAlignment="1">
      <alignment horizontal="center"/>
    </xf>
    <xf numFmtId="9" fontId="0" fillId="0" borderId="71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3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164" fontId="0" fillId="3" borderId="1" xfId="0" applyNumberFormat="1" applyFill="1" applyBorder="1"/>
    <xf numFmtId="44" fontId="0" fillId="3" borderId="1" xfId="4" applyFont="1" applyFill="1" applyBorder="1"/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2" xfId="0" quotePrefix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" xfId="0" quotePrefix="1" applyBorder="1" applyAlignment="1">
      <alignment horizontal="left" vertical="top" wrapText="1"/>
    </xf>
    <xf numFmtId="0" fontId="0" fillId="0" borderId="4" xfId="0" quotePrefix="1" applyBorder="1" applyAlignment="1">
      <alignment horizontal="left" vertical="top" wrapText="1"/>
    </xf>
    <xf numFmtId="0" fontId="0" fillId="0" borderId="5" xfId="0" quotePrefix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0" fontId="0" fillId="0" borderId="6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quotePrefix="1" applyBorder="1" applyAlignment="1">
      <alignment horizontal="left" vertical="top" wrapText="1"/>
    </xf>
    <xf numFmtId="0" fontId="0" fillId="0" borderId="9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44" fontId="0" fillId="0" borderId="2" xfId="4" applyFont="1" applyBorder="1" applyAlignment="1">
      <alignment horizontal="center"/>
    </xf>
    <xf numFmtId="44" fontId="0" fillId="0" borderId="4" xfId="4" applyFont="1" applyBorder="1" applyAlignment="1">
      <alignment horizontal="center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0" fillId="0" borderId="0" xfId="2" applyFont="1" applyFill="1" applyAlignment="1">
      <alignment horizontal="center" vertical="center"/>
    </xf>
    <xf numFmtId="0" fontId="12" fillId="0" borderId="14" xfId="2" applyFont="1" applyFill="1" applyBorder="1" applyAlignment="1">
      <alignment horizontal="center" vertical="center" textRotation="90" wrapText="1"/>
    </xf>
    <xf numFmtId="0" fontId="12" fillId="0" borderId="13" xfId="2" applyFont="1" applyFill="1" applyBorder="1" applyAlignment="1">
      <alignment horizontal="center" vertical="center" textRotation="90" wrapText="1"/>
    </xf>
    <xf numFmtId="0" fontId="12" fillId="0" borderId="15" xfId="2" applyFont="1" applyFill="1" applyBorder="1" applyAlignment="1">
      <alignment horizontal="center" vertical="center" textRotation="90" wrapText="1"/>
    </xf>
    <xf numFmtId="0" fontId="0" fillId="0" borderId="54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60" xfId="0" applyBorder="1" applyAlignment="1">
      <alignment horizontal="left"/>
    </xf>
    <xf numFmtId="0" fontId="0" fillId="0" borderId="5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2" fillId="7" borderId="60" xfId="0" applyFont="1" applyFill="1" applyBorder="1" applyAlignment="1">
      <alignment horizontal="left"/>
    </xf>
    <xf numFmtId="0" fontId="2" fillId="7" borderId="18" xfId="0" applyFont="1" applyFill="1" applyBorder="1" applyAlignment="1">
      <alignment horizontal="left"/>
    </xf>
    <xf numFmtId="0" fontId="2" fillId="7" borderId="52" xfId="0" applyFont="1" applyFill="1" applyBorder="1" applyAlignment="1">
      <alignment horizontal="left" vertical="center"/>
    </xf>
    <xf numFmtId="0" fontId="2" fillId="7" borderId="53" xfId="0" applyFont="1" applyFill="1" applyBorder="1" applyAlignment="1">
      <alignment horizontal="left" vertical="center"/>
    </xf>
    <xf numFmtId="0" fontId="2" fillId="7" borderId="59" xfId="0" applyFont="1" applyFill="1" applyBorder="1" applyAlignment="1">
      <alignment horizontal="left" vertical="center"/>
    </xf>
    <xf numFmtId="0" fontId="2" fillId="7" borderId="58" xfId="0" applyFont="1" applyFill="1" applyBorder="1" applyAlignment="1">
      <alignment horizontal="left" vertical="center"/>
    </xf>
    <xf numFmtId="0" fontId="0" fillId="0" borderId="60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52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</cellXfs>
  <cellStyles count="5">
    <cellStyle name="Hyperlink" xfId="3" builtinId="8"/>
    <cellStyle name="Moeda" xfId="4" builtinId="4"/>
    <cellStyle name="Normal" xfId="0" builtinId="0"/>
    <cellStyle name="Normal 2" xfId="2"/>
    <cellStyle name="Porcentagem" xfId="1" builtinId="5"/>
  </cellStyles>
  <dxfs count="3">
    <dxf>
      <font>
        <b/>
        <i val="0"/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0"/>
              <a:t>Índice</a:t>
            </a:r>
            <a:r>
              <a:rPr lang="pt-BR" b="0" baseline="0"/>
              <a:t> de Cookies de Chocolates Produzidos</a:t>
            </a:r>
            <a:endParaRPr lang="pt-BR" b="0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Aula_02_Controle_de_Indicadores!$C$15</c:f>
              <c:strCache>
                <c:ptCount val="1"/>
                <c:pt idx="0">
                  <c:v>Total de coockies de chocolates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Aula_02_Controle_de_Indicadores!$D$15:$O$15</c:f>
              <c:numCache>
                <c:formatCode>#,##0.00</c:formatCode>
                <c:ptCount val="12"/>
                <c:pt idx="0">
                  <c:v>928000</c:v>
                </c:pt>
                <c:pt idx="1">
                  <c:v>1080000</c:v>
                </c:pt>
                <c:pt idx="2">
                  <c:v>1120000</c:v>
                </c:pt>
                <c:pt idx="3">
                  <c:v>1320000</c:v>
                </c:pt>
                <c:pt idx="4">
                  <c:v>800000</c:v>
                </c:pt>
                <c:pt idx="5">
                  <c:v>777200</c:v>
                </c:pt>
                <c:pt idx="6">
                  <c:v>777600</c:v>
                </c:pt>
                <c:pt idx="7">
                  <c:v>751200</c:v>
                </c:pt>
                <c:pt idx="8">
                  <c:v>756800</c:v>
                </c:pt>
                <c:pt idx="9">
                  <c:v>692800</c:v>
                </c:pt>
                <c:pt idx="10">
                  <c:v>708800</c:v>
                </c:pt>
                <c:pt idx="11">
                  <c:v>712800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BA-4885-A8FF-54AFD27A3AD6}"/>
            </c:ext>
          </c:extLst>
        </c:ser>
        <c:ser>
          <c:idx val="1"/>
          <c:order val="1"/>
          <c:tx>
            <c:strRef>
              <c:f>Aula_02_Controle_de_Indicadores!$C$16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Aula_02_Controle_de_Indicadores!$D$16:$O$16</c:f>
              <c:numCache>
                <c:formatCode>0</c:formatCode>
                <c:ptCount val="12"/>
                <c:pt idx="0">
                  <c:v>2000000</c:v>
                </c:pt>
                <c:pt idx="1">
                  <c:v>2000000</c:v>
                </c:pt>
                <c:pt idx="2">
                  <c:v>2000000</c:v>
                </c:pt>
                <c:pt idx="3">
                  <c:v>2000000</c:v>
                </c:pt>
                <c:pt idx="4">
                  <c:v>2000000</c:v>
                </c:pt>
                <c:pt idx="5">
                  <c:v>2000000</c:v>
                </c:pt>
                <c:pt idx="6">
                  <c:v>2000000</c:v>
                </c:pt>
                <c:pt idx="7">
                  <c:v>2000000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2000000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BA-4885-A8FF-54AFD27A3AD6}"/>
            </c:ext>
          </c:extLst>
        </c:ser>
        <c:gapWidth val="219"/>
        <c:overlap val="-27"/>
        <c:axId val="105013632"/>
        <c:axId val="105015168"/>
      </c:barChart>
      <c:lineChart>
        <c:grouping val="standard"/>
        <c:ser>
          <c:idx val="2"/>
          <c:order val="2"/>
          <c:tx>
            <c:strRef>
              <c:f>Aula_02_Controle_de_Indicadores!$C$17</c:f>
              <c:strCache>
                <c:ptCount val="1"/>
                <c:pt idx="0">
                  <c:v>Índice de Cookies Produzidos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Aula_02_Controle_de_Indicadores!$D$17:$O$17</c:f>
              <c:numCache>
                <c:formatCode>0%</c:formatCode>
                <c:ptCount val="12"/>
                <c:pt idx="0">
                  <c:v>0.46400000000000002</c:v>
                </c:pt>
                <c:pt idx="1">
                  <c:v>0.54</c:v>
                </c:pt>
                <c:pt idx="2">
                  <c:v>0.56000000000000005</c:v>
                </c:pt>
                <c:pt idx="3">
                  <c:v>0.66</c:v>
                </c:pt>
                <c:pt idx="4">
                  <c:v>0.4</c:v>
                </c:pt>
                <c:pt idx="5">
                  <c:v>0.3886</c:v>
                </c:pt>
                <c:pt idx="6">
                  <c:v>0.38879999999999998</c:v>
                </c:pt>
                <c:pt idx="7">
                  <c:v>0.37559999999999999</c:v>
                </c:pt>
                <c:pt idx="8">
                  <c:v>0.37840000000000001</c:v>
                </c:pt>
                <c:pt idx="9">
                  <c:v>0.34639999999999999</c:v>
                </c:pt>
                <c:pt idx="10">
                  <c:v>0.35439999999999999</c:v>
                </c:pt>
                <c:pt idx="11">
                  <c:v>0.35639999999999999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BA-4885-A8FF-54AFD27A3AD6}"/>
            </c:ext>
          </c:extLst>
        </c:ser>
        <c:marker val="1"/>
        <c:axId val="105022592"/>
        <c:axId val="105016704"/>
      </c:lineChart>
      <c:catAx>
        <c:axId val="1050136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015168"/>
        <c:crosses val="autoZero"/>
        <c:auto val="1"/>
        <c:lblAlgn val="ctr"/>
        <c:lblOffset val="100"/>
      </c:catAx>
      <c:valAx>
        <c:axId val="1050151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013632"/>
        <c:crosses val="autoZero"/>
        <c:crossBetween val="between"/>
      </c:valAx>
      <c:valAx>
        <c:axId val="105016704"/>
        <c:scaling>
          <c:orientation val="minMax"/>
          <c:max val="1"/>
        </c:scaling>
        <c:axPos val="r"/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022592"/>
        <c:crosses val="max"/>
        <c:crossBetween val="between"/>
      </c:valAx>
      <c:catAx>
        <c:axId val="105022592"/>
        <c:scaling>
          <c:orientation val="minMax"/>
        </c:scaling>
        <c:delete val="1"/>
        <c:axPos val="b"/>
        <c:majorTickMark val="none"/>
        <c:tickLblPos val="nextTo"/>
        <c:crossAx val="105016704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0</xdr:col>
      <xdr:colOff>571500</xdr:colOff>
      <xdr:row>2</xdr:row>
      <xdr:rowOff>161925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0646" t="35551" r="65809" b="40618"/>
        <a:stretch/>
      </xdr:blipFill>
      <xdr:spPr>
        <a:xfrm>
          <a:off x="28575" y="38100"/>
          <a:ext cx="542925" cy="504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0</xdr:col>
      <xdr:colOff>590550</xdr:colOff>
      <xdr:row>2</xdr:row>
      <xdr:rowOff>142875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0646" t="35551" r="65809" b="40618"/>
        <a:stretch/>
      </xdr:blipFill>
      <xdr:spPr>
        <a:xfrm>
          <a:off x="47625" y="19050"/>
          <a:ext cx="542925" cy="504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28575</xdr:rowOff>
    </xdr:from>
    <xdr:to>
      <xdr:col>17</xdr:col>
      <xdr:colOff>0</xdr:colOff>
      <xdr:row>5</xdr:row>
      <xdr:rowOff>190500</xdr:rowOff>
    </xdr:to>
    <xdr:sp macro="" textlink="">
      <xdr:nvSpPr>
        <xdr:cNvPr id="2" name="Text Box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19640550" y="838200"/>
          <a:ext cx="0" cy="133350"/>
        </a:xfrm>
        <a:prstGeom prst="rect">
          <a:avLst/>
        </a:prstGeom>
        <a:solidFill>
          <a:srgbClr val="0000FF"/>
        </a:solidFill>
        <a:ln w="9525">
          <a:solidFill>
            <a:srgbClr val="FFFFFF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Menu</a:t>
          </a:r>
        </a:p>
      </xdr:txBody>
    </xdr:sp>
    <xdr:clientData/>
  </xdr:twoCellAnchor>
  <xdr:twoCellAnchor editAs="oneCell">
    <xdr:from>
      <xdr:col>0</xdr:col>
      <xdr:colOff>71438</xdr:colOff>
      <xdr:row>0</xdr:row>
      <xdr:rowOff>119063</xdr:rowOff>
    </xdr:from>
    <xdr:to>
      <xdr:col>2</xdr:col>
      <xdr:colOff>142874</xdr:colOff>
      <xdr:row>8</xdr:row>
      <xdr:rowOff>76867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0646" t="35551" r="65809" b="40618"/>
        <a:stretch/>
      </xdr:blipFill>
      <xdr:spPr>
        <a:xfrm>
          <a:off x="71438" y="119063"/>
          <a:ext cx="1633536" cy="14722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18</xdr:row>
      <xdr:rowOff>85725</xdr:rowOff>
    </xdr:from>
    <xdr:to>
      <xdr:col>14</xdr:col>
      <xdr:colOff>495300</xdr:colOff>
      <xdr:row>20</xdr:row>
      <xdr:rowOff>0</xdr:rowOff>
    </xdr:to>
    <xdr:sp macro="" textlink="$C$9">
      <xdr:nvSpPr>
        <xdr:cNvPr id="4" name="CaixaDeTexto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10163175" y="3324225"/>
          <a:ext cx="15811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FDF0F35-B8B5-4560-9DB9-FD999AF8192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Melhor na Faixa</a:t>
          </a:fld>
          <a:endParaRPr lang="pt-BR" sz="1100"/>
        </a:p>
      </xdr:txBody>
    </xdr:sp>
    <xdr:clientData/>
  </xdr:twoCellAnchor>
  <xdr:twoCellAnchor editAs="oneCell">
    <xdr:from>
      <xdr:col>0</xdr:col>
      <xdr:colOff>342900</xdr:colOff>
      <xdr:row>0</xdr:row>
      <xdr:rowOff>47625</xdr:rowOff>
    </xdr:from>
    <xdr:to>
      <xdr:col>1</xdr:col>
      <xdr:colOff>409575</xdr:colOff>
      <xdr:row>2</xdr:row>
      <xdr:rowOff>142875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0646" t="35551" r="65809" b="40618"/>
        <a:stretch/>
      </xdr:blipFill>
      <xdr:spPr>
        <a:xfrm>
          <a:off x="342900" y="47625"/>
          <a:ext cx="676275" cy="476250"/>
        </a:xfrm>
        <a:prstGeom prst="rect">
          <a:avLst/>
        </a:prstGeom>
      </xdr:spPr>
    </xdr:pic>
    <xdr:clientData/>
  </xdr:twoCellAnchor>
  <xdr:twoCellAnchor>
    <xdr:from>
      <xdr:col>11</xdr:col>
      <xdr:colOff>57150</xdr:colOff>
      <xdr:row>18</xdr:row>
      <xdr:rowOff>57150</xdr:rowOff>
    </xdr:from>
    <xdr:to>
      <xdr:col>12</xdr:col>
      <xdr:colOff>57150</xdr:colOff>
      <xdr:row>20</xdr:row>
      <xdr:rowOff>19050</xdr:rowOff>
    </xdr:to>
    <xdr:sp macro="" textlink="">
      <xdr:nvSpPr>
        <xdr:cNvPr id="7" name="Seta para a Esquerda e para a Direita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/>
      </xdr:nvSpPr>
      <xdr:spPr>
        <a:xfrm>
          <a:off x="9477375" y="3295650"/>
          <a:ext cx="609600" cy="3429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18</xdr:row>
      <xdr:rowOff>9525</xdr:rowOff>
    </xdr:from>
    <xdr:to>
      <xdr:col>15</xdr:col>
      <xdr:colOff>66675</xdr:colOff>
      <xdr:row>32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Temp/Documents%20and%20Settings/brandradepa/Local%20Settings/Temporary%20Internet%20Files/2005%20-04%20P&amp;L%20por%20regi&#227;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DOCUME~1/BRSOUZ~1/LOCALS~1/Temp/PK54.tmp/gpi/DESDOBRAMENTO2003_GPI/DESDOBRAMENTOGPI_2003/Reflex&#227;o%20Gr&#225;fico%20Apresenta&#231;&#227;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labalduino/AppData/Local/Microsoft/Windows/Temporary%20Internet%20Files/Content.Outlook/8V9I3SXV/Ferramentas_Avon%20(3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&#243;rio_de_Acompanhamento_do_Projeto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tpires/Desktop/Lean/MileSto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mariana.araujo/Downloads/CLI&#769;NICA%20CIRU&#769;RGICA/ESCALAS%20ENFERMEIROS/D:/gpi/DESDOBRAMENTO2003_GPI/DESDOBRAMENTOGPI_2003/Reflex&#227;o%20Gr&#225;fico%20Apresenta&#231;&#227;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DOCUME~1/BRSOUZ~1/LOCALS~1/Temp/PK54.tmp/Documents%20and%20Settings/BRPanzerIn/Local%20Settings/Temporary%20Internet%20Files/OLK4/QMSCA&#199;A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visioncontaxnet/DADOS/NRH-1231/B&#244;nus%20Gerencial%202001/Filiais/Cear&#225;/DIR%20MERCADO%20CONSUMIDO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ysis%20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NVAS_TAKT_Sa&#250;de%20Corporativ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upled%20Products/BOS-Template-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gpi/DESDOBRAMENTO2003_GPI/DESDOBRAMENTOGPI_2003/Reflex&#227;o%20Gr&#225;fico%20Apresenta&#231;&#227;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brdia-fs01\user-geral$\windows\TEMP\U\BO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05 -04 P&amp;L por região"/>
      <sheetName val="#REF"/>
      <sheetName val="BALPF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  <sheetName val="BALPF1001"/>
      <sheetName val="BALPF1101"/>
      <sheetName val="BALPC0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C1001"/>
      <sheetName val="BALPC1101"/>
      <sheetName val="evol. custo - RP"/>
      <sheetName val="esca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Dicionario_de_Risco"/>
      <sheetName val="Manutenção"/>
      <sheetName val="Impressão"/>
      <sheetName val="Senha"/>
      <sheetName val="Abertura"/>
      <sheetName val="MIB"/>
      <sheetName val="Ferramentas"/>
      <sheetName val="Checklist Kick-off"/>
      <sheetName val="Benchmarking"/>
      <sheetName val="Avaliacao Especialista"/>
      <sheetName val="DFMEA - Projeto"/>
      <sheetName val="Avaliação Stakeholders"/>
      <sheetName val="EAP"/>
      <sheetName val="Cálculo de Ganho"/>
      <sheetName val="RACI - Matriz Responsabilidades"/>
      <sheetName val="Mapa Geral"/>
      <sheetName val="Histórico Risco"/>
      <sheetName val="Seleção Escopo Risco"/>
      <sheetName val="Plano de Comunicação Projeto"/>
      <sheetName val="Kaizen"/>
      <sheetName val="Project Charter"/>
      <sheetName val="Cronograma"/>
      <sheetName val="Voz do Cliente"/>
      <sheetName val="QFD"/>
      <sheetName val="SIPOC"/>
      <sheetName val="Flash Report"/>
      <sheetName val="Rel. Acomp. Projetos"/>
      <sheetName val="Gestao Mudanca"/>
      <sheetName val="Mapa do Processo"/>
      <sheetName val="Check List de Mapeamento"/>
      <sheetName val="Identificação de Riscos"/>
      <sheetName val="Análise do Sistema de Medição"/>
      <sheetName val="Indicadores - Atual"/>
      <sheetName val="Plano de Coleta de Dados"/>
      <sheetName val="Run Chart"/>
      <sheetName val="CEP"/>
      <sheetName val="Análise de Capacidade"/>
      <sheetName val="MFV - Ícones"/>
      <sheetName val="MFV Atual"/>
      <sheetName val="Op. Padrão (Atual)"/>
      <sheetName val="Avaliação dos Controles"/>
      <sheetName val="MFV Futuro"/>
      <sheetName val="Importância"/>
      <sheetName val="M'z C&amp;E"/>
      <sheetName val="Pareto"/>
      <sheetName val="Matriz É Não É"/>
      <sheetName val="Pareto Minitab"/>
      <sheetName val="5 Porquês"/>
      <sheetName val="Esp.Peixe"/>
      <sheetName val="Análises Estatísticas"/>
      <sheetName val="PFMEA - Processo"/>
      <sheetName val="Matriz Esforço Impacto"/>
      <sheetName val="Análise Cenários"/>
      <sheetName val="Pugh"/>
      <sheetName val="Mapa do Processo Melhorado"/>
      <sheetName val="DOE"/>
      <sheetName val="5W2H"/>
      <sheetName val="Plano Ações"/>
      <sheetName val="Plano de Comunicação Processo"/>
      <sheetName val="Teste de Hipóteses"/>
      <sheetName val="Op. Padrão (Futuro)"/>
      <sheetName val="Kanban"/>
      <sheetName val="Dimensionamento Supermecado"/>
      <sheetName val="Procedimento Padrão"/>
      <sheetName val="Poka Yoke"/>
      <sheetName val="5S"/>
      <sheetName val="Lições Aprendidas"/>
      <sheetName val="Pesquisa Satisfação"/>
      <sheetName val="Plano de Controle"/>
      <sheetName val="Gerenciamento Visual"/>
      <sheetName val="Andon"/>
      <sheetName val="Prioritization Matrix"/>
      <sheetName val="Meta10"/>
      <sheetName val="Meta11"/>
      <sheetName val="Meta12"/>
      <sheetName val="Meta13"/>
      <sheetName val="Meta14"/>
      <sheetName val="Meta15"/>
      <sheetName val="Meta16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DE PROJETO"/>
      <sheetName val="Dicionario_de_Risco"/>
    </sheetNames>
    <sheetDataSet>
      <sheetData sheetId="0">
        <row r="2">
          <cell r="N2" t="str">
            <v>A iniciar</v>
          </cell>
        </row>
        <row r="3">
          <cell r="N3" t="str">
            <v>Em andamento</v>
          </cell>
        </row>
        <row r="4">
          <cell r="N4" t="str">
            <v>Concluído</v>
          </cell>
        </row>
        <row r="6">
          <cell r="N6" t="str">
            <v>Atrasado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Linha do tempo do projeto"/>
      <sheetName val="MileStone01"/>
      <sheetName val="MileStone02"/>
      <sheetName val="MileStone03"/>
      <sheetName val="MileStone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eta8"/>
      <sheetName val="#REF"/>
      <sheetName val="BALPC0101"/>
      <sheetName val="BALPC1001"/>
      <sheetName val="BALPC1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F01"/>
      <sheetName val="BALPF1001"/>
      <sheetName val="BALPF11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QMSCAÇAP"/>
      <sheetName val="Sispec99"/>
      <sheetName val="Tabelas"/>
      <sheetName val="SispecPSAP"/>
      <sheetName val="MêsBase"/>
      <sheetName val="Sispec"/>
      <sheetName val="CEARA"/>
      <sheetName val="sispecabr99"/>
      <sheetName val="#REF"/>
      <sheetName val="Met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COORD REL CLIENTE"/>
      <sheetName val="GER FATURAMENTO"/>
      <sheetName val="ANAL RECEITA"/>
      <sheetName val="GER CLIENTES CONSUMIDORES"/>
      <sheetName val="COORD VENDAS VAREJO"/>
      <sheetName val="SOHO"/>
      <sheetName val="COORD ADM DE ACESSO"/>
      <sheetName val="GER REDE DE ACESSO"/>
      <sheetName val="COORD REDE DE ACESSO"/>
      <sheetName val="COO REDE DE ACESSO INTERIOR"/>
      <sheetName val="GER TUP´S"/>
      <sheetName val="VENDAS TUP´S"/>
      <sheetName val="OPERAÇÃO"/>
      <sheetName val="EXTRA  VENDAS TUP´S"/>
      <sheetName val="COORD OPERAÇÃO"/>
      <sheetName val="Validações"/>
      <sheetName val="Step2_Histogram"/>
      <sheetName val="Check List- Gerrot"/>
      <sheetName val="VENDAS&quot;TUP´S"/>
      <sheetName val="OPERAÇÃM"/>
      <sheetName val="EXTRC  VENDAS&quot;TUP´S"/>
      <sheetName val="COORD ORERAÇÃO"/>
      <sheetName val="Cronograma"/>
      <sheetName val="DIR MERCADO CONSUMIDOR"/>
      <sheetName val="GDP"/>
      <sheetName val="MêsBase"/>
      <sheetName val="#REF"/>
      <sheetName val="Sispec"/>
      <sheetName val="Sispec99"/>
      <sheetName val="SispecPSAP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HelpPage"/>
      <sheetName val="Pack1"/>
      <sheetName val="PER"/>
      <sheetName val="6P_PER"/>
      <sheetName val="CF_PER"/>
      <sheetName val="QTD"/>
      <sheetName val="6P_QTD"/>
      <sheetName val="CF_QTD"/>
      <sheetName val="YTD"/>
      <sheetName val="6P_YTD"/>
      <sheetName val="CF_YTD"/>
      <sheetName val="Pack2"/>
      <sheetName val="Q1"/>
      <sheetName val="6P_Q1"/>
      <sheetName val="CF_Q1"/>
      <sheetName val="Q2"/>
      <sheetName val="6P_Q2"/>
      <sheetName val="CF_Q2"/>
      <sheetName val="Q3"/>
      <sheetName val="6P_Q3"/>
      <sheetName val="CF_Q3"/>
      <sheetName val="Q4"/>
      <sheetName val="6P_Q4"/>
      <sheetName val="CF_Q4"/>
      <sheetName val="FY"/>
      <sheetName val="6P_FY"/>
      <sheetName val="CF_FY"/>
      <sheetName val="Accounts"/>
      <sheetName val="Retrieve"/>
      <sheetName val="1"/>
      <sheetName val="2"/>
      <sheetName val="3"/>
      <sheetName val="4"/>
      <sheetName val="5"/>
      <sheetName val="6"/>
      <sheetName val="Retrieve CLOSEDNONADM"/>
      <sheetName val="TMP"/>
    </sheetNames>
    <sheetDataSet>
      <sheetData sheetId="0" refreshError="1">
        <row r="7">
          <cell r="D7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nvocação Reunião"/>
      <sheetName val="CANVAS"/>
      <sheetName val="Cronograma"/>
      <sheetName val="Projeto"/>
      <sheetName val="Análise Crítica"/>
      <sheetName val="Evolução ações"/>
      <sheetName val="listas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>Nenhum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w-Scorecard-1"/>
      <sheetName val="New-Scorecard-2"/>
      <sheetName val="Old-Scorecard"/>
      <sheetName val="Old-Sales"/>
      <sheetName val="Old-PAT"/>
      <sheetName val="Old-ROS"/>
      <sheetName val="Old-People"/>
      <sheetName val="Old-Sales- FTE"/>
      <sheetName val="Old-WC-%"/>
      <sheetName val="Old-Inventory- %"/>
      <sheetName val="Old-AR- %"/>
      <sheetName val="Old-AP- %"/>
      <sheetName val="Old-OWC- %"/>
      <sheetName val="Old-RONA"/>
      <sheetName val="Old-Cash Flow-NI"/>
      <sheetName val="Old-Sales- Act-Fct"/>
      <sheetName val="Old-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fsg_cp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  <sheetName val="Meta7_2_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Scorecard-1"/>
      <sheetName val="Scorecard-2"/>
      <sheetName val="Scorecard-3"/>
      <sheetName val="Sales"/>
      <sheetName val="PAT"/>
      <sheetName val="ROS"/>
      <sheetName val="People"/>
      <sheetName val="Sales- FTE"/>
      <sheetName val="Old-WC-%"/>
      <sheetName val="Inventory- %"/>
      <sheetName val="AR- %"/>
      <sheetName val="AP- %"/>
      <sheetName val="OWC- %"/>
      <sheetName val="RONA"/>
      <sheetName val="CS-Dep"/>
      <sheetName val="Sales- Act-Fct"/>
      <sheetName val="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AUTOMDCH</v>
          </cell>
        </row>
        <row r="4">
          <cell r="B4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7"/>
  <sheetViews>
    <sheetView showGridLines="0" topLeftCell="A4" workbookViewId="0">
      <selection activeCell="B4" sqref="B4:T4"/>
    </sheetView>
  </sheetViews>
  <sheetFormatPr defaultRowHeight="15"/>
  <cols>
    <col min="2" max="2" width="10.7109375" bestFit="1" customWidth="1"/>
    <col min="3" max="3" width="11.7109375" bestFit="1" customWidth="1"/>
  </cols>
  <sheetData>
    <row r="1" spans="1:20">
      <c r="B1" s="164" t="s">
        <v>1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6"/>
    </row>
    <row r="2" spans="1:20">
      <c r="B2" s="167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9"/>
    </row>
    <row r="3" spans="1:20" ht="15.75" thickBot="1">
      <c r="B3" s="170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2"/>
    </row>
    <row r="4" spans="1:20" ht="15.75" thickBot="1">
      <c r="A4" s="3" t="s">
        <v>2</v>
      </c>
      <c r="B4" s="173" t="s">
        <v>51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4"/>
    </row>
    <row r="6" spans="1:20" ht="15.75" thickBot="1">
      <c r="A6" t="s">
        <v>3</v>
      </c>
      <c r="B6" s="14"/>
      <c r="Q6" s="15"/>
    </row>
    <row r="7" spans="1:20" ht="15.75" thickBot="1">
      <c r="A7" s="24" t="s">
        <v>4</v>
      </c>
      <c r="B7" s="4"/>
      <c r="C7" s="4"/>
      <c r="D7" s="4"/>
      <c r="E7" s="4"/>
      <c r="F7" s="4"/>
      <c r="G7" s="4"/>
      <c r="H7" s="4"/>
      <c r="I7" s="4"/>
      <c r="J7" s="5"/>
      <c r="K7" s="24" t="s">
        <v>5</v>
      </c>
      <c r="L7" s="4"/>
      <c r="M7" s="4"/>
      <c r="N7" s="4"/>
      <c r="O7" s="4"/>
      <c r="P7" s="4"/>
      <c r="Q7" s="4"/>
      <c r="R7" s="4"/>
      <c r="S7" s="4"/>
      <c r="T7" s="5"/>
    </row>
    <row r="8" spans="1:20" ht="24.75" customHeight="1">
      <c r="A8" s="175" t="s">
        <v>19</v>
      </c>
      <c r="B8" s="176"/>
      <c r="C8" s="176"/>
      <c r="D8" s="176"/>
      <c r="E8" s="176"/>
      <c r="F8" s="176"/>
      <c r="G8" s="176"/>
      <c r="H8" s="176"/>
      <c r="I8" s="176"/>
      <c r="J8" s="177"/>
      <c r="K8" s="175" t="s">
        <v>52</v>
      </c>
      <c r="L8" s="184"/>
      <c r="M8" s="184"/>
      <c r="N8" s="184"/>
      <c r="O8" s="184"/>
      <c r="P8" s="184"/>
      <c r="Q8" s="184"/>
      <c r="R8" s="184"/>
      <c r="S8" s="184"/>
      <c r="T8" s="185"/>
    </row>
    <row r="9" spans="1:20">
      <c r="A9" s="178"/>
      <c r="B9" s="179"/>
      <c r="C9" s="179"/>
      <c r="D9" s="179"/>
      <c r="E9" s="179"/>
      <c r="F9" s="179"/>
      <c r="G9" s="179"/>
      <c r="H9" s="179"/>
      <c r="I9" s="179"/>
      <c r="J9" s="180"/>
      <c r="K9" s="186"/>
      <c r="L9" s="187"/>
      <c r="M9" s="187"/>
      <c r="N9" s="187"/>
      <c r="O9" s="187"/>
      <c r="P9" s="187"/>
      <c r="Q9" s="187"/>
      <c r="R9" s="187"/>
      <c r="S9" s="187"/>
      <c r="T9" s="188"/>
    </row>
    <row r="10" spans="1:20">
      <c r="A10" s="178"/>
      <c r="B10" s="179"/>
      <c r="C10" s="179"/>
      <c r="D10" s="179"/>
      <c r="E10" s="179"/>
      <c r="F10" s="179"/>
      <c r="G10" s="179"/>
      <c r="H10" s="179"/>
      <c r="I10" s="179"/>
      <c r="J10" s="180"/>
      <c r="K10" s="186"/>
      <c r="L10" s="187"/>
      <c r="M10" s="187"/>
      <c r="N10" s="187"/>
      <c r="O10" s="187"/>
      <c r="P10" s="187"/>
      <c r="Q10" s="187"/>
      <c r="R10" s="187"/>
      <c r="S10" s="187"/>
      <c r="T10" s="188"/>
    </row>
    <row r="11" spans="1:20">
      <c r="A11" s="178"/>
      <c r="B11" s="179"/>
      <c r="C11" s="179"/>
      <c r="D11" s="179"/>
      <c r="E11" s="179"/>
      <c r="F11" s="179"/>
      <c r="G11" s="179"/>
      <c r="H11" s="179"/>
      <c r="I11" s="179"/>
      <c r="J11" s="180"/>
      <c r="K11" s="186"/>
      <c r="L11" s="187"/>
      <c r="M11" s="187"/>
      <c r="N11" s="187"/>
      <c r="O11" s="187"/>
      <c r="P11" s="187"/>
      <c r="Q11" s="187"/>
      <c r="R11" s="187"/>
      <c r="S11" s="187"/>
      <c r="T11" s="188"/>
    </row>
    <row r="12" spans="1:20">
      <c r="A12" s="178"/>
      <c r="B12" s="179"/>
      <c r="C12" s="179"/>
      <c r="D12" s="179"/>
      <c r="E12" s="179"/>
      <c r="F12" s="179"/>
      <c r="G12" s="179"/>
      <c r="H12" s="179"/>
      <c r="I12" s="179"/>
      <c r="J12" s="180"/>
      <c r="K12" s="186"/>
      <c r="L12" s="187"/>
      <c r="M12" s="187"/>
      <c r="N12" s="187"/>
      <c r="O12" s="187"/>
      <c r="P12" s="187"/>
      <c r="Q12" s="187"/>
      <c r="R12" s="187"/>
      <c r="S12" s="187"/>
      <c r="T12" s="188"/>
    </row>
    <row r="13" spans="1:20" ht="15.75" thickBot="1">
      <c r="A13" s="181"/>
      <c r="B13" s="182"/>
      <c r="C13" s="182"/>
      <c r="D13" s="182"/>
      <c r="E13" s="182"/>
      <c r="F13" s="182"/>
      <c r="G13" s="182"/>
      <c r="H13" s="182"/>
      <c r="I13" s="182"/>
      <c r="J13" s="183"/>
      <c r="K13" s="189"/>
      <c r="L13" s="190"/>
      <c r="M13" s="190"/>
      <c r="N13" s="190"/>
      <c r="O13" s="190"/>
      <c r="P13" s="190"/>
      <c r="Q13" s="190"/>
      <c r="R13" s="190"/>
      <c r="S13" s="190"/>
      <c r="T13" s="191"/>
    </row>
    <row r="14" spans="1:20" ht="15.75" thickBot="1">
      <c r="A14" s="24" t="s">
        <v>6</v>
      </c>
      <c r="B14" s="4"/>
      <c r="C14" s="4"/>
      <c r="D14" s="4"/>
      <c r="E14" s="4"/>
      <c r="F14" s="4"/>
      <c r="G14" s="4"/>
      <c r="H14" s="4"/>
      <c r="I14" s="4"/>
      <c r="J14" s="5"/>
      <c r="K14" s="24" t="s">
        <v>7</v>
      </c>
      <c r="L14" s="4"/>
      <c r="M14" s="4"/>
      <c r="N14" s="4"/>
      <c r="O14" s="4"/>
      <c r="P14" s="4"/>
      <c r="Q14" s="4"/>
      <c r="R14" s="4"/>
      <c r="S14" s="4"/>
      <c r="T14" s="5"/>
    </row>
    <row r="15" spans="1:20">
      <c r="A15" s="192" t="s">
        <v>21</v>
      </c>
      <c r="B15" s="193"/>
      <c r="C15" s="193"/>
      <c r="D15" s="193"/>
      <c r="E15" s="193"/>
      <c r="F15" s="193"/>
      <c r="G15" s="193"/>
      <c r="H15" s="193"/>
      <c r="I15" s="193"/>
      <c r="J15" s="194"/>
      <c r="K15" s="192" t="s">
        <v>20</v>
      </c>
      <c r="L15" s="193"/>
      <c r="M15" s="193"/>
      <c r="N15" s="193"/>
      <c r="O15" s="193"/>
      <c r="P15" s="193"/>
      <c r="Q15" s="193"/>
      <c r="R15" s="193"/>
      <c r="S15" s="193"/>
      <c r="T15" s="194"/>
    </row>
    <row r="16" spans="1:20">
      <c r="A16" s="195"/>
      <c r="B16" s="196"/>
      <c r="C16" s="196"/>
      <c r="D16" s="196"/>
      <c r="E16" s="196"/>
      <c r="F16" s="196"/>
      <c r="G16" s="196"/>
      <c r="H16" s="196"/>
      <c r="I16" s="196"/>
      <c r="J16" s="197"/>
      <c r="K16" s="195"/>
      <c r="L16" s="196"/>
      <c r="M16" s="196"/>
      <c r="N16" s="196"/>
      <c r="O16" s="196"/>
      <c r="P16" s="196"/>
      <c r="Q16" s="196"/>
      <c r="R16" s="196"/>
      <c r="S16" s="196"/>
      <c r="T16" s="197"/>
    </row>
    <row r="17" spans="1:20">
      <c r="A17" s="195"/>
      <c r="B17" s="196"/>
      <c r="C17" s="196"/>
      <c r="D17" s="196"/>
      <c r="E17" s="196"/>
      <c r="F17" s="196"/>
      <c r="G17" s="196"/>
      <c r="H17" s="196"/>
      <c r="I17" s="196"/>
      <c r="J17" s="197"/>
      <c r="K17" s="195"/>
      <c r="L17" s="196"/>
      <c r="M17" s="196"/>
      <c r="N17" s="196"/>
      <c r="O17" s="196"/>
      <c r="P17" s="196"/>
      <c r="Q17" s="196"/>
      <c r="R17" s="196"/>
      <c r="S17" s="196"/>
      <c r="T17" s="197"/>
    </row>
    <row r="18" spans="1:20">
      <c r="A18" s="195"/>
      <c r="B18" s="196"/>
      <c r="C18" s="196"/>
      <c r="D18" s="196"/>
      <c r="E18" s="196"/>
      <c r="F18" s="196"/>
      <c r="G18" s="196"/>
      <c r="H18" s="196"/>
      <c r="I18" s="196"/>
      <c r="J18" s="197"/>
      <c r="K18" s="195"/>
      <c r="L18" s="196"/>
      <c r="M18" s="196"/>
      <c r="N18" s="196"/>
      <c r="O18" s="196"/>
      <c r="P18" s="196"/>
      <c r="Q18" s="196"/>
      <c r="R18" s="196"/>
      <c r="S18" s="196"/>
      <c r="T18" s="197"/>
    </row>
    <row r="19" spans="1:20" ht="15.75" thickBot="1">
      <c r="A19" s="198"/>
      <c r="B19" s="199"/>
      <c r="C19" s="199"/>
      <c r="D19" s="199"/>
      <c r="E19" s="199"/>
      <c r="F19" s="199"/>
      <c r="G19" s="199"/>
      <c r="H19" s="199"/>
      <c r="I19" s="199"/>
      <c r="J19" s="200"/>
      <c r="K19" s="198"/>
      <c r="L19" s="199"/>
      <c r="M19" s="199"/>
      <c r="N19" s="199"/>
      <c r="O19" s="199"/>
      <c r="P19" s="199"/>
      <c r="Q19" s="199"/>
      <c r="R19" s="199"/>
      <c r="S19" s="199"/>
      <c r="T19" s="200"/>
    </row>
    <row r="20" spans="1:20" ht="15.75" thickBot="1">
      <c r="A20" s="25" t="s">
        <v>0</v>
      </c>
      <c r="B20" s="16"/>
      <c r="C20" s="16"/>
      <c r="D20" s="16"/>
      <c r="E20" s="16"/>
      <c r="F20" s="16"/>
      <c r="G20" s="16"/>
      <c r="H20" s="16"/>
      <c r="I20" s="16"/>
      <c r="J20" s="17"/>
      <c r="K20" s="24" t="s">
        <v>8</v>
      </c>
      <c r="L20" s="4"/>
      <c r="M20" s="4"/>
      <c r="N20" s="4"/>
      <c r="O20" s="4"/>
      <c r="P20" s="4"/>
      <c r="Q20" s="4"/>
      <c r="R20" s="4"/>
      <c r="S20" s="4"/>
      <c r="T20" s="5"/>
    </row>
    <row r="21" spans="1:20">
      <c r="A21" s="157" t="s">
        <v>22</v>
      </c>
      <c r="B21" s="158"/>
      <c r="C21" s="158"/>
      <c r="D21" s="159"/>
      <c r="E21" s="20" t="s">
        <v>28</v>
      </c>
      <c r="F21" s="20" t="s">
        <v>29</v>
      </c>
      <c r="G21" s="20" t="s">
        <v>30</v>
      </c>
      <c r="H21" s="20" t="s">
        <v>31</v>
      </c>
      <c r="I21" s="20" t="s">
        <v>32</v>
      </c>
      <c r="J21" s="21" t="s">
        <v>33</v>
      </c>
      <c r="K21" s="162" t="s">
        <v>34</v>
      </c>
      <c r="L21" s="162"/>
      <c r="M21" s="162"/>
      <c r="N21" s="162"/>
      <c r="O21" s="162"/>
      <c r="P21" s="160" t="s">
        <v>36</v>
      </c>
      <c r="Q21" s="163"/>
      <c r="R21" s="161"/>
      <c r="S21" s="160" t="s">
        <v>35</v>
      </c>
      <c r="T21" s="161"/>
    </row>
    <row r="22" spans="1:20">
      <c r="A22" s="153" t="s">
        <v>23</v>
      </c>
      <c r="B22" s="155"/>
      <c r="C22" s="155"/>
      <c r="D22" s="156"/>
      <c r="E22" s="18"/>
      <c r="F22" s="19"/>
      <c r="G22" s="19"/>
      <c r="H22" s="19"/>
      <c r="I22" s="19"/>
      <c r="J22" s="22"/>
      <c r="K22" s="155" t="s">
        <v>37</v>
      </c>
      <c r="L22" s="155"/>
      <c r="M22" s="155"/>
      <c r="N22" s="155"/>
      <c r="O22" s="155"/>
      <c r="P22" s="153" t="s">
        <v>38</v>
      </c>
      <c r="Q22" s="155"/>
      <c r="R22" s="154"/>
      <c r="S22" s="153" t="s">
        <v>47</v>
      </c>
      <c r="T22" s="154"/>
    </row>
    <row r="23" spans="1:20">
      <c r="A23" s="153" t="s">
        <v>24</v>
      </c>
      <c r="B23" s="155"/>
      <c r="C23" s="155"/>
      <c r="D23" s="156"/>
      <c r="E23" s="19"/>
      <c r="F23" s="18"/>
      <c r="G23" s="19"/>
      <c r="H23" s="19"/>
      <c r="I23" s="19"/>
      <c r="J23" s="22"/>
      <c r="K23" s="155" t="s">
        <v>39</v>
      </c>
      <c r="L23" s="155"/>
      <c r="M23" s="155"/>
      <c r="N23" s="155"/>
      <c r="O23" s="155"/>
      <c r="P23" s="153" t="s">
        <v>40</v>
      </c>
      <c r="Q23" s="155"/>
      <c r="R23" s="154"/>
      <c r="S23" s="153" t="s">
        <v>48</v>
      </c>
      <c r="T23" s="154"/>
    </row>
    <row r="24" spans="1:20">
      <c r="A24" s="153" t="s">
        <v>25</v>
      </c>
      <c r="B24" s="155"/>
      <c r="C24" s="155"/>
      <c r="D24" s="156"/>
      <c r="E24" s="19"/>
      <c r="F24" s="19"/>
      <c r="G24" s="18"/>
      <c r="H24" s="19"/>
      <c r="I24" s="19"/>
      <c r="J24" s="22"/>
      <c r="K24" s="155" t="s">
        <v>41</v>
      </c>
      <c r="L24" s="155"/>
      <c r="M24" s="155"/>
      <c r="N24" s="155"/>
      <c r="O24" s="155"/>
      <c r="P24" s="153" t="s">
        <v>42</v>
      </c>
      <c r="Q24" s="155"/>
      <c r="R24" s="154"/>
      <c r="S24" s="153" t="s">
        <v>47</v>
      </c>
      <c r="T24" s="154"/>
    </row>
    <row r="25" spans="1:20">
      <c r="A25" s="153" t="s">
        <v>26</v>
      </c>
      <c r="B25" s="155"/>
      <c r="C25" s="155"/>
      <c r="D25" s="156"/>
      <c r="E25" s="19"/>
      <c r="F25" s="19"/>
      <c r="G25" s="19"/>
      <c r="H25" s="18"/>
      <c r="I25" s="19"/>
      <c r="J25" s="22"/>
      <c r="K25" s="155" t="s">
        <v>43</v>
      </c>
      <c r="L25" s="155"/>
      <c r="M25" s="155"/>
      <c r="N25" s="155"/>
      <c r="O25" s="155"/>
      <c r="P25" s="153" t="s">
        <v>44</v>
      </c>
      <c r="Q25" s="155"/>
      <c r="R25" s="154"/>
      <c r="S25" s="153" t="s">
        <v>49</v>
      </c>
      <c r="T25" s="154"/>
    </row>
    <row r="26" spans="1:20">
      <c r="A26" s="153" t="s">
        <v>27</v>
      </c>
      <c r="B26" s="155"/>
      <c r="C26" s="155"/>
      <c r="D26" s="156"/>
      <c r="E26" s="19"/>
      <c r="F26" s="19"/>
      <c r="G26" s="19"/>
      <c r="H26" s="19"/>
      <c r="I26" s="18"/>
      <c r="J26" s="23"/>
      <c r="K26" s="155" t="s">
        <v>45</v>
      </c>
      <c r="L26" s="155"/>
      <c r="M26" s="155"/>
      <c r="N26" s="155"/>
      <c r="O26" s="155"/>
      <c r="P26" s="153" t="s">
        <v>46</v>
      </c>
      <c r="Q26" s="155"/>
      <c r="R26" s="154"/>
      <c r="S26" s="153" t="s">
        <v>50</v>
      </c>
      <c r="T26" s="154"/>
    </row>
    <row r="27" spans="1:20" ht="15.75" thickBot="1">
      <c r="A27" s="2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2"/>
      <c r="Q27" s="11"/>
      <c r="R27" s="12"/>
      <c r="S27" s="2"/>
      <c r="T27" s="12"/>
    </row>
  </sheetData>
  <mergeCells count="30">
    <mergeCell ref="B1:T3"/>
    <mergeCell ref="B4:T4"/>
    <mergeCell ref="A8:J13"/>
    <mergeCell ref="K8:T13"/>
    <mergeCell ref="A15:J19"/>
    <mergeCell ref="K15:T19"/>
    <mergeCell ref="P22:R22"/>
    <mergeCell ref="P23:R23"/>
    <mergeCell ref="P24:R24"/>
    <mergeCell ref="S24:T24"/>
    <mergeCell ref="A21:D21"/>
    <mergeCell ref="A22:D22"/>
    <mergeCell ref="A23:D23"/>
    <mergeCell ref="S21:T21"/>
    <mergeCell ref="S22:T22"/>
    <mergeCell ref="S23:T23"/>
    <mergeCell ref="K21:O21"/>
    <mergeCell ref="P21:R21"/>
    <mergeCell ref="K22:O22"/>
    <mergeCell ref="K23:O23"/>
    <mergeCell ref="S25:T25"/>
    <mergeCell ref="S26:T26"/>
    <mergeCell ref="A24:D24"/>
    <mergeCell ref="A25:D25"/>
    <mergeCell ref="A26:D26"/>
    <mergeCell ref="K25:O25"/>
    <mergeCell ref="K26:O26"/>
    <mergeCell ref="P25:R25"/>
    <mergeCell ref="P26:R26"/>
    <mergeCell ref="K24:O2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8"/>
  <sheetViews>
    <sheetView showGridLines="0" topLeftCell="A4" workbookViewId="0">
      <selection activeCell="A5" sqref="A5:A10"/>
    </sheetView>
  </sheetViews>
  <sheetFormatPr defaultRowHeight="15"/>
  <cols>
    <col min="1" max="1" width="11.7109375" bestFit="1" customWidth="1"/>
    <col min="2" max="2" width="19.28515625" bestFit="1" customWidth="1"/>
  </cols>
  <sheetData>
    <row r="1" spans="1:19">
      <c r="A1" s="164" t="s">
        <v>18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6"/>
    </row>
    <row r="2" spans="1:19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9"/>
    </row>
    <row r="3" spans="1:19" ht="15.75" thickBot="1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2"/>
    </row>
    <row r="4" spans="1:19" ht="15.75" thickBot="1">
      <c r="A4" s="13" t="s">
        <v>9</v>
      </c>
      <c r="B4" s="217" t="s">
        <v>10</v>
      </c>
      <c r="C4" s="173"/>
      <c r="D4" s="173"/>
      <c r="E4" s="173"/>
      <c r="F4" s="173"/>
      <c r="G4" s="174"/>
      <c r="H4" s="217" t="s">
        <v>11</v>
      </c>
      <c r="I4" s="173"/>
      <c r="J4" s="173"/>
      <c r="K4" s="173"/>
      <c r="L4" s="173"/>
      <c r="M4" s="173"/>
      <c r="N4" s="173"/>
      <c r="O4" s="174"/>
      <c r="P4" s="217" t="s">
        <v>12</v>
      </c>
      <c r="Q4" s="174"/>
      <c r="R4" s="217" t="s">
        <v>13</v>
      </c>
      <c r="S4" s="174"/>
    </row>
    <row r="5" spans="1:19">
      <c r="A5" s="214" t="s">
        <v>14</v>
      </c>
      <c r="B5" s="6" t="s">
        <v>53</v>
      </c>
      <c r="C5" s="7"/>
      <c r="D5" s="7"/>
      <c r="E5" s="7"/>
      <c r="F5" s="7"/>
      <c r="G5" s="8"/>
      <c r="H5" s="218" t="s">
        <v>196</v>
      </c>
      <c r="I5" s="219"/>
      <c r="J5" s="219"/>
      <c r="K5" s="219"/>
      <c r="L5" s="219"/>
      <c r="M5" s="219"/>
      <c r="N5" s="219"/>
      <c r="O5" s="220"/>
      <c r="P5" s="210">
        <v>0</v>
      </c>
      <c r="Q5" s="211"/>
      <c r="R5" s="201" t="s">
        <v>209</v>
      </c>
      <c r="S5" s="202"/>
    </row>
    <row r="6" spans="1:19">
      <c r="A6" s="215"/>
      <c r="B6" s="1" t="s">
        <v>54</v>
      </c>
      <c r="C6" s="9"/>
      <c r="D6" s="9"/>
      <c r="E6" s="9"/>
      <c r="F6" s="9"/>
      <c r="G6" s="10"/>
      <c r="H6" s="221" t="s">
        <v>197</v>
      </c>
      <c r="I6" s="222"/>
      <c r="J6" s="222"/>
      <c r="K6" s="222"/>
      <c r="L6" s="222"/>
      <c r="M6" s="222"/>
      <c r="N6" s="222"/>
      <c r="O6" s="223"/>
      <c r="P6" s="203" t="s">
        <v>207</v>
      </c>
      <c r="Q6" s="204"/>
      <c r="R6" s="203"/>
      <c r="S6" s="204"/>
    </row>
    <row r="7" spans="1:19">
      <c r="A7" s="215"/>
      <c r="B7" s="1" t="s">
        <v>55</v>
      </c>
      <c r="C7" s="9"/>
      <c r="D7" s="9"/>
      <c r="E7" s="9"/>
      <c r="F7" s="9"/>
      <c r="G7" s="10"/>
      <c r="H7" s="221" t="s">
        <v>142</v>
      </c>
      <c r="I7" s="222"/>
      <c r="J7" s="222"/>
      <c r="K7" s="222"/>
      <c r="L7" s="222"/>
      <c r="M7" s="222"/>
      <c r="N7" s="222"/>
      <c r="O7" s="223"/>
      <c r="P7" s="203" t="s">
        <v>207</v>
      </c>
      <c r="Q7" s="204"/>
      <c r="R7" s="203"/>
      <c r="S7" s="204"/>
    </row>
    <row r="8" spans="1:19">
      <c r="A8" s="215"/>
      <c r="B8" s="1"/>
      <c r="C8" s="9"/>
      <c r="D8" s="9"/>
      <c r="E8" s="9"/>
      <c r="F8" s="9"/>
      <c r="G8" s="10"/>
      <c r="H8" s="203"/>
      <c r="I8" s="224"/>
      <c r="J8" s="224"/>
      <c r="K8" s="224"/>
      <c r="L8" s="224"/>
      <c r="M8" s="224"/>
      <c r="N8" s="224"/>
      <c r="O8" s="204"/>
      <c r="P8" s="1"/>
      <c r="Q8" s="10"/>
      <c r="R8" s="1"/>
      <c r="S8" s="10"/>
    </row>
    <row r="9" spans="1:19">
      <c r="A9" s="215"/>
      <c r="B9" s="1"/>
      <c r="C9" s="9"/>
      <c r="D9" s="9"/>
      <c r="E9" s="9"/>
      <c r="F9" s="9"/>
      <c r="G9" s="10"/>
      <c r="H9" s="203"/>
      <c r="I9" s="224"/>
      <c r="J9" s="224"/>
      <c r="K9" s="224"/>
      <c r="L9" s="224"/>
      <c r="M9" s="224"/>
      <c r="N9" s="224"/>
      <c r="O9" s="204"/>
      <c r="P9" s="1"/>
      <c r="Q9" s="10"/>
      <c r="R9" s="1"/>
      <c r="S9" s="10"/>
    </row>
    <row r="10" spans="1:19" ht="15.75" thickBot="1">
      <c r="A10" s="216"/>
      <c r="B10" s="2"/>
      <c r="C10" s="11"/>
      <c r="D10" s="11"/>
      <c r="E10" s="11"/>
      <c r="F10" s="11"/>
      <c r="G10" s="12"/>
      <c r="H10" s="206"/>
      <c r="I10" s="225"/>
      <c r="J10" s="225"/>
      <c r="K10" s="225"/>
      <c r="L10" s="225"/>
      <c r="M10" s="225"/>
      <c r="N10" s="225"/>
      <c r="O10" s="207"/>
      <c r="P10" s="2"/>
      <c r="Q10" s="12"/>
      <c r="R10" s="2"/>
      <c r="S10" s="12"/>
    </row>
    <row r="11" spans="1:19">
      <c r="A11" s="214" t="s">
        <v>15</v>
      </c>
      <c r="B11" s="6" t="s">
        <v>67</v>
      </c>
      <c r="C11" s="7"/>
      <c r="D11" s="7"/>
      <c r="E11" s="7"/>
      <c r="F11" s="7"/>
      <c r="G11" s="8"/>
      <c r="H11" s="218" t="s">
        <v>198</v>
      </c>
      <c r="I11" s="219"/>
      <c r="J11" s="219"/>
      <c r="K11" s="219"/>
      <c r="L11" s="219"/>
      <c r="M11" s="219"/>
      <c r="N11" s="219"/>
      <c r="O11" s="220"/>
      <c r="P11" s="201" t="s">
        <v>208</v>
      </c>
      <c r="Q11" s="202"/>
      <c r="R11" s="201"/>
      <c r="S11" s="202"/>
    </row>
    <row r="12" spans="1:19">
      <c r="A12" s="215"/>
      <c r="B12" s="1" t="s">
        <v>68</v>
      </c>
      <c r="C12" s="9"/>
      <c r="D12" s="9"/>
      <c r="E12" s="9"/>
      <c r="F12" s="9"/>
      <c r="G12" s="10"/>
      <c r="H12" s="221" t="s">
        <v>199</v>
      </c>
      <c r="I12" s="222"/>
      <c r="J12" s="222"/>
      <c r="K12" s="222"/>
      <c r="L12" s="222"/>
      <c r="M12" s="222"/>
      <c r="N12" s="222"/>
      <c r="O12" s="223"/>
      <c r="P12" s="203" t="s">
        <v>208</v>
      </c>
      <c r="Q12" s="204"/>
      <c r="R12" s="203"/>
      <c r="S12" s="204"/>
    </row>
    <row r="13" spans="1:19">
      <c r="A13" s="215"/>
      <c r="B13" s="1" t="s">
        <v>63</v>
      </c>
      <c r="C13" s="9"/>
      <c r="D13" s="9"/>
      <c r="E13" s="9"/>
      <c r="F13" s="9"/>
      <c r="G13" s="10"/>
      <c r="H13" t="s">
        <v>208</v>
      </c>
      <c r="P13" s="203" t="s">
        <v>208</v>
      </c>
      <c r="Q13" s="204"/>
      <c r="R13" s="203"/>
      <c r="S13" s="204"/>
    </row>
    <row r="14" spans="1:19">
      <c r="A14" s="215"/>
      <c r="B14" s="1" t="s">
        <v>64</v>
      </c>
      <c r="C14" s="9"/>
      <c r="D14" s="9"/>
      <c r="E14" s="9"/>
      <c r="F14" s="9"/>
      <c r="G14" s="10"/>
      <c r="H14" s="221" t="s">
        <v>200</v>
      </c>
      <c r="I14" s="222"/>
      <c r="J14" s="222"/>
      <c r="K14" s="222"/>
      <c r="L14" s="222"/>
      <c r="M14" s="222"/>
      <c r="N14" s="222"/>
      <c r="O14" s="223"/>
      <c r="P14" s="203" t="s">
        <v>208</v>
      </c>
      <c r="Q14" s="204"/>
      <c r="R14" s="203"/>
      <c r="S14" s="204"/>
    </row>
    <row r="15" spans="1:19">
      <c r="A15" s="215"/>
      <c r="B15" s="1" t="s">
        <v>65</v>
      </c>
      <c r="C15" s="9"/>
      <c r="D15" s="9"/>
      <c r="E15" s="9"/>
      <c r="F15" s="9"/>
      <c r="G15" s="10"/>
      <c r="H15" s="221" t="s">
        <v>201</v>
      </c>
      <c r="I15" s="222"/>
      <c r="J15" s="222"/>
      <c r="K15" s="222"/>
      <c r="L15" s="222"/>
      <c r="M15" s="222"/>
      <c r="N15" s="222"/>
      <c r="O15" s="223"/>
      <c r="P15" s="203" t="s">
        <v>208</v>
      </c>
      <c r="Q15" s="204"/>
      <c r="R15" s="203"/>
      <c r="S15" s="204"/>
    </row>
    <row r="16" spans="1:19" ht="15.75" thickBot="1">
      <c r="A16" s="216"/>
      <c r="B16" s="2"/>
      <c r="C16" s="11"/>
      <c r="D16" s="11"/>
      <c r="E16" s="11"/>
      <c r="F16" s="11"/>
      <c r="G16" s="12"/>
      <c r="H16" s="206"/>
      <c r="I16" s="225"/>
      <c r="J16" s="225"/>
      <c r="K16" s="225"/>
      <c r="L16" s="225"/>
      <c r="M16" s="225"/>
      <c r="N16" s="225"/>
      <c r="O16" s="207"/>
      <c r="P16" s="206"/>
      <c r="Q16" s="207"/>
      <c r="R16" s="206"/>
      <c r="S16" s="207"/>
    </row>
    <row r="17" spans="1:19">
      <c r="A17" s="212" t="s">
        <v>16</v>
      </c>
      <c r="B17" s="6" t="s">
        <v>56</v>
      </c>
      <c r="C17" s="7"/>
      <c r="D17" s="7"/>
      <c r="E17" s="7"/>
      <c r="F17" s="7"/>
      <c r="G17" s="8"/>
      <c r="H17" s="218" t="s">
        <v>202</v>
      </c>
      <c r="I17" s="219"/>
      <c r="J17" s="219"/>
      <c r="K17" s="219"/>
      <c r="L17" s="219"/>
      <c r="M17" s="219"/>
      <c r="N17" s="219"/>
      <c r="O17" s="220"/>
      <c r="P17" s="205">
        <v>0.36</v>
      </c>
      <c r="Q17" s="202"/>
      <c r="R17" s="201"/>
      <c r="S17" s="202"/>
    </row>
    <row r="18" spans="1:19">
      <c r="A18" s="212"/>
      <c r="B18" s="1" t="s">
        <v>57</v>
      </c>
      <c r="C18" s="9"/>
      <c r="D18" s="9"/>
      <c r="E18" s="9"/>
      <c r="F18" s="9"/>
      <c r="G18" s="10"/>
      <c r="H18" s="221" t="s">
        <v>139</v>
      </c>
      <c r="I18" s="222"/>
      <c r="J18" s="222"/>
      <c r="K18" s="222"/>
      <c r="L18" s="222"/>
      <c r="M18" s="222"/>
      <c r="N18" s="222"/>
      <c r="O18" s="223"/>
      <c r="P18" s="208">
        <v>0.33</v>
      </c>
      <c r="Q18" s="204"/>
      <c r="R18" s="203"/>
      <c r="S18" s="204"/>
    </row>
    <row r="19" spans="1:19">
      <c r="A19" s="212"/>
      <c r="B19" s="1" t="s">
        <v>58</v>
      </c>
      <c r="C19" s="9"/>
      <c r="D19" s="9"/>
      <c r="E19" s="9"/>
      <c r="F19" s="9"/>
      <c r="G19" s="10"/>
      <c r="H19" s="221" t="s">
        <v>208</v>
      </c>
      <c r="I19" s="222"/>
      <c r="J19" s="222"/>
      <c r="K19" s="222"/>
      <c r="L19" s="222"/>
      <c r="M19" s="222"/>
      <c r="N19" s="222"/>
      <c r="O19" s="223"/>
      <c r="P19" s="203" t="s">
        <v>208</v>
      </c>
      <c r="Q19" s="204"/>
      <c r="R19" s="203"/>
      <c r="S19" s="204"/>
    </row>
    <row r="20" spans="1:19">
      <c r="A20" s="212"/>
      <c r="B20" s="1" t="s">
        <v>59</v>
      </c>
      <c r="C20" s="9"/>
      <c r="D20" s="9"/>
      <c r="E20" s="9"/>
      <c r="F20" s="9"/>
      <c r="G20" s="10"/>
      <c r="H20" s="221" t="s">
        <v>203</v>
      </c>
      <c r="I20" s="222"/>
      <c r="J20" s="222"/>
      <c r="K20" s="222"/>
      <c r="L20" s="222"/>
      <c r="M20" s="222"/>
      <c r="N20" s="222"/>
      <c r="O20" s="223"/>
      <c r="P20" s="208">
        <v>0.5</v>
      </c>
      <c r="Q20" s="204"/>
      <c r="R20" s="203"/>
      <c r="S20" s="204"/>
    </row>
    <row r="21" spans="1:19">
      <c r="A21" s="212"/>
      <c r="B21" s="1" t="s">
        <v>62</v>
      </c>
      <c r="C21" s="9"/>
      <c r="D21" s="9"/>
      <c r="E21" s="9"/>
      <c r="F21" s="9"/>
      <c r="G21" s="10"/>
      <c r="H21" s="203"/>
      <c r="I21" s="224"/>
      <c r="J21" s="224"/>
      <c r="K21" s="224"/>
      <c r="L21" s="224"/>
      <c r="M21" s="224"/>
      <c r="N21" s="224"/>
      <c r="O21" s="204"/>
      <c r="P21" s="203"/>
      <c r="Q21" s="204"/>
      <c r="R21" s="1"/>
      <c r="S21" s="10"/>
    </row>
    <row r="22" spans="1:19" ht="15.75" thickBot="1">
      <c r="A22" s="213"/>
      <c r="B22" s="2" t="s">
        <v>69</v>
      </c>
      <c r="C22" s="11"/>
      <c r="D22" s="11"/>
      <c r="E22" s="11"/>
      <c r="F22" s="11"/>
      <c r="G22" s="12"/>
      <c r="H22" s="226" t="s">
        <v>204</v>
      </c>
      <c r="I22" s="227"/>
      <c r="J22" s="227"/>
      <c r="K22" s="227"/>
      <c r="L22" s="227"/>
      <c r="M22" s="227"/>
      <c r="N22" s="227"/>
      <c r="O22" s="228"/>
      <c r="P22" s="209">
        <v>0.99</v>
      </c>
      <c r="Q22" s="207"/>
      <c r="R22" s="206"/>
      <c r="S22" s="207"/>
    </row>
    <row r="23" spans="1:19">
      <c r="A23" s="214" t="s">
        <v>17</v>
      </c>
      <c r="B23" s="6" t="s">
        <v>60</v>
      </c>
      <c r="C23" s="7"/>
      <c r="D23" s="7"/>
      <c r="E23" s="7"/>
      <c r="F23" s="7"/>
      <c r="G23" s="8"/>
      <c r="H23" s="218" t="s">
        <v>205</v>
      </c>
      <c r="I23" s="219"/>
      <c r="J23" s="219"/>
      <c r="K23" s="219"/>
      <c r="L23" s="219"/>
      <c r="M23" s="219"/>
      <c r="N23" s="219"/>
      <c r="O23" s="220"/>
      <c r="P23" s="205">
        <v>0.23</v>
      </c>
      <c r="Q23" s="202"/>
      <c r="R23" s="201"/>
      <c r="S23" s="202"/>
    </row>
    <row r="24" spans="1:19">
      <c r="A24" s="215"/>
      <c r="B24" s="1" t="s">
        <v>66</v>
      </c>
      <c r="C24" s="9"/>
      <c r="D24" s="9"/>
      <c r="E24" s="9"/>
      <c r="F24" s="9"/>
      <c r="G24" s="10"/>
      <c r="H24" s="203"/>
      <c r="I24" s="224"/>
      <c r="J24" s="224"/>
      <c r="K24" s="224"/>
      <c r="L24" s="224"/>
      <c r="M24" s="224"/>
      <c r="N24" s="224"/>
      <c r="O24" s="204"/>
      <c r="P24" s="1"/>
      <c r="Q24" s="10"/>
      <c r="R24" s="9"/>
      <c r="S24" s="10"/>
    </row>
    <row r="25" spans="1:19">
      <c r="A25" s="215"/>
      <c r="B25" s="1" t="s">
        <v>61</v>
      </c>
      <c r="C25" s="9"/>
      <c r="D25" s="9"/>
      <c r="E25" s="9"/>
      <c r="F25" s="9"/>
      <c r="G25" s="10"/>
      <c r="H25" s="221" t="s">
        <v>206</v>
      </c>
      <c r="I25" s="222"/>
      <c r="J25" s="222"/>
      <c r="K25" s="222"/>
      <c r="L25" s="222"/>
      <c r="M25" s="222"/>
      <c r="N25" s="222"/>
      <c r="O25" s="223"/>
      <c r="P25" s="203" t="s">
        <v>208</v>
      </c>
      <c r="Q25" s="204"/>
      <c r="R25" s="203"/>
      <c r="S25" s="204"/>
    </row>
    <row r="26" spans="1:19">
      <c r="A26" s="215"/>
      <c r="B26" s="1"/>
      <c r="C26" s="9"/>
      <c r="D26" s="9"/>
      <c r="E26" s="9"/>
      <c r="F26" s="9"/>
      <c r="G26" s="10"/>
      <c r="H26" s="203"/>
      <c r="I26" s="224"/>
      <c r="J26" s="224"/>
      <c r="K26" s="224"/>
      <c r="L26" s="224"/>
      <c r="M26" s="224"/>
      <c r="N26" s="224"/>
      <c r="O26" s="204"/>
      <c r="P26" s="1"/>
      <c r="Q26" s="10"/>
      <c r="R26" s="9"/>
      <c r="S26" s="10"/>
    </row>
    <row r="27" spans="1:19">
      <c r="A27" s="215"/>
      <c r="B27" s="1"/>
      <c r="C27" s="9"/>
      <c r="D27" s="9"/>
      <c r="E27" s="9"/>
      <c r="F27" s="9"/>
      <c r="G27" s="10"/>
      <c r="H27" s="203"/>
      <c r="I27" s="224"/>
      <c r="J27" s="224"/>
      <c r="K27" s="224"/>
      <c r="L27" s="224"/>
      <c r="M27" s="224"/>
      <c r="N27" s="224"/>
      <c r="O27" s="204"/>
      <c r="P27" s="1"/>
      <c r="Q27" s="10"/>
      <c r="R27" s="9"/>
      <c r="S27" s="10"/>
    </row>
    <row r="28" spans="1:19" ht="15.75" thickBot="1">
      <c r="A28" s="216"/>
      <c r="B28" s="2"/>
      <c r="C28" s="11"/>
      <c r="D28" s="11"/>
      <c r="E28" s="11"/>
      <c r="F28" s="11"/>
      <c r="G28" s="12"/>
      <c r="H28" s="206"/>
      <c r="I28" s="225"/>
      <c r="J28" s="225"/>
      <c r="K28" s="225"/>
      <c r="L28" s="225"/>
      <c r="M28" s="225"/>
      <c r="N28" s="225"/>
      <c r="O28" s="207"/>
      <c r="P28" s="2"/>
      <c r="Q28" s="12"/>
      <c r="R28" s="11"/>
      <c r="S28" s="12"/>
    </row>
  </sheetData>
  <mergeCells count="65">
    <mergeCell ref="H28:O28"/>
    <mergeCell ref="H22:O22"/>
    <mergeCell ref="H23:O23"/>
    <mergeCell ref="H24:O24"/>
    <mergeCell ref="H25:O25"/>
    <mergeCell ref="H26:O26"/>
    <mergeCell ref="H18:O18"/>
    <mergeCell ref="H19:O19"/>
    <mergeCell ref="H20:O20"/>
    <mergeCell ref="H21:O21"/>
    <mergeCell ref="H27:O27"/>
    <mergeCell ref="H12:O12"/>
    <mergeCell ref="H14:O14"/>
    <mergeCell ref="H15:O15"/>
    <mergeCell ref="H16:O16"/>
    <mergeCell ref="H17:O17"/>
    <mergeCell ref="A17:A22"/>
    <mergeCell ref="A23:A28"/>
    <mergeCell ref="A1:S3"/>
    <mergeCell ref="B4:G4"/>
    <mergeCell ref="H4:O4"/>
    <mergeCell ref="P4:Q4"/>
    <mergeCell ref="R4:S4"/>
    <mergeCell ref="A5:A10"/>
    <mergeCell ref="A11:A16"/>
    <mergeCell ref="H5:O5"/>
    <mergeCell ref="H6:O6"/>
    <mergeCell ref="H7:O7"/>
    <mergeCell ref="H8:O8"/>
    <mergeCell ref="H9:O9"/>
    <mergeCell ref="H10:O10"/>
    <mergeCell ref="H11:O11"/>
    <mergeCell ref="P5:Q5"/>
    <mergeCell ref="P6:Q6"/>
    <mergeCell ref="P7:Q7"/>
    <mergeCell ref="P11:Q11"/>
    <mergeCell ref="P12:Q12"/>
    <mergeCell ref="P13:Q13"/>
    <mergeCell ref="P14:Q14"/>
    <mergeCell ref="P15:Q15"/>
    <mergeCell ref="P16:Q16"/>
    <mergeCell ref="P17:Q17"/>
    <mergeCell ref="R20:S20"/>
    <mergeCell ref="R22:S22"/>
    <mergeCell ref="P18:Q18"/>
    <mergeCell ref="P19:Q19"/>
    <mergeCell ref="P20:Q20"/>
    <mergeCell ref="P21:Q21"/>
    <mergeCell ref="P22:Q22"/>
    <mergeCell ref="R23:S23"/>
    <mergeCell ref="R25:S25"/>
    <mergeCell ref="P23:Q23"/>
    <mergeCell ref="P25:Q25"/>
    <mergeCell ref="R5:S5"/>
    <mergeCell ref="R6:S6"/>
    <mergeCell ref="R7:S7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showGridLines="0" workbookViewId="0">
      <selection activeCell="C2" sqref="C2"/>
    </sheetView>
  </sheetViews>
  <sheetFormatPr defaultRowHeight="15"/>
  <cols>
    <col min="1" max="1" width="28" customWidth="1"/>
    <col min="2" max="2" width="15.85546875" bestFit="1" customWidth="1"/>
  </cols>
  <sheetData>
    <row r="1" spans="1:3" ht="15.75" thickBot="1">
      <c r="B1" s="152" t="s">
        <v>194</v>
      </c>
      <c r="C1" s="152" t="s">
        <v>195</v>
      </c>
    </row>
    <row r="2" spans="1:3" ht="15.75" thickBot="1">
      <c r="A2" t="s">
        <v>191</v>
      </c>
      <c r="B2" s="151">
        <f>IFERROR(B4/B5,"")</f>
        <v>0.3</v>
      </c>
      <c r="C2" s="151">
        <f>IFERROR(B2*12,"")</f>
        <v>3.5999999999999996</v>
      </c>
    </row>
    <row r="3" spans="1:3" ht="15.75" thickBot="1"/>
    <row r="4" spans="1:3" ht="15.75" thickBot="1">
      <c r="A4" t="s">
        <v>192</v>
      </c>
      <c r="B4" s="149">
        <v>600000</v>
      </c>
    </row>
    <row r="5" spans="1:3" ht="15.75" thickBot="1">
      <c r="A5" t="s">
        <v>193</v>
      </c>
      <c r="B5" s="150">
        <v>2000000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B1:H21"/>
  <sheetViews>
    <sheetView showGridLines="0" tabSelected="1" workbookViewId="0">
      <selection activeCell="C3" sqref="C3:C18"/>
    </sheetView>
  </sheetViews>
  <sheetFormatPr defaultRowHeight="15"/>
  <cols>
    <col min="2" max="2" width="24" customWidth="1"/>
    <col min="3" max="3" width="24.5703125" customWidth="1"/>
    <col min="4" max="4" width="42.5703125" bestFit="1" customWidth="1"/>
    <col min="5" max="5" width="23.5703125" customWidth="1"/>
    <col min="6" max="6" width="29.140625" customWidth="1"/>
  </cols>
  <sheetData>
    <row r="1" spans="2:8" ht="15.75" thickBot="1"/>
    <row r="2" spans="2:8" ht="19.5" thickBot="1">
      <c r="B2" s="26" t="s">
        <v>70</v>
      </c>
      <c r="C2" s="27" t="s">
        <v>71</v>
      </c>
      <c r="D2" s="27" t="s">
        <v>72</v>
      </c>
      <c r="E2" s="27" t="s">
        <v>73</v>
      </c>
      <c r="F2" s="28" t="s">
        <v>74</v>
      </c>
    </row>
    <row r="3" spans="2:8">
      <c r="B3" s="29" t="s">
        <v>75</v>
      </c>
      <c r="C3" s="30" t="s">
        <v>80</v>
      </c>
      <c r="D3" s="30" t="s">
        <v>94</v>
      </c>
      <c r="E3" s="38" t="s">
        <v>110</v>
      </c>
      <c r="F3" s="31" t="s">
        <v>112</v>
      </c>
    </row>
    <row r="4" spans="2:8" ht="15.75">
      <c r="B4" s="32" t="s">
        <v>76</v>
      </c>
      <c r="C4" s="33" t="s">
        <v>81</v>
      </c>
      <c r="D4" s="33" t="s">
        <v>95</v>
      </c>
      <c r="E4" s="39" t="s">
        <v>111</v>
      </c>
      <c r="F4" s="34" t="s">
        <v>113</v>
      </c>
      <c r="H4" s="40"/>
    </row>
    <row r="5" spans="2:8">
      <c r="B5" s="32" t="s">
        <v>77</v>
      </c>
      <c r="C5" s="33" t="s">
        <v>82</v>
      </c>
      <c r="D5" s="33" t="s">
        <v>96</v>
      </c>
      <c r="E5" s="33"/>
      <c r="F5" s="34"/>
    </row>
    <row r="6" spans="2:8">
      <c r="B6" s="32" t="s">
        <v>78</v>
      </c>
      <c r="C6" s="33" t="s">
        <v>83</v>
      </c>
      <c r="D6" s="33" t="s">
        <v>97</v>
      </c>
      <c r="E6" s="33"/>
      <c r="F6" s="34"/>
    </row>
    <row r="7" spans="2:8">
      <c r="B7" s="32" t="s">
        <v>79</v>
      </c>
      <c r="C7" s="33" t="s">
        <v>84</v>
      </c>
      <c r="D7" s="33" t="s">
        <v>98</v>
      </c>
      <c r="E7" s="33"/>
      <c r="F7" s="34"/>
    </row>
    <row r="8" spans="2:8">
      <c r="B8" s="32"/>
      <c r="C8" s="33" t="s">
        <v>85</v>
      </c>
      <c r="D8" s="33" t="s">
        <v>99</v>
      </c>
      <c r="E8" s="33"/>
      <c r="F8" s="34"/>
    </row>
    <row r="9" spans="2:8">
      <c r="B9" s="32"/>
      <c r="C9" s="33" t="s">
        <v>86</v>
      </c>
      <c r="D9" s="33" t="s">
        <v>100</v>
      </c>
      <c r="E9" s="33"/>
      <c r="F9" s="34"/>
    </row>
    <row r="10" spans="2:8">
      <c r="B10" s="32"/>
      <c r="C10" s="33" t="s">
        <v>87</v>
      </c>
      <c r="D10" s="33" t="s">
        <v>101</v>
      </c>
      <c r="E10" s="33"/>
      <c r="F10" s="34"/>
    </row>
    <row r="11" spans="2:8">
      <c r="B11" s="32"/>
      <c r="C11" s="33" t="s">
        <v>88</v>
      </c>
      <c r="D11" s="33" t="s">
        <v>102</v>
      </c>
      <c r="E11" s="33"/>
      <c r="F11" s="34"/>
    </row>
    <row r="12" spans="2:8">
      <c r="B12" s="32"/>
      <c r="C12" s="33" t="s">
        <v>89</v>
      </c>
      <c r="D12" s="33" t="s">
        <v>103</v>
      </c>
      <c r="E12" s="33"/>
      <c r="F12" s="34"/>
    </row>
    <row r="13" spans="2:8">
      <c r="B13" s="32"/>
      <c r="C13" s="33" t="s">
        <v>90</v>
      </c>
      <c r="D13" s="33" t="s">
        <v>104</v>
      </c>
      <c r="E13" s="33"/>
      <c r="F13" s="34"/>
    </row>
    <row r="14" spans="2:8">
      <c r="B14" s="32"/>
      <c r="C14" s="33" t="s">
        <v>91</v>
      </c>
      <c r="D14" s="33" t="s">
        <v>105</v>
      </c>
      <c r="E14" s="33"/>
      <c r="F14" s="34"/>
    </row>
    <row r="15" spans="2:8">
      <c r="B15" s="32"/>
      <c r="C15" s="33" t="s">
        <v>92</v>
      </c>
      <c r="D15" s="33" t="s">
        <v>106</v>
      </c>
      <c r="E15" s="33"/>
      <c r="F15" s="34"/>
    </row>
    <row r="16" spans="2:8">
      <c r="B16" s="32"/>
      <c r="C16" s="33" t="s">
        <v>93</v>
      </c>
      <c r="D16" s="33" t="s">
        <v>107</v>
      </c>
      <c r="E16" s="33"/>
      <c r="F16" s="34"/>
    </row>
    <row r="17" spans="2:6">
      <c r="B17" s="32"/>
      <c r="C17" s="33"/>
      <c r="D17" s="33" t="s">
        <v>108</v>
      </c>
      <c r="E17" s="33"/>
      <c r="F17" s="34"/>
    </row>
    <row r="18" spans="2:6">
      <c r="B18" s="32"/>
      <c r="C18" s="33"/>
      <c r="D18" s="33" t="s">
        <v>109</v>
      </c>
      <c r="E18" s="33"/>
      <c r="F18" s="34"/>
    </row>
    <row r="19" spans="2:6">
      <c r="B19" s="32"/>
      <c r="C19" s="33"/>
      <c r="D19" s="33"/>
      <c r="E19" s="33"/>
      <c r="F19" s="34"/>
    </row>
    <row r="20" spans="2:6">
      <c r="B20" s="32"/>
      <c r="C20" s="33"/>
      <c r="D20" s="33"/>
      <c r="E20" s="33"/>
      <c r="F20" s="34"/>
    </row>
    <row r="21" spans="2:6" ht="15.75" thickBot="1">
      <c r="B21" s="35"/>
      <c r="C21" s="36"/>
      <c r="D21" s="36"/>
      <c r="E21" s="36"/>
      <c r="F21" s="3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 tint="0.79998168889431442"/>
    <pageSetUpPr fitToPage="1"/>
  </sheetPr>
  <dimension ref="A1:U30"/>
  <sheetViews>
    <sheetView showGridLines="0" topLeftCell="A10" zoomScale="40" zoomScaleNormal="40" workbookViewId="0">
      <selection activeCell="C13" sqref="C13"/>
    </sheetView>
  </sheetViews>
  <sheetFormatPr defaultRowHeight="12.75"/>
  <cols>
    <col min="1" max="1" width="11.85546875" style="86" customWidth="1"/>
    <col min="2" max="2" width="11.5703125" style="86" customWidth="1"/>
    <col min="3" max="3" width="46" style="87" customWidth="1"/>
    <col min="4" max="4" width="39.140625" style="86" customWidth="1"/>
    <col min="5" max="21" width="15.7109375" style="86" customWidth="1"/>
    <col min="22" max="16384" width="9.140625" style="42"/>
  </cols>
  <sheetData>
    <row r="1" spans="1:21">
      <c r="A1" s="41"/>
      <c r="B1" s="41"/>
      <c r="C1" s="229" t="s">
        <v>114</v>
      </c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</row>
    <row r="2" spans="1:21">
      <c r="A2" s="41"/>
      <c r="B2" s="41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</row>
    <row r="3" spans="1:21">
      <c r="A3" s="41"/>
      <c r="B3" s="41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</row>
    <row r="4" spans="1:21">
      <c r="A4" s="41"/>
      <c r="B4" s="41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</row>
    <row r="5" spans="1:21" ht="12.75" customHeight="1">
      <c r="A5" s="41"/>
      <c r="B5" s="41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</row>
    <row r="6" spans="1:21" ht="12.75" customHeight="1">
      <c r="A6" s="41"/>
      <c r="B6" s="41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</row>
    <row r="7" spans="1:21" ht="12.75" customHeight="1">
      <c r="A7" s="43"/>
      <c r="B7" s="43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</row>
    <row r="8" spans="1:21" ht="30" customHeight="1">
      <c r="A8" s="43"/>
      <c r="B8" s="43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</row>
    <row r="9" spans="1:21" ht="42.75" customHeight="1" thickBot="1">
      <c r="A9" s="43"/>
      <c r="B9" s="43"/>
      <c r="C9" s="44"/>
      <c r="D9" s="43"/>
      <c r="E9" s="45">
        <v>1</v>
      </c>
      <c r="F9" s="45">
        <v>2</v>
      </c>
      <c r="G9" s="45">
        <v>3</v>
      </c>
      <c r="H9" s="45">
        <v>4</v>
      </c>
      <c r="I9" s="45">
        <v>5</v>
      </c>
      <c r="J9" s="45">
        <v>6</v>
      </c>
      <c r="K9" s="45">
        <v>7</v>
      </c>
      <c r="L9" s="45">
        <v>8</v>
      </c>
      <c r="M9" s="45">
        <v>9</v>
      </c>
      <c r="N9" s="45">
        <v>10</v>
      </c>
      <c r="O9" s="45">
        <v>11</v>
      </c>
      <c r="P9" s="45">
        <v>12</v>
      </c>
      <c r="Q9" s="45">
        <v>13</v>
      </c>
      <c r="R9" s="45">
        <v>14</v>
      </c>
      <c r="S9" s="45">
        <v>15</v>
      </c>
      <c r="T9" s="45">
        <v>16</v>
      </c>
      <c r="U9" s="45">
        <v>17</v>
      </c>
    </row>
    <row r="10" spans="1:21" ht="345.75" customHeight="1" thickBot="1">
      <c r="A10" s="43"/>
      <c r="B10" s="46" t="s">
        <v>115</v>
      </c>
      <c r="C10" s="46" t="s">
        <v>116</v>
      </c>
      <c r="D10" s="47" t="s">
        <v>117</v>
      </c>
      <c r="E10" s="48" t="s">
        <v>134</v>
      </c>
      <c r="F10" s="48" t="s">
        <v>135</v>
      </c>
      <c r="G10" s="49" t="s">
        <v>136</v>
      </c>
      <c r="H10" s="49" t="s">
        <v>137</v>
      </c>
      <c r="I10" s="49" t="s">
        <v>138</v>
      </c>
      <c r="J10" s="49" t="s">
        <v>139</v>
      </c>
      <c r="K10" s="49" t="s">
        <v>140</v>
      </c>
      <c r="L10" s="49" t="s">
        <v>141</v>
      </c>
      <c r="M10" s="49" t="s">
        <v>142</v>
      </c>
      <c r="N10" s="49" t="s">
        <v>143</v>
      </c>
      <c r="O10" s="49"/>
      <c r="P10" s="49"/>
      <c r="Q10" s="49"/>
      <c r="R10" s="49"/>
      <c r="S10" s="49"/>
      <c r="T10" s="49"/>
      <c r="U10" s="50"/>
    </row>
    <row r="11" spans="1:21" ht="6" customHeight="1" thickBot="1">
      <c r="A11" s="41"/>
      <c r="B11" s="51"/>
      <c r="C11" s="52"/>
      <c r="D11" s="53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</row>
    <row r="12" spans="1:21" ht="56.25" customHeight="1">
      <c r="A12" s="230" t="s">
        <v>118</v>
      </c>
      <c r="B12" s="55">
        <v>5</v>
      </c>
      <c r="C12" s="56" t="s">
        <v>119</v>
      </c>
      <c r="D12" s="57" t="s">
        <v>120</v>
      </c>
      <c r="E12" s="58">
        <v>6</v>
      </c>
      <c r="F12" s="59">
        <v>3</v>
      </c>
      <c r="G12" s="59">
        <v>3</v>
      </c>
      <c r="H12" s="59">
        <v>3</v>
      </c>
      <c r="I12" s="59">
        <v>3</v>
      </c>
      <c r="J12" s="59">
        <v>3</v>
      </c>
      <c r="K12" s="59">
        <v>9</v>
      </c>
      <c r="L12" s="59">
        <v>9</v>
      </c>
      <c r="M12" s="59">
        <v>9</v>
      </c>
      <c r="N12" s="59">
        <v>3</v>
      </c>
      <c r="O12" s="59"/>
      <c r="P12" s="59"/>
      <c r="Q12" s="59"/>
      <c r="R12" s="59"/>
      <c r="S12" s="59"/>
      <c r="T12" s="59"/>
      <c r="U12" s="60"/>
    </row>
    <row r="13" spans="1:21" ht="56.25" customHeight="1">
      <c r="A13" s="231"/>
      <c r="B13" s="61">
        <v>4</v>
      </c>
      <c r="C13" s="66">
        <v>0.3</v>
      </c>
      <c r="D13" s="62" t="s">
        <v>121</v>
      </c>
      <c r="E13" s="63">
        <v>0</v>
      </c>
      <c r="F13" s="64">
        <v>0</v>
      </c>
      <c r="G13" s="64">
        <v>9</v>
      </c>
      <c r="H13" s="64">
        <v>0</v>
      </c>
      <c r="I13" s="64">
        <v>9</v>
      </c>
      <c r="J13" s="64">
        <v>9</v>
      </c>
      <c r="K13" s="64">
        <v>0</v>
      </c>
      <c r="L13" s="64">
        <v>0</v>
      </c>
      <c r="M13" s="64">
        <v>0</v>
      </c>
      <c r="N13" s="64">
        <v>0</v>
      </c>
      <c r="O13" s="64"/>
      <c r="P13" s="64"/>
      <c r="Q13" s="64"/>
      <c r="R13" s="64"/>
      <c r="S13" s="64"/>
      <c r="T13" s="64"/>
      <c r="U13" s="65"/>
    </row>
    <row r="14" spans="1:21" ht="56.25" customHeight="1">
      <c r="A14" s="231"/>
      <c r="B14" s="61">
        <v>4</v>
      </c>
      <c r="C14" s="88" t="s">
        <v>133</v>
      </c>
      <c r="D14" s="62" t="s">
        <v>132</v>
      </c>
      <c r="E14" s="63">
        <v>9</v>
      </c>
      <c r="F14" s="64">
        <v>9</v>
      </c>
      <c r="G14" s="64">
        <v>0</v>
      </c>
      <c r="H14" s="64">
        <v>0</v>
      </c>
      <c r="I14" s="64">
        <v>0</v>
      </c>
      <c r="J14" s="64">
        <v>0</v>
      </c>
      <c r="K14" s="64">
        <v>3</v>
      </c>
      <c r="L14" s="64">
        <v>3</v>
      </c>
      <c r="M14" s="64">
        <v>3</v>
      </c>
      <c r="N14" s="64">
        <v>3</v>
      </c>
      <c r="O14" s="64"/>
      <c r="P14" s="64"/>
      <c r="Q14" s="64"/>
      <c r="R14" s="64"/>
      <c r="S14" s="64"/>
      <c r="T14" s="64"/>
      <c r="U14" s="65"/>
    </row>
    <row r="15" spans="1:21" ht="56.25" customHeight="1">
      <c r="A15" s="231"/>
      <c r="B15" s="67"/>
      <c r="C15" s="68"/>
      <c r="D15" s="69"/>
      <c r="E15" s="70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2"/>
    </row>
    <row r="16" spans="1:21" ht="56.25" customHeight="1" thickBot="1">
      <c r="A16" s="232"/>
      <c r="B16" s="73"/>
      <c r="C16" s="74"/>
      <c r="D16" s="75"/>
      <c r="E16" s="76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8"/>
    </row>
    <row r="17" spans="1:21" ht="39.950000000000003" customHeight="1" thickBot="1">
      <c r="A17" s="43"/>
      <c r="B17" s="43"/>
      <c r="C17" s="44"/>
      <c r="D17" s="79" t="s">
        <v>122</v>
      </c>
      <c r="E17" s="80">
        <f t="shared" ref="E17:U17" si="0">($B$12*E12)+($B$13*E13)+($B$14*E14)</f>
        <v>66</v>
      </c>
      <c r="F17" s="81">
        <f t="shared" si="0"/>
        <v>51</v>
      </c>
      <c r="G17" s="81">
        <f t="shared" si="0"/>
        <v>51</v>
      </c>
      <c r="H17" s="81">
        <f t="shared" si="0"/>
        <v>15</v>
      </c>
      <c r="I17" s="81">
        <f t="shared" si="0"/>
        <v>51</v>
      </c>
      <c r="J17" s="81">
        <f t="shared" si="0"/>
        <v>51</v>
      </c>
      <c r="K17" s="81">
        <f t="shared" si="0"/>
        <v>57</v>
      </c>
      <c r="L17" s="81">
        <f t="shared" si="0"/>
        <v>57</v>
      </c>
      <c r="M17" s="81">
        <f t="shared" si="0"/>
        <v>57</v>
      </c>
      <c r="N17" s="81">
        <f t="shared" si="0"/>
        <v>27</v>
      </c>
      <c r="O17" s="81">
        <f t="shared" si="0"/>
        <v>0</v>
      </c>
      <c r="P17" s="81">
        <f t="shared" si="0"/>
        <v>0</v>
      </c>
      <c r="Q17" s="81">
        <f t="shared" si="0"/>
        <v>0</v>
      </c>
      <c r="R17" s="81">
        <f t="shared" si="0"/>
        <v>0</v>
      </c>
      <c r="S17" s="81">
        <f t="shared" si="0"/>
        <v>0</v>
      </c>
      <c r="T17" s="81">
        <f t="shared" si="0"/>
        <v>0</v>
      </c>
      <c r="U17" s="82">
        <f t="shared" si="0"/>
        <v>0</v>
      </c>
    </row>
    <row r="18" spans="1:21">
      <c r="A18" s="43"/>
      <c r="B18" s="43"/>
      <c r="C18" s="44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</row>
    <row r="19" spans="1:21">
      <c r="A19" s="43"/>
      <c r="B19" s="43"/>
      <c r="C19" s="44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</row>
    <row r="20" spans="1:21">
      <c r="A20" s="43"/>
      <c r="B20" s="43"/>
      <c r="C20" s="44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 spans="1:21" ht="27.75">
      <c r="A21" s="43"/>
      <c r="B21" s="43"/>
      <c r="C21" s="44"/>
      <c r="D21" s="83" t="s">
        <v>123</v>
      </c>
      <c r="E21" s="84"/>
      <c r="F21" s="43"/>
      <c r="G21" s="43"/>
      <c r="H21" s="43"/>
      <c r="I21" s="83" t="s">
        <v>124</v>
      </c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</row>
    <row r="22" spans="1:21" ht="33">
      <c r="A22" s="43"/>
      <c r="B22" s="43"/>
      <c r="C22" s="44"/>
      <c r="D22" s="85">
        <v>9</v>
      </c>
      <c r="E22" s="84" t="s">
        <v>125</v>
      </c>
      <c r="F22" s="43"/>
      <c r="G22" s="43"/>
      <c r="H22" s="43"/>
      <c r="I22" s="84">
        <v>5</v>
      </c>
      <c r="J22" s="84" t="s">
        <v>126</v>
      </c>
      <c r="K22" s="84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ht="33">
      <c r="A23" s="43"/>
      <c r="B23" s="43"/>
      <c r="C23" s="44"/>
      <c r="D23" s="85">
        <v>6</v>
      </c>
      <c r="E23" s="84" t="s">
        <v>127</v>
      </c>
      <c r="F23" s="43"/>
      <c r="G23" s="43"/>
      <c r="H23" s="43"/>
      <c r="I23" s="84">
        <v>4</v>
      </c>
      <c r="J23" s="84" t="s">
        <v>128</v>
      </c>
      <c r="K23" s="84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1:21" ht="33">
      <c r="A24" s="43"/>
      <c r="B24" s="43"/>
      <c r="C24" s="44"/>
      <c r="D24" s="85">
        <v>3</v>
      </c>
      <c r="E24" s="84" t="s">
        <v>129</v>
      </c>
      <c r="F24" s="43"/>
      <c r="G24" s="43"/>
      <c r="H24" s="43"/>
      <c r="I24" s="84">
        <v>3</v>
      </c>
      <c r="J24" s="84" t="s">
        <v>130</v>
      </c>
      <c r="K24" s="84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1:21" ht="33">
      <c r="A25" s="43"/>
      <c r="B25" s="43"/>
      <c r="C25" s="44"/>
      <c r="D25" s="85">
        <v>0</v>
      </c>
      <c r="E25" s="84" t="s">
        <v>131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>
      <c r="A26" s="43"/>
      <c r="B26" s="43"/>
      <c r="C26" s="44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r="27" spans="1:21">
      <c r="A27" s="43"/>
      <c r="B27" s="43"/>
      <c r="C27" s="44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r="28" spans="1:21">
      <c r="A28" s="43"/>
      <c r="B28" s="43"/>
      <c r="C28" s="44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>
      <c r="A29" s="43"/>
      <c r="B29" s="43"/>
      <c r="C29" s="44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 spans="1:21">
      <c r="A30" s="43"/>
      <c r="B30" s="43"/>
      <c r="C30" s="44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</sheetData>
  <mergeCells count="2">
    <mergeCell ref="C1:U8"/>
    <mergeCell ref="A12:A16"/>
  </mergeCells>
  <conditionalFormatting sqref="E11:U16">
    <cfRule type="cellIs" dxfId="2" priority="1" stopIfTrue="1" operator="equal">
      <formula>1</formula>
    </cfRule>
    <cfRule type="cellIs" dxfId="1" priority="2" stopIfTrue="1" operator="equal">
      <formula>9</formula>
    </cfRule>
    <cfRule type="cellIs" dxfId="0" priority="3" stopIfTrue="1" operator="equal">
      <formula>3</formula>
    </cfRule>
  </conditionalFormatting>
  <dataValidations count="2">
    <dataValidation type="list" errorStyle="warning" allowBlank="1" showInputMessage="1" showErrorMessage="1" errorTitle="Valor invalido!" error="Este campo aceita apenas 0, 1, 3 e 9." sqref="E11:U11 JA11:JQ11 SW11:TM11 ACS11:ADI11 AMO11:ANE11 AWK11:AXA11 BGG11:BGW11 BQC11:BQS11 BZY11:CAO11 CJU11:CKK11 CTQ11:CUG11 DDM11:DEC11 DNI11:DNY11 DXE11:DXU11 EHA11:EHQ11 EQW11:ERM11 FAS11:FBI11 FKO11:FLE11 FUK11:FVA11 GEG11:GEW11 GOC11:GOS11 GXY11:GYO11 HHU11:HIK11 HRQ11:HSG11 IBM11:ICC11 ILI11:ILY11 IVE11:IVU11 JFA11:JFQ11 JOW11:JPM11 JYS11:JZI11 KIO11:KJE11 KSK11:KTA11 LCG11:LCW11 LMC11:LMS11 LVY11:LWO11 MFU11:MGK11 MPQ11:MQG11 MZM11:NAC11 NJI11:NJY11 NTE11:NTU11 ODA11:ODQ11 OMW11:ONM11 OWS11:OXI11 PGO11:PHE11 PQK11:PRA11 QAG11:QAW11 QKC11:QKS11 QTY11:QUO11 RDU11:REK11 RNQ11:ROG11 RXM11:RYC11 SHI11:SHY11 SRE11:SRU11 TBA11:TBQ11 TKW11:TLM11 TUS11:TVI11 UEO11:UFE11 UOK11:UPA11 UYG11:UYW11 VIC11:VIS11 VRY11:VSO11 WBU11:WCK11 WLQ11:WMG11 WVM11:WWC11 E65547:U65547 JA65547:JQ65547 SW65547:TM65547 ACS65547:ADI65547 AMO65547:ANE65547 AWK65547:AXA65547 BGG65547:BGW65547 BQC65547:BQS65547 BZY65547:CAO65547 CJU65547:CKK65547 CTQ65547:CUG65547 DDM65547:DEC65547 DNI65547:DNY65547 DXE65547:DXU65547 EHA65547:EHQ65547 EQW65547:ERM65547 FAS65547:FBI65547 FKO65547:FLE65547 FUK65547:FVA65547 GEG65547:GEW65547 GOC65547:GOS65547 GXY65547:GYO65547 HHU65547:HIK65547 HRQ65547:HSG65547 IBM65547:ICC65547 ILI65547:ILY65547 IVE65547:IVU65547 JFA65547:JFQ65547 JOW65547:JPM65547 JYS65547:JZI65547 KIO65547:KJE65547 KSK65547:KTA65547 LCG65547:LCW65547 LMC65547:LMS65547 LVY65547:LWO65547 MFU65547:MGK65547 MPQ65547:MQG65547 MZM65547:NAC65547 NJI65547:NJY65547 NTE65547:NTU65547 ODA65547:ODQ65547 OMW65547:ONM65547 OWS65547:OXI65547 PGO65547:PHE65547 PQK65547:PRA65547 QAG65547:QAW65547 QKC65547:QKS65547 QTY65547:QUO65547 RDU65547:REK65547 RNQ65547:ROG65547 RXM65547:RYC65547 SHI65547:SHY65547 SRE65547:SRU65547 TBA65547:TBQ65547 TKW65547:TLM65547 TUS65547:TVI65547 UEO65547:UFE65547 UOK65547:UPA65547 UYG65547:UYW65547 VIC65547:VIS65547 VRY65547:VSO65547 WBU65547:WCK65547 WLQ65547:WMG65547 WVM65547:WWC65547 E131083:U131083 JA131083:JQ131083 SW131083:TM131083 ACS131083:ADI131083 AMO131083:ANE131083 AWK131083:AXA131083 BGG131083:BGW131083 BQC131083:BQS131083 BZY131083:CAO131083 CJU131083:CKK131083 CTQ131083:CUG131083 DDM131083:DEC131083 DNI131083:DNY131083 DXE131083:DXU131083 EHA131083:EHQ131083 EQW131083:ERM131083 FAS131083:FBI131083 FKO131083:FLE131083 FUK131083:FVA131083 GEG131083:GEW131083 GOC131083:GOS131083 GXY131083:GYO131083 HHU131083:HIK131083 HRQ131083:HSG131083 IBM131083:ICC131083 ILI131083:ILY131083 IVE131083:IVU131083 JFA131083:JFQ131083 JOW131083:JPM131083 JYS131083:JZI131083 KIO131083:KJE131083 KSK131083:KTA131083 LCG131083:LCW131083 LMC131083:LMS131083 LVY131083:LWO131083 MFU131083:MGK131083 MPQ131083:MQG131083 MZM131083:NAC131083 NJI131083:NJY131083 NTE131083:NTU131083 ODA131083:ODQ131083 OMW131083:ONM131083 OWS131083:OXI131083 PGO131083:PHE131083 PQK131083:PRA131083 QAG131083:QAW131083 QKC131083:QKS131083 QTY131083:QUO131083 RDU131083:REK131083 RNQ131083:ROG131083 RXM131083:RYC131083 SHI131083:SHY131083 SRE131083:SRU131083 TBA131083:TBQ131083 TKW131083:TLM131083 TUS131083:TVI131083 UEO131083:UFE131083 UOK131083:UPA131083 UYG131083:UYW131083 VIC131083:VIS131083 VRY131083:VSO131083 WBU131083:WCK131083 WLQ131083:WMG131083 WVM131083:WWC131083 E196619:U196619 JA196619:JQ196619 SW196619:TM196619 ACS196619:ADI196619 AMO196619:ANE196619 AWK196619:AXA196619 BGG196619:BGW196619 BQC196619:BQS196619 BZY196619:CAO196619 CJU196619:CKK196619 CTQ196619:CUG196619 DDM196619:DEC196619 DNI196619:DNY196619 DXE196619:DXU196619 EHA196619:EHQ196619 EQW196619:ERM196619 FAS196619:FBI196619 FKO196619:FLE196619 FUK196619:FVA196619 GEG196619:GEW196619 GOC196619:GOS196619 GXY196619:GYO196619 HHU196619:HIK196619 HRQ196619:HSG196619 IBM196619:ICC196619 ILI196619:ILY196619 IVE196619:IVU196619 JFA196619:JFQ196619 JOW196619:JPM196619 JYS196619:JZI196619 KIO196619:KJE196619 KSK196619:KTA196619 LCG196619:LCW196619 LMC196619:LMS196619 LVY196619:LWO196619 MFU196619:MGK196619 MPQ196619:MQG196619 MZM196619:NAC196619 NJI196619:NJY196619 NTE196619:NTU196619 ODA196619:ODQ196619 OMW196619:ONM196619 OWS196619:OXI196619 PGO196619:PHE196619 PQK196619:PRA196619 QAG196619:QAW196619 QKC196619:QKS196619 QTY196619:QUO196619 RDU196619:REK196619 RNQ196619:ROG196619 RXM196619:RYC196619 SHI196619:SHY196619 SRE196619:SRU196619 TBA196619:TBQ196619 TKW196619:TLM196619 TUS196619:TVI196619 UEO196619:UFE196619 UOK196619:UPA196619 UYG196619:UYW196619 VIC196619:VIS196619 VRY196619:VSO196619 WBU196619:WCK196619 WLQ196619:WMG196619 WVM196619:WWC196619 E262155:U262155 JA262155:JQ262155 SW262155:TM262155 ACS262155:ADI262155 AMO262155:ANE262155 AWK262155:AXA262155 BGG262155:BGW262155 BQC262155:BQS262155 BZY262155:CAO262155 CJU262155:CKK262155 CTQ262155:CUG262155 DDM262155:DEC262155 DNI262155:DNY262155 DXE262155:DXU262155 EHA262155:EHQ262155 EQW262155:ERM262155 FAS262155:FBI262155 FKO262155:FLE262155 FUK262155:FVA262155 GEG262155:GEW262155 GOC262155:GOS262155 GXY262155:GYO262155 HHU262155:HIK262155 HRQ262155:HSG262155 IBM262155:ICC262155 ILI262155:ILY262155 IVE262155:IVU262155 JFA262155:JFQ262155 JOW262155:JPM262155 JYS262155:JZI262155 KIO262155:KJE262155 KSK262155:KTA262155 LCG262155:LCW262155 LMC262155:LMS262155 LVY262155:LWO262155 MFU262155:MGK262155 MPQ262155:MQG262155 MZM262155:NAC262155 NJI262155:NJY262155 NTE262155:NTU262155 ODA262155:ODQ262155 OMW262155:ONM262155 OWS262155:OXI262155 PGO262155:PHE262155 PQK262155:PRA262155 QAG262155:QAW262155 QKC262155:QKS262155 QTY262155:QUO262155 RDU262155:REK262155 RNQ262155:ROG262155 RXM262155:RYC262155 SHI262155:SHY262155 SRE262155:SRU262155 TBA262155:TBQ262155 TKW262155:TLM262155 TUS262155:TVI262155 UEO262155:UFE262155 UOK262155:UPA262155 UYG262155:UYW262155 VIC262155:VIS262155 VRY262155:VSO262155 WBU262155:WCK262155 WLQ262155:WMG262155 WVM262155:WWC262155 E327691:U327691 JA327691:JQ327691 SW327691:TM327691 ACS327691:ADI327691 AMO327691:ANE327691 AWK327691:AXA327691 BGG327691:BGW327691 BQC327691:BQS327691 BZY327691:CAO327691 CJU327691:CKK327691 CTQ327691:CUG327691 DDM327691:DEC327691 DNI327691:DNY327691 DXE327691:DXU327691 EHA327691:EHQ327691 EQW327691:ERM327691 FAS327691:FBI327691 FKO327691:FLE327691 FUK327691:FVA327691 GEG327691:GEW327691 GOC327691:GOS327691 GXY327691:GYO327691 HHU327691:HIK327691 HRQ327691:HSG327691 IBM327691:ICC327691 ILI327691:ILY327691 IVE327691:IVU327691 JFA327691:JFQ327691 JOW327691:JPM327691 JYS327691:JZI327691 KIO327691:KJE327691 KSK327691:KTA327691 LCG327691:LCW327691 LMC327691:LMS327691 LVY327691:LWO327691 MFU327691:MGK327691 MPQ327691:MQG327691 MZM327691:NAC327691 NJI327691:NJY327691 NTE327691:NTU327691 ODA327691:ODQ327691 OMW327691:ONM327691 OWS327691:OXI327691 PGO327691:PHE327691 PQK327691:PRA327691 QAG327691:QAW327691 QKC327691:QKS327691 QTY327691:QUO327691 RDU327691:REK327691 RNQ327691:ROG327691 RXM327691:RYC327691 SHI327691:SHY327691 SRE327691:SRU327691 TBA327691:TBQ327691 TKW327691:TLM327691 TUS327691:TVI327691 UEO327691:UFE327691 UOK327691:UPA327691 UYG327691:UYW327691 VIC327691:VIS327691 VRY327691:VSO327691 WBU327691:WCK327691 WLQ327691:WMG327691 WVM327691:WWC327691 E393227:U393227 JA393227:JQ393227 SW393227:TM393227 ACS393227:ADI393227 AMO393227:ANE393227 AWK393227:AXA393227 BGG393227:BGW393227 BQC393227:BQS393227 BZY393227:CAO393227 CJU393227:CKK393227 CTQ393227:CUG393227 DDM393227:DEC393227 DNI393227:DNY393227 DXE393227:DXU393227 EHA393227:EHQ393227 EQW393227:ERM393227 FAS393227:FBI393227 FKO393227:FLE393227 FUK393227:FVA393227 GEG393227:GEW393227 GOC393227:GOS393227 GXY393227:GYO393227 HHU393227:HIK393227 HRQ393227:HSG393227 IBM393227:ICC393227 ILI393227:ILY393227 IVE393227:IVU393227 JFA393227:JFQ393227 JOW393227:JPM393227 JYS393227:JZI393227 KIO393227:KJE393227 KSK393227:KTA393227 LCG393227:LCW393227 LMC393227:LMS393227 LVY393227:LWO393227 MFU393227:MGK393227 MPQ393227:MQG393227 MZM393227:NAC393227 NJI393227:NJY393227 NTE393227:NTU393227 ODA393227:ODQ393227 OMW393227:ONM393227 OWS393227:OXI393227 PGO393227:PHE393227 PQK393227:PRA393227 QAG393227:QAW393227 QKC393227:QKS393227 QTY393227:QUO393227 RDU393227:REK393227 RNQ393227:ROG393227 RXM393227:RYC393227 SHI393227:SHY393227 SRE393227:SRU393227 TBA393227:TBQ393227 TKW393227:TLM393227 TUS393227:TVI393227 UEO393227:UFE393227 UOK393227:UPA393227 UYG393227:UYW393227 VIC393227:VIS393227 VRY393227:VSO393227 WBU393227:WCK393227 WLQ393227:WMG393227 WVM393227:WWC393227 E458763:U458763 JA458763:JQ458763 SW458763:TM458763 ACS458763:ADI458763 AMO458763:ANE458763 AWK458763:AXA458763 BGG458763:BGW458763 BQC458763:BQS458763 BZY458763:CAO458763 CJU458763:CKK458763 CTQ458763:CUG458763 DDM458763:DEC458763 DNI458763:DNY458763 DXE458763:DXU458763 EHA458763:EHQ458763 EQW458763:ERM458763 FAS458763:FBI458763 FKO458763:FLE458763 FUK458763:FVA458763 GEG458763:GEW458763 GOC458763:GOS458763 GXY458763:GYO458763 HHU458763:HIK458763 HRQ458763:HSG458763 IBM458763:ICC458763 ILI458763:ILY458763 IVE458763:IVU458763 JFA458763:JFQ458763 JOW458763:JPM458763 JYS458763:JZI458763 KIO458763:KJE458763 KSK458763:KTA458763 LCG458763:LCW458763 LMC458763:LMS458763 LVY458763:LWO458763 MFU458763:MGK458763 MPQ458763:MQG458763 MZM458763:NAC458763 NJI458763:NJY458763 NTE458763:NTU458763 ODA458763:ODQ458763 OMW458763:ONM458763 OWS458763:OXI458763 PGO458763:PHE458763 PQK458763:PRA458763 QAG458763:QAW458763 QKC458763:QKS458763 QTY458763:QUO458763 RDU458763:REK458763 RNQ458763:ROG458763 RXM458763:RYC458763 SHI458763:SHY458763 SRE458763:SRU458763 TBA458763:TBQ458763 TKW458763:TLM458763 TUS458763:TVI458763 UEO458763:UFE458763 UOK458763:UPA458763 UYG458763:UYW458763 VIC458763:VIS458763 VRY458763:VSO458763 WBU458763:WCK458763 WLQ458763:WMG458763 WVM458763:WWC458763 E524299:U524299 JA524299:JQ524299 SW524299:TM524299 ACS524299:ADI524299 AMO524299:ANE524299 AWK524299:AXA524299 BGG524299:BGW524299 BQC524299:BQS524299 BZY524299:CAO524299 CJU524299:CKK524299 CTQ524299:CUG524299 DDM524299:DEC524299 DNI524299:DNY524299 DXE524299:DXU524299 EHA524299:EHQ524299 EQW524299:ERM524299 FAS524299:FBI524299 FKO524299:FLE524299 FUK524299:FVA524299 GEG524299:GEW524299 GOC524299:GOS524299 GXY524299:GYO524299 HHU524299:HIK524299 HRQ524299:HSG524299 IBM524299:ICC524299 ILI524299:ILY524299 IVE524299:IVU524299 JFA524299:JFQ524299 JOW524299:JPM524299 JYS524299:JZI524299 KIO524299:KJE524299 KSK524299:KTA524299 LCG524299:LCW524299 LMC524299:LMS524299 LVY524299:LWO524299 MFU524299:MGK524299 MPQ524299:MQG524299 MZM524299:NAC524299 NJI524299:NJY524299 NTE524299:NTU524299 ODA524299:ODQ524299 OMW524299:ONM524299 OWS524299:OXI524299 PGO524299:PHE524299 PQK524299:PRA524299 QAG524299:QAW524299 QKC524299:QKS524299 QTY524299:QUO524299 RDU524299:REK524299 RNQ524299:ROG524299 RXM524299:RYC524299 SHI524299:SHY524299 SRE524299:SRU524299 TBA524299:TBQ524299 TKW524299:TLM524299 TUS524299:TVI524299 UEO524299:UFE524299 UOK524299:UPA524299 UYG524299:UYW524299 VIC524299:VIS524299 VRY524299:VSO524299 WBU524299:WCK524299 WLQ524299:WMG524299 WVM524299:WWC524299 E589835:U589835 JA589835:JQ589835 SW589835:TM589835 ACS589835:ADI589835 AMO589835:ANE589835 AWK589835:AXA589835 BGG589835:BGW589835 BQC589835:BQS589835 BZY589835:CAO589835 CJU589835:CKK589835 CTQ589835:CUG589835 DDM589835:DEC589835 DNI589835:DNY589835 DXE589835:DXU589835 EHA589835:EHQ589835 EQW589835:ERM589835 FAS589835:FBI589835 FKO589835:FLE589835 FUK589835:FVA589835 GEG589835:GEW589835 GOC589835:GOS589835 GXY589835:GYO589835 HHU589835:HIK589835 HRQ589835:HSG589835 IBM589835:ICC589835 ILI589835:ILY589835 IVE589835:IVU589835 JFA589835:JFQ589835 JOW589835:JPM589835 JYS589835:JZI589835 KIO589835:KJE589835 KSK589835:KTA589835 LCG589835:LCW589835 LMC589835:LMS589835 LVY589835:LWO589835 MFU589835:MGK589835 MPQ589835:MQG589835 MZM589835:NAC589835 NJI589835:NJY589835 NTE589835:NTU589835 ODA589835:ODQ589835 OMW589835:ONM589835 OWS589835:OXI589835 PGO589835:PHE589835 PQK589835:PRA589835 QAG589835:QAW589835 QKC589835:QKS589835 QTY589835:QUO589835 RDU589835:REK589835 RNQ589835:ROG589835 RXM589835:RYC589835 SHI589835:SHY589835 SRE589835:SRU589835 TBA589835:TBQ589835 TKW589835:TLM589835 TUS589835:TVI589835 UEO589835:UFE589835 UOK589835:UPA589835 UYG589835:UYW589835 VIC589835:VIS589835 VRY589835:VSO589835 WBU589835:WCK589835 WLQ589835:WMG589835 WVM589835:WWC589835 E655371:U655371 JA655371:JQ655371 SW655371:TM655371 ACS655371:ADI655371 AMO655371:ANE655371 AWK655371:AXA655371 BGG655371:BGW655371 BQC655371:BQS655371 BZY655371:CAO655371 CJU655371:CKK655371 CTQ655371:CUG655371 DDM655371:DEC655371 DNI655371:DNY655371 DXE655371:DXU655371 EHA655371:EHQ655371 EQW655371:ERM655371 FAS655371:FBI655371 FKO655371:FLE655371 FUK655371:FVA655371 GEG655371:GEW655371 GOC655371:GOS655371 GXY655371:GYO655371 HHU655371:HIK655371 HRQ655371:HSG655371 IBM655371:ICC655371 ILI655371:ILY655371 IVE655371:IVU655371 JFA655371:JFQ655371 JOW655371:JPM655371 JYS655371:JZI655371 KIO655371:KJE655371 KSK655371:KTA655371 LCG655371:LCW655371 LMC655371:LMS655371 LVY655371:LWO655371 MFU655371:MGK655371 MPQ655371:MQG655371 MZM655371:NAC655371 NJI655371:NJY655371 NTE655371:NTU655371 ODA655371:ODQ655371 OMW655371:ONM655371 OWS655371:OXI655371 PGO655371:PHE655371 PQK655371:PRA655371 QAG655371:QAW655371 QKC655371:QKS655371 QTY655371:QUO655371 RDU655371:REK655371 RNQ655371:ROG655371 RXM655371:RYC655371 SHI655371:SHY655371 SRE655371:SRU655371 TBA655371:TBQ655371 TKW655371:TLM655371 TUS655371:TVI655371 UEO655371:UFE655371 UOK655371:UPA655371 UYG655371:UYW655371 VIC655371:VIS655371 VRY655371:VSO655371 WBU655371:WCK655371 WLQ655371:WMG655371 WVM655371:WWC655371 E720907:U720907 JA720907:JQ720907 SW720907:TM720907 ACS720907:ADI720907 AMO720907:ANE720907 AWK720907:AXA720907 BGG720907:BGW720907 BQC720907:BQS720907 BZY720907:CAO720907 CJU720907:CKK720907 CTQ720907:CUG720907 DDM720907:DEC720907 DNI720907:DNY720907 DXE720907:DXU720907 EHA720907:EHQ720907 EQW720907:ERM720907 FAS720907:FBI720907 FKO720907:FLE720907 FUK720907:FVA720907 GEG720907:GEW720907 GOC720907:GOS720907 GXY720907:GYO720907 HHU720907:HIK720907 HRQ720907:HSG720907 IBM720907:ICC720907 ILI720907:ILY720907 IVE720907:IVU720907 JFA720907:JFQ720907 JOW720907:JPM720907 JYS720907:JZI720907 KIO720907:KJE720907 KSK720907:KTA720907 LCG720907:LCW720907 LMC720907:LMS720907 LVY720907:LWO720907 MFU720907:MGK720907 MPQ720907:MQG720907 MZM720907:NAC720907 NJI720907:NJY720907 NTE720907:NTU720907 ODA720907:ODQ720907 OMW720907:ONM720907 OWS720907:OXI720907 PGO720907:PHE720907 PQK720907:PRA720907 QAG720907:QAW720907 QKC720907:QKS720907 QTY720907:QUO720907 RDU720907:REK720907 RNQ720907:ROG720907 RXM720907:RYC720907 SHI720907:SHY720907 SRE720907:SRU720907 TBA720907:TBQ720907 TKW720907:TLM720907 TUS720907:TVI720907 UEO720907:UFE720907 UOK720907:UPA720907 UYG720907:UYW720907 VIC720907:VIS720907 VRY720907:VSO720907 WBU720907:WCK720907 WLQ720907:WMG720907 WVM720907:WWC720907 E786443:U786443 JA786443:JQ786443 SW786443:TM786443 ACS786443:ADI786443 AMO786443:ANE786443 AWK786443:AXA786443 BGG786443:BGW786443 BQC786443:BQS786443 BZY786443:CAO786443 CJU786443:CKK786443 CTQ786443:CUG786443 DDM786443:DEC786443 DNI786443:DNY786443 DXE786443:DXU786443 EHA786443:EHQ786443 EQW786443:ERM786443 FAS786443:FBI786443 FKO786443:FLE786443 FUK786443:FVA786443 GEG786443:GEW786443 GOC786443:GOS786443 GXY786443:GYO786443 HHU786443:HIK786443 HRQ786443:HSG786443 IBM786443:ICC786443 ILI786443:ILY786443 IVE786443:IVU786443 JFA786443:JFQ786443 JOW786443:JPM786443 JYS786443:JZI786443 KIO786443:KJE786443 KSK786443:KTA786443 LCG786443:LCW786443 LMC786443:LMS786443 LVY786443:LWO786443 MFU786443:MGK786443 MPQ786443:MQG786443 MZM786443:NAC786443 NJI786443:NJY786443 NTE786443:NTU786443 ODA786443:ODQ786443 OMW786443:ONM786443 OWS786443:OXI786443 PGO786443:PHE786443 PQK786443:PRA786443 QAG786443:QAW786443 QKC786443:QKS786443 QTY786443:QUO786443 RDU786443:REK786443 RNQ786443:ROG786443 RXM786443:RYC786443 SHI786443:SHY786443 SRE786443:SRU786443 TBA786443:TBQ786443 TKW786443:TLM786443 TUS786443:TVI786443 UEO786443:UFE786443 UOK786443:UPA786443 UYG786443:UYW786443 VIC786443:VIS786443 VRY786443:VSO786443 WBU786443:WCK786443 WLQ786443:WMG786443 WVM786443:WWC786443 E851979:U851979 JA851979:JQ851979 SW851979:TM851979 ACS851979:ADI851979 AMO851979:ANE851979 AWK851979:AXA851979 BGG851979:BGW851979 BQC851979:BQS851979 BZY851979:CAO851979 CJU851979:CKK851979 CTQ851979:CUG851979 DDM851979:DEC851979 DNI851979:DNY851979 DXE851979:DXU851979 EHA851979:EHQ851979 EQW851979:ERM851979 FAS851979:FBI851979 FKO851979:FLE851979 FUK851979:FVA851979 GEG851979:GEW851979 GOC851979:GOS851979 GXY851979:GYO851979 HHU851979:HIK851979 HRQ851979:HSG851979 IBM851979:ICC851979 ILI851979:ILY851979 IVE851979:IVU851979 JFA851979:JFQ851979 JOW851979:JPM851979 JYS851979:JZI851979 KIO851979:KJE851979 KSK851979:KTA851979 LCG851979:LCW851979 LMC851979:LMS851979 LVY851979:LWO851979 MFU851979:MGK851979 MPQ851979:MQG851979 MZM851979:NAC851979 NJI851979:NJY851979 NTE851979:NTU851979 ODA851979:ODQ851979 OMW851979:ONM851979 OWS851979:OXI851979 PGO851979:PHE851979 PQK851979:PRA851979 QAG851979:QAW851979 QKC851979:QKS851979 QTY851979:QUO851979 RDU851979:REK851979 RNQ851979:ROG851979 RXM851979:RYC851979 SHI851979:SHY851979 SRE851979:SRU851979 TBA851979:TBQ851979 TKW851979:TLM851979 TUS851979:TVI851979 UEO851979:UFE851979 UOK851979:UPA851979 UYG851979:UYW851979 VIC851979:VIS851979 VRY851979:VSO851979 WBU851979:WCK851979 WLQ851979:WMG851979 WVM851979:WWC851979 E917515:U917515 JA917515:JQ917515 SW917515:TM917515 ACS917515:ADI917515 AMO917515:ANE917515 AWK917515:AXA917515 BGG917515:BGW917515 BQC917515:BQS917515 BZY917515:CAO917515 CJU917515:CKK917515 CTQ917515:CUG917515 DDM917515:DEC917515 DNI917515:DNY917515 DXE917515:DXU917515 EHA917515:EHQ917515 EQW917515:ERM917515 FAS917515:FBI917515 FKO917515:FLE917515 FUK917515:FVA917515 GEG917515:GEW917515 GOC917515:GOS917515 GXY917515:GYO917515 HHU917515:HIK917515 HRQ917515:HSG917515 IBM917515:ICC917515 ILI917515:ILY917515 IVE917515:IVU917515 JFA917515:JFQ917515 JOW917515:JPM917515 JYS917515:JZI917515 KIO917515:KJE917515 KSK917515:KTA917515 LCG917515:LCW917515 LMC917515:LMS917515 LVY917515:LWO917515 MFU917515:MGK917515 MPQ917515:MQG917515 MZM917515:NAC917515 NJI917515:NJY917515 NTE917515:NTU917515 ODA917515:ODQ917515 OMW917515:ONM917515 OWS917515:OXI917515 PGO917515:PHE917515 PQK917515:PRA917515 QAG917515:QAW917515 QKC917515:QKS917515 QTY917515:QUO917515 RDU917515:REK917515 RNQ917515:ROG917515 RXM917515:RYC917515 SHI917515:SHY917515 SRE917515:SRU917515 TBA917515:TBQ917515 TKW917515:TLM917515 TUS917515:TVI917515 UEO917515:UFE917515 UOK917515:UPA917515 UYG917515:UYW917515 VIC917515:VIS917515 VRY917515:VSO917515 WBU917515:WCK917515 WLQ917515:WMG917515 WVM917515:WWC917515 E983051:U983051 JA983051:JQ983051 SW983051:TM983051 ACS983051:ADI983051 AMO983051:ANE983051 AWK983051:AXA983051 BGG983051:BGW983051 BQC983051:BQS983051 BZY983051:CAO983051 CJU983051:CKK983051 CTQ983051:CUG983051 DDM983051:DEC983051 DNI983051:DNY983051 DXE983051:DXU983051 EHA983051:EHQ983051 EQW983051:ERM983051 FAS983051:FBI983051 FKO983051:FLE983051 FUK983051:FVA983051 GEG983051:GEW983051 GOC983051:GOS983051 GXY983051:GYO983051 HHU983051:HIK983051 HRQ983051:HSG983051 IBM983051:ICC983051 ILI983051:ILY983051 IVE983051:IVU983051 JFA983051:JFQ983051 JOW983051:JPM983051 JYS983051:JZI983051 KIO983051:KJE983051 KSK983051:KTA983051 LCG983051:LCW983051 LMC983051:LMS983051 LVY983051:LWO983051 MFU983051:MGK983051 MPQ983051:MQG983051 MZM983051:NAC983051 NJI983051:NJY983051 NTE983051:NTU983051 ODA983051:ODQ983051 OMW983051:ONM983051 OWS983051:OXI983051 PGO983051:PHE983051 PQK983051:PRA983051 QAG983051:QAW983051 QKC983051:QKS983051 QTY983051:QUO983051 RDU983051:REK983051 RNQ983051:ROG983051 RXM983051:RYC983051 SHI983051:SHY983051 SRE983051:SRU983051 TBA983051:TBQ983051 TKW983051:TLM983051 TUS983051:TVI983051 UEO983051:UFE983051 UOK983051:UPA983051 UYG983051:UYW983051 VIC983051:VIS983051 VRY983051:VSO983051 WBU983051:WCK983051 WLQ983051:WMG983051 WVM983051:WWC983051">
      <formula1>#REF!</formula1>
    </dataValidation>
    <dataValidation type="list" errorStyle="warning" allowBlank="1" showInputMessage="1" showErrorMessage="1" errorTitle="Valor invalido!" error="Este campo aceita apenas 0, 1, 3 e 9." sqref="E12:U16 JA12:JQ16 SW12:TM16 ACS12:ADI16 AMO12:ANE16 AWK12:AXA16 BGG12:BGW16 BQC12:BQS16 BZY12:CAO16 CJU12:CKK16 CTQ12:CUG16 DDM12:DEC16 DNI12:DNY16 DXE12:DXU16 EHA12:EHQ16 EQW12:ERM16 FAS12:FBI16 FKO12:FLE16 FUK12:FVA16 GEG12:GEW16 GOC12:GOS16 GXY12:GYO16 HHU12:HIK16 HRQ12:HSG16 IBM12:ICC16 ILI12:ILY16 IVE12:IVU16 JFA12:JFQ16 JOW12:JPM16 JYS12:JZI16 KIO12:KJE16 KSK12:KTA16 LCG12:LCW16 LMC12:LMS16 LVY12:LWO16 MFU12:MGK16 MPQ12:MQG16 MZM12:NAC16 NJI12:NJY16 NTE12:NTU16 ODA12:ODQ16 OMW12:ONM16 OWS12:OXI16 PGO12:PHE16 PQK12:PRA16 QAG12:QAW16 QKC12:QKS16 QTY12:QUO16 RDU12:REK16 RNQ12:ROG16 RXM12:RYC16 SHI12:SHY16 SRE12:SRU16 TBA12:TBQ16 TKW12:TLM16 TUS12:TVI16 UEO12:UFE16 UOK12:UPA16 UYG12:UYW16 VIC12:VIS16 VRY12:VSO16 WBU12:WCK16 WLQ12:WMG16 WVM12:WWC16 E65548:U65552 JA65548:JQ65552 SW65548:TM65552 ACS65548:ADI65552 AMO65548:ANE65552 AWK65548:AXA65552 BGG65548:BGW65552 BQC65548:BQS65552 BZY65548:CAO65552 CJU65548:CKK65552 CTQ65548:CUG65552 DDM65548:DEC65552 DNI65548:DNY65552 DXE65548:DXU65552 EHA65548:EHQ65552 EQW65548:ERM65552 FAS65548:FBI65552 FKO65548:FLE65552 FUK65548:FVA65552 GEG65548:GEW65552 GOC65548:GOS65552 GXY65548:GYO65552 HHU65548:HIK65552 HRQ65548:HSG65552 IBM65548:ICC65552 ILI65548:ILY65552 IVE65548:IVU65552 JFA65548:JFQ65552 JOW65548:JPM65552 JYS65548:JZI65552 KIO65548:KJE65552 KSK65548:KTA65552 LCG65548:LCW65552 LMC65548:LMS65552 LVY65548:LWO65552 MFU65548:MGK65552 MPQ65548:MQG65552 MZM65548:NAC65552 NJI65548:NJY65552 NTE65548:NTU65552 ODA65548:ODQ65552 OMW65548:ONM65552 OWS65548:OXI65552 PGO65548:PHE65552 PQK65548:PRA65552 QAG65548:QAW65552 QKC65548:QKS65552 QTY65548:QUO65552 RDU65548:REK65552 RNQ65548:ROG65552 RXM65548:RYC65552 SHI65548:SHY65552 SRE65548:SRU65552 TBA65548:TBQ65552 TKW65548:TLM65552 TUS65548:TVI65552 UEO65548:UFE65552 UOK65548:UPA65552 UYG65548:UYW65552 VIC65548:VIS65552 VRY65548:VSO65552 WBU65548:WCK65552 WLQ65548:WMG65552 WVM65548:WWC65552 E131084:U131088 JA131084:JQ131088 SW131084:TM131088 ACS131084:ADI131088 AMO131084:ANE131088 AWK131084:AXA131088 BGG131084:BGW131088 BQC131084:BQS131088 BZY131084:CAO131088 CJU131084:CKK131088 CTQ131084:CUG131088 DDM131084:DEC131088 DNI131084:DNY131088 DXE131084:DXU131088 EHA131084:EHQ131088 EQW131084:ERM131088 FAS131084:FBI131088 FKO131084:FLE131088 FUK131084:FVA131088 GEG131084:GEW131088 GOC131084:GOS131088 GXY131084:GYO131088 HHU131084:HIK131088 HRQ131084:HSG131088 IBM131084:ICC131088 ILI131084:ILY131088 IVE131084:IVU131088 JFA131084:JFQ131088 JOW131084:JPM131088 JYS131084:JZI131088 KIO131084:KJE131088 KSK131084:KTA131088 LCG131084:LCW131088 LMC131084:LMS131088 LVY131084:LWO131088 MFU131084:MGK131088 MPQ131084:MQG131088 MZM131084:NAC131088 NJI131084:NJY131088 NTE131084:NTU131088 ODA131084:ODQ131088 OMW131084:ONM131088 OWS131084:OXI131088 PGO131084:PHE131088 PQK131084:PRA131088 QAG131084:QAW131088 QKC131084:QKS131088 QTY131084:QUO131088 RDU131084:REK131088 RNQ131084:ROG131088 RXM131084:RYC131088 SHI131084:SHY131088 SRE131084:SRU131088 TBA131084:TBQ131088 TKW131084:TLM131088 TUS131084:TVI131088 UEO131084:UFE131088 UOK131084:UPA131088 UYG131084:UYW131088 VIC131084:VIS131088 VRY131084:VSO131088 WBU131084:WCK131088 WLQ131084:WMG131088 WVM131084:WWC131088 E196620:U196624 JA196620:JQ196624 SW196620:TM196624 ACS196620:ADI196624 AMO196620:ANE196624 AWK196620:AXA196624 BGG196620:BGW196624 BQC196620:BQS196624 BZY196620:CAO196624 CJU196620:CKK196624 CTQ196620:CUG196624 DDM196620:DEC196624 DNI196620:DNY196624 DXE196620:DXU196624 EHA196620:EHQ196624 EQW196620:ERM196624 FAS196620:FBI196624 FKO196620:FLE196624 FUK196620:FVA196624 GEG196620:GEW196624 GOC196620:GOS196624 GXY196620:GYO196624 HHU196620:HIK196624 HRQ196620:HSG196624 IBM196620:ICC196624 ILI196620:ILY196624 IVE196620:IVU196624 JFA196620:JFQ196624 JOW196620:JPM196624 JYS196620:JZI196624 KIO196620:KJE196624 KSK196620:KTA196624 LCG196620:LCW196624 LMC196620:LMS196624 LVY196620:LWO196624 MFU196620:MGK196624 MPQ196620:MQG196624 MZM196620:NAC196624 NJI196620:NJY196624 NTE196620:NTU196624 ODA196620:ODQ196624 OMW196620:ONM196624 OWS196620:OXI196624 PGO196620:PHE196624 PQK196620:PRA196624 QAG196620:QAW196624 QKC196620:QKS196624 QTY196620:QUO196624 RDU196620:REK196624 RNQ196620:ROG196624 RXM196620:RYC196624 SHI196620:SHY196624 SRE196620:SRU196624 TBA196620:TBQ196624 TKW196620:TLM196624 TUS196620:TVI196624 UEO196620:UFE196624 UOK196620:UPA196624 UYG196620:UYW196624 VIC196620:VIS196624 VRY196620:VSO196624 WBU196620:WCK196624 WLQ196620:WMG196624 WVM196620:WWC196624 E262156:U262160 JA262156:JQ262160 SW262156:TM262160 ACS262156:ADI262160 AMO262156:ANE262160 AWK262156:AXA262160 BGG262156:BGW262160 BQC262156:BQS262160 BZY262156:CAO262160 CJU262156:CKK262160 CTQ262156:CUG262160 DDM262156:DEC262160 DNI262156:DNY262160 DXE262156:DXU262160 EHA262156:EHQ262160 EQW262156:ERM262160 FAS262156:FBI262160 FKO262156:FLE262160 FUK262156:FVA262160 GEG262156:GEW262160 GOC262156:GOS262160 GXY262156:GYO262160 HHU262156:HIK262160 HRQ262156:HSG262160 IBM262156:ICC262160 ILI262156:ILY262160 IVE262156:IVU262160 JFA262156:JFQ262160 JOW262156:JPM262160 JYS262156:JZI262160 KIO262156:KJE262160 KSK262156:KTA262160 LCG262156:LCW262160 LMC262156:LMS262160 LVY262156:LWO262160 MFU262156:MGK262160 MPQ262156:MQG262160 MZM262156:NAC262160 NJI262156:NJY262160 NTE262156:NTU262160 ODA262156:ODQ262160 OMW262156:ONM262160 OWS262156:OXI262160 PGO262156:PHE262160 PQK262156:PRA262160 QAG262156:QAW262160 QKC262156:QKS262160 QTY262156:QUO262160 RDU262156:REK262160 RNQ262156:ROG262160 RXM262156:RYC262160 SHI262156:SHY262160 SRE262156:SRU262160 TBA262156:TBQ262160 TKW262156:TLM262160 TUS262156:TVI262160 UEO262156:UFE262160 UOK262156:UPA262160 UYG262156:UYW262160 VIC262156:VIS262160 VRY262156:VSO262160 WBU262156:WCK262160 WLQ262156:WMG262160 WVM262156:WWC262160 E327692:U327696 JA327692:JQ327696 SW327692:TM327696 ACS327692:ADI327696 AMO327692:ANE327696 AWK327692:AXA327696 BGG327692:BGW327696 BQC327692:BQS327696 BZY327692:CAO327696 CJU327692:CKK327696 CTQ327692:CUG327696 DDM327692:DEC327696 DNI327692:DNY327696 DXE327692:DXU327696 EHA327692:EHQ327696 EQW327692:ERM327696 FAS327692:FBI327696 FKO327692:FLE327696 FUK327692:FVA327696 GEG327692:GEW327696 GOC327692:GOS327696 GXY327692:GYO327696 HHU327692:HIK327696 HRQ327692:HSG327696 IBM327692:ICC327696 ILI327692:ILY327696 IVE327692:IVU327696 JFA327692:JFQ327696 JOW327692:JPM327696 JYS327692:JZI327696 KIO327692:KJE327696 KSK327692:KTA327696 LCG327692:LCW327696 LMC327692:LMS327696 LVY327692:LWO327696 MFU327692:MGK327696 MPQ327692:MQG327696 MZM327692:NAC327696 NJI327692:NJY327696 NTE327692:NTU327696 ODA327692:ODQ327696 OMW327692:ONM327696 OWS327692:OXI327696 PGO327692:PHE327696 PQK327692:PRA327696 QAG327692:QAW327696 QKC327692:QKS327696 QTY327692:QUO327696 RDU327692:REK327696 RNQ327692:ROG327696 RXM327692:RYC327696 SHI327692:SHY327696 SRE327692:SRU327696 TBA327692:TBQ327696 TKW327692:TLM327696 TUS327692:TVI327696 UEO327692:UFE327696 UOK327692:UPA327696 UYG327692:UYW327696 VIC327692:VIS327696 VRY327692:VSO327696 WBU327692:WCK327696 WLQ327692:WMG327696 WVM327692:WWC327696 E393228:U393232 JA393228:JQ393232 SW393228:TM393232 ACS393228:ADI393232 AMO393228:ANE393232 AWK393228:AXA393232 BGG393228:BGW393232 BQC393228:BQS393232 BZY393228:CAO393232 CJU393228:CKK393232 CTQ393228:CUG393232 DDM393228:DEC393232 DNI393228:DNY393232 DXE393228:DXU393232 EHA393228:EHQ393232 EQW393228:ERM393232 FAS393228:FBI393232 FKO393228:FLE393232 FUK393228:FVA393232 GEG393228:GEW393232 GOC393228:GOS393232 GXY393228:GYO393232 HHU393228:HIK393232 HRQ393228:HSG393232 IBM393228:ICC393232 ILI393228:ILY393232 IVE393228:IVU393232 JFA393228:JFQ393232 JOW393228:JPM393232 JYS393228:JZI393232 KIO393228:KJE393232 KSK393228:KTA393232 LCG393228:LCW393232 LMC393228:LMS393232 LVY393228:LWO393232 MFU393228:MGK393232 MPQ393228:MQG393232 MZM393228:NAC393232 NJI393228:NJY393232 NTE393228:NTU393232 ODA393228:ODQ393232 OMW393228:ONM393232 OWS393228:OXI393232 PGO393228:PHE393232 PQK393228:PRA393232 QAG393228:QAW393232 QKC393228:QKS393232 QTY393228:QUO393232 RDU393228:REK393232 RNQ393228:ROG393232 RXM393228:RYC393232 SHI393228:SHY393232 SRE393228:SRU393232 TBA393228:TBQ393232 TKW393228:TLM393232 TUS393228:TVI393232 UEO393228:UFE393232 UOK393228:UPA393232 UYG393228:UYW393232 VIC393228:VIS393232 VRY393228:VSO393232 WBU393228:WCK393232 WLQ393228:WMG393232 WVM393228:WWC393232 E458764:U458768 JA458764:JQ458768 SW458764:TM458768 ACS458764:ADI458768 AMO458764:ANE458768 AWK458764:AXA458768 BGG458764:BGW458768 BQC458764:BQS458768 BZY458764:CAO458768 CJU458764:CKK458768 CTQ458764:CUG458768 DDM458764:DEC458768 DNI458764:DNY458768 DXE458764:DXU458768 EHA458764:EHQ458768 EQW458764:ERM458768 FAS458764:FBI458768 FKO458764:FLE458768 FUK458764:FVA458768 GEG458764:GEW458768 GOC458764:GOS458768 GXY458764:GYO458768 HHU458764:HIK458768 HRQ458764:HSG458768 IBM458764:ICC458768 ILI458764:ILY458768 IVE458764:IVU458768 JFA458764:JFQ458768 JOW458764:JPM458768 JYS458764:JZI458768 KIO458764:KJE458768 KSK458764:KTA458768 LCG458764:LCW458768 LMC458764:LMS458768 LVY458764:LWO458768 MFU458764:MGK458768 MPQ458764:MQG458768 MZM458764:NAC458768 NJI458764:NJY458768 NTE458764:NTU458768 ODA458764:ODQ458768 OMW458764:ONM458768 OWS458764:OXI458768 PGO458764:PHE458768 PQK458764:PRA458768 QAG458764:QAW458768 QKC458764:QKS458768 QTY458764:QUO458768 RDU458764:REK458768 RNQ458764:ROG458768 RXM458764:RYC458768 SHI458764:SHY458768 SRE458764:SRU458768 TBA458764:TBQ458768 TKW458764:TLM458768 TUS458764:TVI458768 UEO458764:UFE458768 UOK458764:UPA458768 UYG458764:UYW458768 VIC458764:VIS458768 VRY458764:VSO458768 WBU458764:WCK458768 WLQ458764:WMG458768 WVM458764:WWC458768 E524300:U524304 JA524300:JQ524304 SW524300:TM524304 ACS524300:ADI524304 AMO524300:ANE524304 AWK524300:AXA524304 BGG524300:BGW524304 BQC524300:BQS524304 BZY524300:CAO524304 CJU524300:CKK524304 CTQ524300:CUG524304 DDM524300:DEC524304 DNI524300:DNY524304 DXE524300:DXU524304 EHA524300:EHQ524304 EQW524300:ERM524304 FAS524300:FBI524304 FKO524300:FLE524304 FUK524300:FVA524304 GEG524300:GEW524304 GOC524300:GOS524304 GXY524300:GYO524304 HHU524300:HIK524304 HRQ524300:HSG524304 IBM524300:ICC524304 ILI524300:ILY524304 IVE524300:IVU524304 JFA524300:JFQ524304 JOW524300:JPM524304 JYS524300:JZI524304 KIO524300:KJE524304 KSK524300:KTA524304 LCG524300:LCW524304 LMC524300:LMS524304 LVY524300:LWO524304 MFU524300:MGK524304 MPQ524300:MQG524304 MZM524300:NAC524304 NJI524300:NJY524304 NTE524300:NTU524304 ODA524300:ODQ524304 OMW524300:ONM524304 OWS524300:OXI524304 PGO524300:PHE524304 PQK524300:PRA524304 QAG524300:QAW524304 QKC524300:QKS524304 QTY524300:QUO524304 RDU524300:REK524304 RNQ524300:ROG524304 RXM524300:RYC524304 SHI524300:SHY524304 SRE524300:SRU524304 TBA524300:TBQ524304 TKW524300:TLM524304 TUS524300:TVI524304 UEO524300:UFE524304 UOK524300:UPA524304 UYG524300:UYW524304 VIC524300:VIS524304 VRY524300:VSO524304 WBU524300:WCK524304 WLQ524300:WMG524304 WVM524300:WWC524304 E589836:U589840 JA589836:JQ589840 SW589836:TM589840 ACS589836:ADI589840 AMO589836:ANE589840 AWK589836:AXA589840 BGG589836:BGW589840 BQC589836:BQS589840 BZY589836:CAO589840 CJU589836:CKK589840 CTQ589836:CUG589840 DDM589836:DEC589840 DNI589836:DNY589840 DXE589836:DXU589840 EHA589836:EHQ589840 EQW589836:ERM589840 FAS589836:FBI589840 FKO589836:FLE589840 FUK589836:FVA589840 GEG589836:GEW589840 GOC589836:GOS589840 GXY589836:GYO589840 HHU589836:HIK589840 HRQ589836:HSG589840 IBM589836:ICC589840 ILI589836:ILY589840 IVE589836:IVU589840 JFA589836:JFQ589840 JOW589836:JPM589840 JYS589836:JZI589840 KIO589836:KJE589840 KSK589836:KTA589840 LCG589836:LCW589840 LMC589836:LMS589840 LVY589836:LWO589840 MFU589836:MGK589840 MPQ589836:MQG589840 MZM589836:NAC589840 NJI589836:NJY589840 NTE589836:NTU589840 ODA589836:ODQ589840 OMW589836:ONM589840 OWS589836:OXI589840 PGO589836:PHE589840 PQK589836:PRA589840 QAG589836:QAW589840 QKC589836:QKS589840 QTY589836:QUO589840 RDU589836:REK589840 RNQ589836:ROG589840 RXM589836:RYC589840 SHI589836:SHY589840 SRE589836:SRU589840 TBA589836:TBQ589840 TKW589836:TLM589840 TUS589836:TVI589840 UEO589836:UFE589840 UOK589836:UPA589840 UYG589836:UYW589840 VIC589836:VIS589840 VRY589836:VSO589840 WBU589836:WCK589840 WLQ589836:WMG589840 WVM589836:WWC589840 E655372:U655376 JA655372:JQ655376 SW655372:TM655376 ACS655372:ADI655376 AMO655372:ANE655376 AWK655372:AXA655376 BGG655372:BGW655376 BQC655372:BQS655376 BZY655372:CAO655376 CJU655372:CKK655376 CTQ655372:CUG655376 DDM655372:DEC655376 DNI655372:DNY655376 DXE655372:DXU655376 EHA655372:EHQ655376 EQW655372:ERM655376 FAS655372:FBI655376 FKO655372:FLE655376 FUK655372:FVA655376 GEG655372:GEW655376 GOC655372:GOS655376 GXY655372:GYO655376 HHU655372:HIK655376 HRQ655372:HSG655376 IBM655372:ICC655376 ILI655372:ILY655376 IVE655372:IVU655376 JFA655372:JFQ655376 JOW655372:JPM655376 JYS655372:JZI655376 KIO655372:KJE655376 KSK655372:KTA655376 LCG655372:LCW655376 LMC655372:LMS655376 LVY655372:LWO655376 MFU655372:MGK655376 MPQ655372:MQG655376 MZM655372:NAC655376 NJI655372:NJY655376 NTE655372:NTU655376 ODA655372:ODQ655376 OMW655372:ONM655376 OWS655372:OXI655376 PGO655372:PHE655376 PQK655372:PRA655376 QAG655372:QAW655376 QKC655372:QKS655376 QTY655372:QUO655376 RDU655372:REK655376 RNQ655372:ROG655376 RXM655372:RYC655376 SHI655372:SHY655376 SRE655372:SRU655376 TBA655372:TBQ655376 TKW655372:TLM655376 TUS655372:TVI655376 UEO655372:UFE655376 UOK655372:UPA655376 UYG655372:UYW655376 VIC655372:VIS655376 VRY655372:VSO655376 WBU655372:WCK655376 WLQ655372:WMG655376 WVM655372:WWC655376 E720908:U720912 JA720908:JQ720912 SW720908:TM720912 ACS720908:ADI720912 AMO720908:ANE720912 AWK720908:AXA720912 BGG720908:BGW720912 BQC720908:BQS720912 BZY720908:CAO720912 CJU720908:CKK720912 CTQ720908:CUG720912 DDM720908:DEC720912 DNI720908:DNY720912 DXE720908:DXU720912 EHA720908:EHQ720912 EQW720908:ERM720912 FAS720908:FBI720912 FKO720908:FLE720912 FUK720908:FVA720912 GEG720908:GEW720912 GOC720908:GOS720912 GXY720908:GYO720912 HHU720908:HIK720912 HRQ720908:HSG720912 IBM720908:ICC720912 ILI720908:ILY720912 IVE720908:IVU720912 JFA720908:JFQ720912 JOW720908:JPM720912 JYS720908:JZI720912 KIO720908:KJE720912 KSK720908:KTA720912 LCG720908:LCW720912 LMC720908:LMS720912 LVY720908:LWO720912 MFU720908:MGK720912 MPQ720908:MQG720912 MZM720908:NAC720912 NJI720908:NJY720912 NTE720908:NTU720912 ODA720908:ODQ720912 OMW720908:ONM720912 OWS720908:OXI720912 PGO720908:PHE720912 PQK720908:PRA720912 QAG720908:QAW720912 QKC720908:QKS720912 QTY720908:QUO720912 RDU720908:REK720912 RNQ720908:ROG720912 RXM720908:RYC720912 SHI720908:SHY720912 SRE720908:SRU720912 TBA720908:TBQ720912 TKW720908:TLM720912 TUS720908:TVI720912 UEO720908:UFE720912 UOK720908:UPA720912 UYG720908:UYW720912 VIC720908:VIS720912 VRY720908:VSO720912 WBU720908:WCK720912 WLQ720908:WMG720912 WVM720908:WWC720912 E786444:U786448 JA786444:JQ786448 SW786444:TM786448 ACS786444:ADI786448 AMO786444:ANE786448 AWK786444:AXA786448 BGG786444:BGW786448 BQC786444:BQS786448 BZY786444:CAO786448 CJU786444:CKK786448 CTQ786444:CUG786448 DDM786444:DEC786448 DNI786444:DNY786448 DXE786444:DXU786448 EHA786444:EHQ786448 EQW786444:ERM786448 FAS786444:FBI786448 FKO786444:FLE786448 FUK786444:FVA786448 GEG786444:GEW786448 GOC786444:GOS786448 GXY786444:GYO786448 HHU786444:HIK786448 HRQ786444:HSG786448 IBM786444:ICC786448 ILI786444:ILY786448 IVE786444:IVU786448 JFA786444:JFQ786448 JOW786444:JPM786448 JYS786444:JZI786448 KIO786444:KJE786448 KSK786444:KTA786448 LCG786444:LCW786448 LMC786444:LMS786448 LVY786444:LWO786448 MFU786444:MGK786448 MPQ786444:MQG786448 MZM786444:NAC786448 NJI786444:NJY786448 NTE786444:NTU786448 ODA786444:ODQ786448 OMW786444:ONM786448 OWS786444:OXI786448 PGO786444:PHE786448 PQK786444:PRA786448 QAG786444:QAW786448 QKC786444:QKS786448 QTY786444:QUO786448 RDU786444:REK786448 RNQ786444:ROG786448 RXM786444:RYC786448 SHI786444:SHY786448 SRE786444:SRU786448 TBA786444:TBQ786448 TKW786444:TLM786448 TUS786444:TVI786448 UEO786444:UFE786448 UOK786444:UPA786448 UYG786444:UYW786448 VIC786444:VIS786448 VRY786444:VSO786448 WBU786444:WCK786448 WLQ786444:WMG786448 WVM786444:WWC786448 E851980:U851984 JA851980:JQ851984 SW851980:TM851984 ACS851980:ADI851984 AMO851980:ANE851984 AWK851980:AXA851984 BGG851980:BGW851984 BQC851980:BQS851984 BZY851980:CAO851984 CJU851980:CKK851984 CTQ851980:CUG851984 DDM851980:DEC851984 DNI851980:DNY851984 DXE851980:DXU851984 EHA851980:EHQ851984 EQW851980:ERM851984 FAS851980:FBI851984 FKO851980:FLE851984 FUK851980:FVA851984 GEG851980:GEW851984 GOC851980:GOS851984 GXY851980:GYO851984 HHU851980:HIK851984 HRQ851980:HSG851984 IBM851980:ICC851984 ILI851980:ILY851984 IVE851980:IVU851984 JFA851980:JFQ851984 JOW851980:JPM851984 JYS851980:JZI851984 KIO851980:KJE851984 KSK851980:KTA851984 LCG851980:LCW851984 LMC851980:LMS851984 LVY851980:LWO851984 MFU851980:MGK851984 MPQ851980:MQG851984 MZM851980:NAC851984 NJI851980:NJY851984 NTE851980:NTU851984 ODA851980:ODQ851984 OMW851980:ONM851984 OWS851980:OXI851984 PGO851980:PHE851984 PQK851980:PRA851984 QAG851980:QAW851984 QKC851980:QKS851984 QTY851980:QUO851984 RDU851980:REK851984 RNQ851980:ROG851984 RXM851980:RYC851984 SHI851980:SHY851984 SRE851980:SRU851984 TBA851980:TBQ851984 TKW851980:TLM851984 TUS851980:TVI851984 UEO851980:UFE851984 UOK851980:UPA851984 UYG851980:UYW851984 VIC851980:VIS851984 VRY851980:VSO851984 WBU851980:WCK851984 WLQ851980:WMG851984 WVM851980:WWC851984 E917516:U917520 JA917516:JQ917520 SW917516:TM917520 ACS917516:ADI917520 AMO917516:ANE917520 AWK917516:AXA917520 BGG917516:BGW917520 BQC917516:BQS917520 BZY917516:CAO917520 CJU917516:CKK917520 CTQ917516:CUG917520 DDM917516:DEC917520 DNI917516:DNY917520 DXE917516:DXU917520 EHA917516:EHQ917520 EQW917516:ERM917520 FAS917516:FBI917520 FKO917516:FLE917520 FUK917516:FVA917520 GEG917516:GEW917520 GOC917516:GOS917520 GXY917516:GYO917520 HHU917516:HIK917520 HRQ917516:HSG917520 IBM917516:ICC917520 ILI917516:ILY917520 IVE917516:IVU917520 JFA917516:JFQ917520 JOW917516:JPM917520 JYS917516:JZI917520 KIO917516:KJE917520 KSK917516:KTA917520 LCG917516:LCW917520 LMC917516:LMS917520 LVY917516:LWO917520 MFU917516:MGK917520 MPQ917516:MQG917520 MZM917516:NAC917520 NJI917516:NJY917520 NTE917516:NTU917520 ODA917516:ODQ917520 OMW917516:ONM917520 OWS917516:OXI917520 PGO917516:PHE917520 PQK917516:PRA917520 QAG917516:QAW917520 QKC917516:QKS917520 QTY917516:QUO917520 RDU917516:REK917520 RNQ917516:ROG917520 RXM917516:RYC917520 SHI917516:SHY917520 SRE917516:SRU917520 TBA917516:TBQ917520 TKW917516:TLM917520 TUS917516:TVI917520 UEO917516:UFE917520 UOK917516:UPA917520 UYG917516:UYW917520 VIC917516:VIS917520 VRY917516:VSO917520 WBU917516:WCK917520 WLQ917516:WMG917520 WVM917516:WWC917520 E983052:U983056 JA983052:JQ983056 SW983052:TM983056 ACS983052:ADI983056 AMO983052:ANE983056 AWK983052:AXA983056 BGG983052:BGW983056 BQC983052:BQS983056 BZY983052:CAO983056 CJU983052:CKK983056 CTQ983052:CUG983056 DDM983052:DEC983056 DNI983052:DNY983056 DXE983052:DXU983056 EHA983052:EHQ983056 EQW983052:ERM983056 FAS983052:FBI983056 FKO983052:FLE983056 FUK983052:FVA983056 GEG983052:GEW983056 GOC983052:GOS983056 GXY983052:GYO983056 HHU983052:HIK983056 HRQ983052:HSG983056 IBM983052:ICC983056 ILI983052:ILY983056 IVE983052:IVU983056 JFA983052:JFQ983056 JOW983052:JPM983056 JYS983052:JZI983056 KIO983052:KJE983056 KSK983052:KTA983056 LCG983052:LCW983056 LMC983052:LMS983056 LVY983052:LWO983056 MFU983052:MGK983056 MPQ983052:MQG983056 MZM983052:NAC983056 NJI983052:NJY983056 NTE983052:NTU983056 ODA983052:ODQ983056 OMW983052:ONM983056 OWS983052:OXI983056 PGO983052:PHE983056 PQK983052:PRA983056 QAG983052:QAW983056 QKC983052:QKS983056 QTY983052:QUO983056 RDU983052:REK983056 RNQ983052:ROG983056 RXM983052:RYC983056 SHI983052:SHY983056 SRE983052:SRU983056 TBA983052:TBQ983056 TKW983052:TLM983056 TUS983052:TVI983056 UEO983052:UFE983056 UOK983052:UPA983056 UYG983052:UYW983056 VIC983052:VIS983056 VRY983052:VSO983056 WBU983052:WCK983056 WLQ983052:WMG983056 WVM983052:WWC983056">
      <formula1>$D$22:$D$25</formula1>
    </dataValidation>
  </dataValidations>
  <pageMargins left="0.32" right="0.18" top="0.28000000000000003" bottom="0.46" header="0.27" footer="0.23"/>
  <pageSetup paperSize="9" scale="41" orientation="landscape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7"/>
  <sheetViews>
    <sheetView showGridLines="0" workbookViewId="0">
      <selection activeCell="D12" sqref="D12"/>
    </sheetView>
  </sheetViews>
  <sheetFormatPr defaultRowHeight="15"/>
  <cols>
    <col min="2" max="2" width="13.7109375" customWidth="1"/>
    <col min="3" max="3" width="41.7109375" bestFit="1" customWidth="1"/>
    <col min="4" max="4" width="10.5703125" bestFit="1" customWidth="1"/>
    <col min="5" max="7" width="11.5703125" bestFit="1" customWidth="1"/>
    <col min="8" max="8" width="12.7109375" bestFit="1" customWidth="1"/>
    <col min="9" max="15" width="11.5703125" bestFit="1" customWidth="1"/>
  </cols>
  <sheetData>
    <row r="1" spans="1:15">
      <c r="A1" s="89"/>
      <c r="B1" s="90"/>
      <c r="C1" s="236" t="s">
        <v>144</v>
      </c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7"/>
    </row>
    <row r="2" spans="1:15">
      <c r="A2" s="91"/>
      <c r="B2" s="92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9"/>
    </row>
    <row r="3" spans="1:15">
      <c r="A3" s="93"/>
      <c r="B3" s="94"/>
      <c r="C3" s="19" t="s">
        <v>145</v>
      </c>
      <c r="D3" s="235" t="s">
        <v>170</v>
      </c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6"/>
    </row>
    <row r="4" spans="1:15">
      <c r="A4" s="96" t="s">
        <v>146</v>
      </c>
      <c r="B4" s="97"/>
      <c r="C4" s="246" t="s">
        <v>179</v>
      </c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8"/>
    </row>
    <row r="5" spans="1:15">
      <c r="A5" s="240" t="s">
        <v>147</v>
      </c>
      <c r="B5" s="241"/>
      <c r="C5" s="235" t="s">
        <v>171</v>
      </c>
      <c r="D5" s="155"/>
      <c r="E5" s="155"/>
      <c r="F5" s="155"/>
      <c r="G5" s="156"/>
      <c r="H5" s="98" t="s">
        <v>148</v>
      </c>
      <c r="I5" s="235" t="s">
        <v>172</v>
      </c>
      <c r="J5" s="155"/>
      <c r="K5" s="155"/>
      <c r="L5" s="155"/>
      <c r="M5" s="155"/>
      <c r="N5" s="155"/>
      <c r="O5" s="156"/>
    </row>
    <row r="6" spans="1:15">
      <c r="A6" s="240" t="s">
        <v>149</v>
      </c>
      <c r="B6" s="241"/>
      <c r="C6" s="235" t="s">
        <v>178</v>
      </c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1:15">
      <c r="A7" s="242" t="s">
        <v>150</v>
      </c>
      <c r="B7" s="243"/>
      <c r="C7" s="249" t="s">
        <v>173</v>
      </c>
      <c r="D7" s="250"/>
      <c r="E7" s="250"/>
      <c r="F7" s="250"/>
      <c r="G7" s="250"/>
      <c r="H7" s="233"/>
      <c r="I7" s="233"/>
      <c r="J7" s="233"/>
      <c r="K7" s="233"/>
      <c r="L7" s="233"/>
      <c r="M7" s="233"/>
      <c r="N7" s="233"/>
      <c r="O7" s="234"/>
    </row>
    <row r="8" spans="1:15">
      <c r="A8" s="244"/>
      <c r="B8" s="245"/>
      <c r="C8" s="251"/>
      <c r="D8" s="252"/>
      <c r="E8" s="252"/>
      <c r="F8" s="252"/>
      <c r="G8" s="252"/>
      <c r="H8" s="98" t="s">
        <v>151</v>
      </c>
      <c r="I8" s="118">
        <v>2000000</v>
      </c>
      <c r="J8" s="100"/>
      <c r="K8" s="100"/>
      <c r="L8" s="100"/>
      <c r="M8" s="100"/>
      <c r="N8" s="100"/>
      <c r="O8" s="94"/>
    </row>
    <row r="9" spans="1:15">
      <c r="A9" s="96" t="s">
        <v>152</v>
      </c>
      <c r="B9" s="97"/>
      <c r="C9" s="235" t="s">
        <v>174</v>
      </c>
      <c r="D9" s="155"/>
      <c r="E9" s="155"/>
      <c r="F9" s="155"/>
      <c r="G9" s="95"/>
      <c r="H9" s="101" t="s">
        <v>153</v>
      </c>
      <c r="I9" s="102"/>
      <c r="J9" s="235" t="s">
        <v>175</v>
      </c>
      <c r="K9" s="155"/>
      <c r="L9" s="155"/>
      <c r="M9" s="155"/>
      <c r="N9" s="155"/>
      <c r="O9" s="156"/>
    </row>
    <row r="10" spans="1:15">
      <c r="A10" s="103" t="s">
        <v>154</v>
      </c>
      <c r="B10" s="104"/>
      <c r="C10" s="117" t="s">
        <v>176</v>
      </c>
      <c r="I10" s="105"/>
    </row>
    <row r="11" spans="1:15">
      <c r="B11" s="106"/>
      <c r="I11" s="105"/>
    </row>
    <row r="12" spans="1:15">
      <c r="I12" s="105"/>
    </row>
    <row r="13" spans="1:15">
      <c r="C13" s="107"/>
      <c r="D13" s="108" t="s">
        <v>155</v>
      </c>
      <c r="E13" s="109" t="s">
        <v>156</v>
      </c>
      <c r="F13" s="109" t="s">
        <v>157</v>
      </c>
      <c r="G13" s="109" t="s">
        <v>158</v>
      </c>
      <c r="H13" s="109" t="s">
        <v>159</v>
      </c>
      <c r="I13" s="109" t="s">
        <v>160</v>
      </c>
      <c r="J13" s="109" t="s">
        <v>161</v>
      </c>
      <c r="K13" s="109" t="s">
        <v>162</v>
      </c>
      <c r="L13" s="109" t="s">
        <v>163</v>
      </c>
      <c r="M13" s="109" t="s">
        <v>164</v>
      </c>
      <c r="N13" s="109" t="s">
        <v>165</v>
      </c>
      <c r="O13" s="110" t="s">
        <v>166</v>
      </c>
    </row>
    <row r="14" spans="1:15" hidden="1">
      <c r="C14" s="107"/>
      <c r="D14" s="111">
        <f>$I$8</f>
        <v>2000000</v>
      </c>
      <c r="E14" s="112">
        <f t="shared" ref="E14:O14" si="0">$I$8</f>
        <v>2000000</v>
      </c>
      <c r="F14" s="112">
        <f t="shared" si="0"/>
        <v>2000000</v>
      </c>
      <c r="G14" s="112">
        <f t="shared" si="0"/>
        <v>2000000</v>
      </c>
      <c r="H14" s="112">
        <f t="shared" si="0"/>
        <v>2000000</v>
      </c>
      <c r="I14" s="112">
        <f t="shared" si="0"/>
        <v>2000000</v>
      </c>
      <c r="J14" s="112">
        <f t="shared" si="0"/>
        <v>2000000</v>
      </c>
      <c r="K14" s="112">
        <f t="shared" si="0"/>
        <v>2000000</v>
      </c>
      <c r="L14" s="112">
        <f t="shared" si="0"/>
        <v>2000000</v>
      </c>
      <c r="M14" s="112">
        <f t="shared" si="0"/>
        <v>2000000</v>
      </c>
      <c r="N14" s="112">
        <f t="shared" si="0"/>
        <v>2000000</v>
      </c>
      <c r="O14" s="113">
        <f t="shared" si="0"/>
        <v>2000000</v>
      </c>
    </row>
    <row r="15" spans="1:15">
      <c r="A15" s="114" t="s">
        <v>167</v>
      </c>
      <c r="B15" s="99"/>
      <c r="C15" s="125" t="s">
        <v>177</v>
      </c>
      <c r="D15" s="119">
        <v>928000</v>
      </c>
      <c r="E15" s="120">
        <v>1080000</v>
      </c>
      <c r="F15" s="120">
        <v>1120000</v>
      </c>
      <c r="G15" s="120">
        <v>1320000</v>
      </c>
      <c r="H15" s="120">
        <v>800000</v>
      </c>
      <c r="I15" s="120">
        <v>777200</v>
      </c>
      <c r="J15" s="120">
        <v>777600</v>
      </c>
      <c r="K15" s="121">
        <v>751200</v>
      </c>
      <c r="L15" s="121">
        <v>756800</v>
      </c>
      <c r="M15" s="121">
        <v>692800</v>
      </c>
      <c r="N15" s="121">
        <v>708800</v>
      </c>
      <c r="O15" s="122">
        <v>712800</v>
      </c>
    </row>
    <row r="16" spans="1:15">
      <c r="A16" s="115" t="s">
        <v>168</v>
      </c>
      <c r="B16" s="9"/>
      <c r="C16" s="126" t="s">
        <v>13</v>
      </c>
      <c r="D16" s="128">
        <f>$I$8</f>
        <v>2000000</v>
      </c>
      <c r="E16" s="129">
        <f t="shared" ref="E16:O16" si="1">$I$8</f>
        <v>2000000</v>
      </c>
      <c r="F16" s="129">
        <f t="shared" si="1"/>
        <v>2000000</v>
      </c>
      <c r="G16" s="129">
        <f t="shared" si="1"/>
        <v>2000000</v>
      </c>
      <c r="H16" s="129">
        <f t="shared" si="1"/>
        <v>2000000</v>
      </c>
      <c r="I16" s="129">
        <f t="shared" si="1"/>
        <v>2000000</v>
      </c>
      <c r="J16" s="129">
        <f t="shared" si="1"/>
        <v>2000000</v>
      </c>
      <c r="K16" s="129">
        <f t="shared" si="1"/>
        <v>2000000</v>
      </c>
      <c r="L16" s="129">
        <f t="shared" si="1"/>
        <v>2000000</v>
      </c>
      <c r="M16" s="129">
        <f t="shared" si="1"/>
        <v>2000000</v>
      </c>
      <c r="N16" s="129">
        <f t="shared" si="1"/>
        <v>2000000</v>
      </c>
      <c r="O16" s="130">
        <f t="shared" si="1"/>
        <v>2000000</v>
      </c>
    </row>
    <row r="17" spans="1:15">
      <c r="A17" s="116" t="s">
        <v>169</v>
      </c>
      <c r="B17" s="100"/>
      <c r="C17" s="127" t="s">
        <v>180</v>
      </c>
      <c r="D17" s="123">
        <f>IFERROR(D15/D16,"")</f>
        <v>0.46400000000000002</v>
      </c>
      <c r="E17" s="124">
        <f t="shared" ref="E17:O17" si="2">IFERROR(E15/E16,"")</f>
        <v>0.54</v>
      </c>
      <c r="F17" s="124">
        <f t="shared" si="2"/>
        <v>0.56000000000000005</v>
      </c>
      <c r="G17" s="124">
        <f t="shared" si="2"/>
        <v>0.66</v>
      </c>
      <c r="H17" s="124">
        <f t="shared" si="2"/>
        <v>0.4</v>
      </c>
      <c r="I17" s="124">
        <f t="shared" si="2"/>
        <v>0.3886</v>
      </c>
      <c r="J17" s="124">
        <f t="shared" si="2"/>
        <v>0.38879999999999998</v>
      </c>
      <c r="K17" s="124">
        <f t="shared" si="2"/>
        <v>0.37559999999999999</v>
      </c>
      <c r="L17" s="124">
        <f t="shared" si="2"/>
        <v>0.37840000000000001</v>
      </c>
      <c r="M17" s="124">
        <f t="shared" si="2"/>
        <v>0.34639999999999999</v>
      </c>
      <c r="N17" s="124">
        <f t="shared" si="2"/>
        <v>0.35439999999999999</v>
      </c>
      <c r="O17" s="131">
        <f t="shared" si="2"/>
        <v>0.35639999999999999</v>
      </c>
    </row>
  </sheetData>
  <mergeCells count="13">
    <mergeCell ref="H7:O7"/>
    <mergeCell ref="J9:O9"/>
    <mergeCell ref="C9:F9"/>
    <mergeCell ref="C1:O2"/>
    <mergeCell ref="A5:B5"/>
    <mergeCell ref="A6:B6"/>
    <mergeCell ref="A7:B8"/>
    <mergeCell ref="D3:O3"/>
    <mergeCell ref="C4:O4"/>
    <mergeCell ref="C5:G5"/>
    <mergeCell ref="I5:O5"/>
    <mergeCell ref="C6:O6"/>
    <mergeCell ref="C7:G8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6"/>
  <sheetViews>
    <sheetView showGridLines="0" workbookViewId="0">
      <selection activeCell="F4" sqref="F4"/>
    </sheetView>
  </sheetViews>
  <sheetFormatPr defaultRowHeight="15"/>
  <cols>
    <col min="2" max="2" width="22.42578125" bestFit="1" customWidth="1"/>
    <col min="3" max="3" width="14.140625" customWidth="1"/>
    <col min="4" max="4" width="19.42578125" bestFit="1" customWidth="1"/>
    <col min="5" max="5" width="28.140625" bestFit="1" customWidth="1"/>
    <col min="6" max="6" width="28.140625" customWidth="1"/>
    <col min="7" max="7" width="34.140625" bestFit="1" customWidth="1"/>
  </cols>
  <sheetData>
    <row r="1" spans="1:8" ht="15.75" thickBot="1">
      <c r="A1" s="6"/>
      <c r="B1" s="134" t="s">
        <v>184</v>
      </c>
      <c r="C1" s="135" t="s">
        <v>185</v>
      </c>
      <c r="D1" s="135" t="s">
        <v>186</v>
      </c>
      <c r="E1" s="135" t="s">
        <v>187</v>
      </c>
      <c r="F1" s="135" t="s">
        <v>190</v>
      </c>
      <c r="G1" s="136" t="s">
        <v>188</v>
      </c>
      <c r="H1" s="107"/>
    </row>
    <row r="2" spans="1:8">
      <c r="A2" s="137" t="s">
        <v>181</v>
      </c>
      <c r="B2" s="145">
        <v>33</v>
      </c>
      <c r="C2" s="145">
        <f>336/4</f>
        <v>84</v>
      </c>
      <c r="D2" s="145">
        <v>423</v>
      </c>
      <c r="E2" s="145">
        <v>89</v>
      </c>
      <c r="F2" s="148">
        <v>800</v>
      </c>
      <c r="G2" s="146">
        <v>657</v>
      </c>
    </row>
    <row r="3" spans="1:8">
      <c r="A3" s="138" t="s">
        <v>182</v>
      </c>
      <c r="B3" s="145">
        <v>30</v>
      </c>
      <c r="C3" s="145">
        <f>260/4</f>
        <v>65</v>
      </c>
      <c r="D3" s="145">
        <v>723</v>
      </c>
      <c r="E3" s="145">
        <v>91</v>
      </c>
      <c r="F3" s="148">
        <v>900</v>
      </c>
      <c r="G3" s="146">
        <v>437</v>
      </c>
    </row>
    <row r="4" spans="1:8" ht="15.75" thickBot="1">
      <c r="A4" s="138" t="s">
        <v>183</v>
      </c>
      <c r="B4" s="147">
        <v>25</v>
      </c>
      <c r="C4" s="147">
        <f>132/4</f>
        <v>33</v>
      </c>
      <c r="D4" s="147">
        <v>700</v>
      </c>
      <c r="E4" s="147">
        <v>78</v>
      </c>
      <c r="F4" s="132">
        <v>521</v>
      </c>
      <c r="G4" s="133">
        <v>570</v>
      </c>
    </row>
    <row r="5" spans="1:8" ht="15.75" thickBot="1">
      <c r="A5" s="139" t="s">
        <v>189</v>
      </c>
      <c r="B5" s="140">
        <f>SUM(B2:B4)</f>
        <v>88</v>
      </c>
      <c r="C5" s="140">
        <f t="shared" ref="C5:G5" si="0">SUM(C2:C4)</f>
        <v>182</v>
      </c>
      <c r="D5" s="140">
        <f t="shared" si="0"/>
        <v>1846</v>
      </c>
      <c r="E5" s="140">
        <f t="shared" si="0"/>
        <v>258</v>
      </c>
      <c r="F5" s="140">
        <f>SUM(F2:F4)</f>
        <v>2221</v>
      </c>
      <c r="G5" s="141">
        <f t="shared" si="0"/>
        <v>1664</v>
      </c>
    </row>
    <row r="6" spans="1:8" ht="15.75" thickBot="1">
      <c r="A6" s="142">
        <v>9000</v>
      </c>
      <c r="B6" s="143">
        <f>B5/$A$6</f>
        <v>9.7777777777777776E-3</v>
      </c>
      <c r="C6" s="143">
        <f t="shared" ref="C6:G6" si="1">C5/$A$6</f>
        <v>2.0222222222222221E-2</v>
      </c>
      <c r="D6" s="143">
        <f t="shared" si="1"/>
        <v>0.20511111111111111</v>
      </c>
      <c r="E6" s="143">
        <f t="shared" si="1"/>
        <v>2.8666666666666667E-2</v>
      </c>
      <c r="F6" s="143">
        <f t="shared" si="1"/>
        <v>0.24677777777777779</v>
      </c>
      <c r="G6" s="144">
        <f t="shared" si="1"/>
        <v>0.18488888888888888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Team_Chater</vt:lpstr>
      <vt:lpstr>Aula_01_Mapa_Estratégico</vt:lpstr>
      <vt:lpstr>Aula_01_Payback</vt:lpstr>
      <vt:lpstr>Aula_02_SIPOC</vt:lpstr>
      <vt:lpstr>Aula_02_QFD </vt:lpstr>
      <vt:lpstr>Aula_02_Controle_de_Indicadores</vt:lpstr>
      <vt:lpstr>Planilha2</vt:lpstr>
      <vt:lpstr>'Aula_02_QFD '!Area_de_impressao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dmmeira</dc:creator>
  <cp:lastModifiedBy>Nando &amp; Carol</cp:lastModifiedBy>
  <dcterms:created xsi:type="dcterms:W3CDTF">2019-03-10T17:13:19Z</dcterms:created>
  <dcterms:modified xsi:type="dcterms:W3CDTF">2019-06-18T15:24:20Z</dcterms:modified>
</cp:coreProperties>
</file>