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Caelum\Documents\Coordenação\Revisões Sharepoint\1305 - gestao de processos implantando melhorias\assets\"/>
    </mc:Choice>
  </mc:AlternateContent>
  <xr:revisionPtr revIDLastSave="0" documentId="13_ncr:1_{F679518D-7C18-4E5C-A885-56153D6E5BCF}" xr6:coauthVersionLast="45" xr6:coauthVersionMax="45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Sofá" sheetId="3" r:id="rId1"/>
    <sheet name="Break_Even" sheetId="2" r:id="rId2"/>
  </sheets>
  <definedNames>
    <definedName name="solver_adj" localSheetId="0" hidden="1">Sofá!$B$2:$C$2</definedName>
    <definedName name="solver_cvg" localSheetId="0" hidden="1">0.0001</definedName>
    <definedName name="solver_drv" localSheetId="0" hidden="1">2</definedName>
    <definedName name="solver_eng" localSheetId="1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Sofá!$B$2</definedName>
    <definedName name="solver_lhs2" localSheetId="0" hidden="1">Sofá!$B$2:$C$2</definedName>
    <definedName name="solver_lhs3" localSheetId="0" hidden="1">Sofá!$B$9</definedName>
    <definedName name="solver_lhs4" localSheetId="0" hidden="1">Sofá!$C$2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0" hidden="1">2147483647</definedName>
    <definedName name="solver_num" localSheetId="1" hidden="1">0</definedName>
    <definedName name="solver_num" localSheetId="0" hidden="1">4</definedName>
    <definedName name="solver_nwt" localSheetId="0" hidden="1">1</definedName>
    <definedName name="solver_opt" localSheetId="1" hidden="1">Break_Even!$E$16</definedName>
    <definedName name="solver_opt" localSheetId="0" hidden="1">Sofá!$B$12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hs1" localSheetId="0" hidden="1">100</definedName>
    <definedName name="solver_rhs2" localSheetId="0" hidden="1">0</definedName>
    <definedName name="solver_rhs3" localSheetId="0" hidden="1">370</definedName>
    <definedName name="solver_rhs4" localSheetId="0" hidden="1">70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2" l="1"/>
  <c r="E14" i="2"/>
  <c r="E16" i="2" l="1"/>
  <c r="B12" i="3"/>
  <c r="B9" i="3"/>
  <c r="C7" i="3"/>
  <c r="B7" i="3"/>
  <c r="C5" i="3"/>
  <c r="B5" i="3"/>
  <c r="E11" i="2" l="1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</calcChain>
</file>

<file path=xl/sharedStrings.xml><?xml version="1.0" encoding="utf-8"?>
<sst xmlns="http://schemas.openxmlformats.org/spreadsheetml/2006/main" count="28" uniqueCount="23">
  <si>
    <t>Sofa (x1)</t>
  </si>
  <si>
    <t>Cama (x2)</t>
  </si>
  <si>
    <t>Restrições</t>
  </si>
  <si>
    <t>Função objetivo</t>
  </si>
  <si>
    <t>Quantidade</t>
  </si>
  <si>
    <t>x1&lt;=100</t>
  </si>
  <si>
    <t>max 150x1 + 180x2</t>
  </si>
  <si>
    <t>Preço</t>
  </si>
  <si>
    <t>x2&lt;=70</t>
  </si>
  <si>
    <t>Custo</t>
  </si>
  <si>
    <t>(3x1)+(5x2)&lt;=370</t>
  </si>
  <si>
    <t>Lucro</t>
  </si>
  <si>
    <t>x1,x2&gt;=0</t>
  </si>
  <si>
    <t>Consumo de tábua (m)</t>
  </si>
  <si>
    <t>Lucro por tábua</t>
  </si>
  <si>
    <t>Demanda (unidades)</t>
  </si>
  <si>
    <t>Consumo de tábua geral</t>
  </si>
  <si>
    <t>Qtde.</t>
  </si>
  <si>
    <t>Preço unit</t>
  </si>
  <si>
    <t>Custo Unit</t>
  </si>
  <si>
    <t>Receita</t>
  </si>
  <si>
    <t>Custo Total</t>
  </si>
  <si>
    <t>Obs: Ns coluna "Custo Total" foi acrescido o valor de 30.000 para representar um custo fixo que a empresa usada no exercício já possue independente da simulação que estamos fazendo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</si>
</sst>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0" applyFont="1"/>
    <xf numFmtId="0" fontId="0" fillId="2" borderId="4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1" applyFont="1" applyFill="1" applyBorder="1" applyAlignment="1">
      <alignment horizontal="center"/>
    </xf>
    <xf numFmtId="0" fontId="0" fillId="3" borderId="1" xfId="0" applyFill="1" applyBorder="1"/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quotePrefix="1"/>
    <xf numFmtId="164" fontId="0" fillId="0" borderId="0" xfId="1" applyFont="1"/>
    <xf numFmtId="164" fontId="0" fillId="0" borderId="0" xfId="1" applyFont="1" applyAlignment="1">
      <alignment horizontal="center"/>
    </xf>
    <xf numFmtId="164" fontId="0" fillId="2" borderId="3" xfId="0" applyNumberFormat="1" applyFill="1" applyBorder="1"/>
    <xf numFmtId="164" fontId="0" fillId="2" borderId="3" xfId="0" applyNumberFormat="1" applyFill="1" applyBorder="1" applyAlignment="1">
      <alignment horizontal="center"/>
    </xf>
    <xf numFmtId="164" fontId="0" fillId="4" borderId="1" xfId="0" applyNumberFormat="1" applyFill="1" applyBorder="1"/>
    <xf numFmtId="0" fontId="0" fillId="0" borderId="0" xfId="0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Break_Even!$D$1</c:f>
              <c:strCache>
                <c:ptCount val="1"/>
                <c:pt idx="0">
                  <c:v>Receita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4426071741032369"/>
                  <c:y val="-6.01851851851851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Break_Even!$A$2:$A$11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Break_Even!$D$2:$D$11</c:f>
              <c:numCache>
                <c:formatCode>General</c:formatCode>
                <c:ptCount val="10"/>
                <c:pt idx="0">
                  <c:v>10000</c:v>
                </c:pt>
                <c:pt idx="1">
                  <c:v>19000</c:v>
                </c:pt>
                <c:pt idx="2">
                  <c:v>27000</c:v>
                </c:pt>
                <c:pt idx="3">
                  <c:v>34000</c:v>
                </c:pt>
                <c:pt idx="4">
                  <c:v>40000</c:v>
                </c:pt>
                <c:pt idx="5">
                  <c:v>45000</c:v>
                </c:pt>
                <c:pt idx="6">
                  <c:v>49000</c:v>
                </c:pt>
                <c:pt idx="7">
                  <c:v>52000</c:v>
                </c:pt>
                <c:pt idx="8">
                  <c:v>54000</c:v>
                </c:pt>
                <c:pt idx="9">
                  <c:v>55000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48-4090-A97E-296F7736CB94}"/>
            </c:ext>
          </c:extLst>
        </c:ser>
        <c:ser>
          <c:idx val="1"/>
          <c:order val="1"/>
          <c:tx>
            <c:strRef>
              <c:f>Break_Even!$E$1</c:f>
              <c:strCache>
                <c:ptCount val="1"/>
                <c:pt idx="0">
                  <c:v>Custo 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7052449693788279"/>
                  <c:y val="-8.13214494021580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Break_Even!$A$2:$A$11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Break_Even!$E$2:$E$11</c:f>
              <c:numCache>
                <c:formatCode>General</c:formatCode>
                <c:ptCount val="10"/>
                <c:pt idx="0">
                  <c:v>31900</c:v>
                </c:pt>
                <c:pt idx="1">
                  <c:v>33600</c:v>
                </c:pt>
                <c:pt idx="2">
                  <c:v>35100</c:v>
                </c:pt>
                <c:pt idx="3">
                  <c:v>36400</c:v>
                </c:pt>
                <c:pt idx="4">
                  <c:v>37000</c:v>
                </c:pt>
                <c:pt idx="5">
                  <c:v>37200</c:v>
                </c:pt>
                <c:pt idx="6">
                  <c:v>38400</c:v>
                </c:pt>
                <c:pt idx="7">
                  <c:v>38800</c:v>
                </c:pt>
                <c:pt idx="8">
                  <c:v>39900</c:v>
                </c:pt>
                <c:pt idx="9">
                  <c:v>41000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48-4090-A97E-296F7736C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691880"/>
        <c:axId val="525691224"/>
      </c:scatterChart>
      <c:valAx>
        <c:axId val="52569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5691224"/>
        <c:crosses val="autoZero"/>
        <c:crossBetween val="midCat"/>
      </c:valAx>
      <c:valAx>
        <c:axId val="52569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5691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</xdr:row>
      <xdr:rowOff>23812</xdr:rowOff>
    </xdr:from>
    <xdr:to>
      <xdr:col>13</xdr:col>
      <xdr:colOff>38100</xdr:colOff>
      <xdr:row>15</xdr:row>
      <xdr:rowOff>71437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09ADECE-C1DE-4A7A-B653-9FE4707C5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4"/>
  <sheetViews>
    <sheetView showGridLines="0" workbookViewId="0">
      <selection activeCell="B14" sqref="B14"/>
    </sheetView>
  </sheetViews>
  <sheetFormatPr defaultRowHeight="15" x14ac:dyDescent="0.25"/>
  <cols>
    <col min="1" max="1" width="21.42578125" bestFit="1" customWidth="1"/>
    <col min="2" max="2" width="12.7109375" bestFit="1" customWidth="1"/>
    <col min="3" max="3" width="10.140625" bestFit="1" customWidth="1"/>
    <col min="8" max="8" width="14.140625" bestFit="1" customWidth="1"/>
  </cols>
  <sheetData>
    <row r="1" spans="1:10" ht="15.75" thickBot="1" x14ac:dyDescent="0.3">
      <c r="B1" s="3" t="s">
        <v>0</v>
      </c>
      <c r="C1" s="3" t="s">
        <v>1</v>
      </c>
      <c r="H1" t="s">
        <v>2</v>
      </c>
      <c r="J1" t="s">
        <v>3</v>
      </c>
    </row>
    <row r="2" spans="1:10" ht="15.75" thickBot="1" x14ac:dyDescent="0.3">
      <c r="A2" t="s">
        <v>4</v>
      </c>
      <c r="B2" s="10">
        <v>95</v>
      </c>
      <c r="C2" s="11">
        <v>15</v>
      </c>
      <c r="H2" s="12" t="s">
        <v>5</v>
      </c>
      <c r="J2" t="s">
        <v>6</v>
      </c>
    </row>
    <row r="3" spans="1:10" x14ac:dyDescent="0.25">
      <c r="A3" t="s">
        <v>7</v>
      </c>
      <c r="B3" s="13">
        <v>500</v>
      </c>
      <c r="C3" s="13">
        <v>400</v>
      </c>
      <c r="H3" t="s">
        <v>8</v>
      </c>
    </row>
    <row r="4" spans="1:10" ht="15.75" thickBot="1" x14ac:dyDescent="0.3">
      <c r="A4" t="s">
        <v>9</v>
      </c>
      <c r="B4" s="14">
        <v>350</v>
      </c>
      <c r="C4" s="14">
        <v>220</v>
      </c>
      <c r="H4" t="s">
        <v>10</v>
      </c>
    </row>
    <row r="5" spans="1:10" ht="15.75" thickBot="1" x14ac:dyDescent="0.3">
      <c r="A5" t="s">
        <v>11</v>
      </c>
      <c r="B5" s="15">
        <f>B3-B4</f>
        <v>150</v>
      </c>
      <c r="C5" s="15">
        <f>C3-C4</f>
        <v>180</v>
      </c>
      <c r="H5" t="s">
        <v>12</v>
      </c>
    </row>
    <row r="6" spans="1:10" ht="15.75" thickBot="1" x14ac:dyDescent="0.3">
      <c r="A6" t="s">
        <v>13</v>
      </c>
      <c r="B6" s="18">
        <v>3</v>
      </c>
      <c r="C6" s="18">
        <v>5</v>
      </c>
    </row>
    <row r="7" spans="1:10" ht="15.75" thickBot="1" x14ac:dyDescent="0.3">
      <c r="A7" t="s">
        <v>14</v>
      </c>
      <c r="B7" s="16">
        <f>B5/B6</f>
        <v>50</v>
      </c>
      <c r="C7" s="16">
        <f>C5/C6</f>
        <v>36</v>
      </c>
    </row>
    <row r="8" spans="1:10" ht="15.75" thickBot="1" x14ac:dyDescent="0.3">
      <c r="A8" t="s">
        <v>15</v>
      </c>
      <c r="B8" s="18">
        <v>100</v>
      </c>
      <c r="C8" s="18">
        <v>70</v>
      </c>
    </row>
    <row r="9" spans="1:10" ht="15.75" thickBot="1" x14ac:dyDescent="0.3">
      <c r="A9" t="s">
        <v>16</v>
      </c>
      <c r="B9" s="2">
        <f>B6*B2+C6*C2</f>
        <v>360</v>
      </c>
    </row>
    <row r="11" spans="1:10" ht="15.75" thickBot="1" x14ac:dyDescent="0.3"/>
    <row r="12" spans="1:10" ht="15.75" thickBot="1" x14ac:dyDescent="0.3">
      <c r="A12" t="s">
        <v>3</v>
      </c>
      <c r="B12" s="17">
        <f>B5*B2+C5*C2</f>
        <v>16950</v>
      </c>
    </row>
    <row r="14" spans="1:10" x14ac:dyDescent="0.25">
      <c r="B14">
        <v>17520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showGridLines="0" tabSelected="1" workbookViewId="0">
      <selection activeCell="C20" sqref="C20"/>
    </sheetView>
  </sheetViews>
  <sheetFormatPr defaultRowHeight="15" x14ac:dyDescent="0.25"/>
  <cols>
    <col min="2" max="2" width="12.7109375" bestFit="1" customWidth="1"/>
    <col min="3" max="3" width="10.140625" bestFit="1" customWidth="1"/>
    <col min="4" max="4" width="7.5703125" bestFit="1" customWidth="1"/>
    <col min="5" max="5" width="15" customWidth="1"/>
  </cols>
  <sheetData>
    <row r="1" spans="1:5" ht="15.75" thickBot="1" x14ac:dyDescent="0.3">
      <c r="A1" s="2" t="s">
        <v>17</v>
      </c>
      <c r="B1" s="2" t="s">
        <v>18</v>
      </c>
      <c r="C1" s="2" t="s">
        <v>19</v>
      </c>
      <c r="D1" s="2" t="s">
        <v>20</v>
      </c>
      <c r="E1" s="4" t="s">
        <v>21</v>
      </c>
    </row>
    <row r="2" spans="1:5" x14ac:dyDescent="0.25">
      <c r="A2" s="5">
        <v>100</v>
      </c>
      <c r="B2" s="5">
        <v>100</v>
      </c>
      <c r="C2" s="5">
        <v>19</v>
      </c>
      <c r="D2" s="5">
        <f>A2*B2</f>
        <v>10000</v>
      </c>
      <c r="E2" s="6">
        <f>A2*C2+30000</f>
        <v>31900</v>
      </c>
    </row>
    <row r="3" spans="1:5" x14ac:dyDescent="0.25">
      <c r="A3" s="5">
        <v>200</v>
      </c>
      <c r="B3" s="5">
        <v>95</v>
      </c>
      <c r="C3" s="5">
        <v>18</v>
      </c>
      <c r="D3" s="5">
        <f t="shared" ref="D3:D11" si="0">A3*B3</f>
        <v>19000</v>
      </c>
      <c r="E3" s="6">
        <f t="shared" ref="E3:E11" si="1">A3*C3+30000</f>
        <v>33600</v>
      </c>
    </row>
    <row r="4" spans="1:5" x14ac:dyDescent="0.25">
      <c r="A4" s="5">
        <v>300</v>
      </c>
      <c r="B4" s="5">
        <v>90</v>
      </c>
      <c r="C4" s="5">
        <v>17</v>
      </c>
      <c r="D4" s="5">
        <f t="shared" si="0"/>
        <v>27000</v>
      </c>
      <c r="E4" s="6">
        <f t="shared" si="1"/>
        <v>35100</v>
      </c>
    </row>
    <row r="5" spans="1:5" x14ac:dyDescent="0.25">
      <c r="A5" s="5">
        <v>400</v>
      </c>
      <c r="B5" s="5">
        <v>85</v>
      </c>
      <c r="C5" s="5">
        <v>16</v>
      </c>
      <c r="D5" s="5">
        <f t="shared" si="0"/>
        <v>34000</v>
      </c>
      <c r="E5" s="6">
        <f t="shared" si="1"/>
        <v>36400</v>
      </c>
    </row>
    <row r="6" spans="1:5" x14ac:dyDescent="0.25">
      <c r="A6" s="5">
        <v>500</v>
      </c>
      <c r="B6" s="5">
        <v>80</v>
      </c>
      <c r="C6" s="5">
        <v>14</v>
      </c>
      <c r="D6" s="5">
        <f t="shared" si="0"/>
        <v>40000</v>
      </c>
      <c r="E6" s="6">
        <f t="shared" si="1"/>
        <v>37000</v>
      </c>
    </row>
    <row r="7" spans="1:5" x14ac:dyDescent="0.25">
      <c r="A7" s="5">
        <v>600</v>
      </c>
      <c r="B7" s="5">
        <v>75</v>
      </c>
      <c r="C7" s="5">
        <v>12</v>
      </c>
      <c r="D7" s="5">
        <f t="shared" si="0"/>
        <v>45000</v>
      </c>
      <c r="E7" s="6">
        <f t="shared" si="1"/>
        <v>37200</v>
      </c>
    </row>
    <row r="8" spans="1:5" x14ac:dyDescent="0.25">
      <c r="A8" s="5">
        <v>700</v>
      </c>
      <c r="B8" s="5">
        <v>70</v>
      </c>
      <c r="C8" s="5">
        <v>12</v>
      </c>
      <c r="D8" s="5">
        <f t="shared" si="0"/>
        <v>49000</v>
      </c>
      <c r="E8" s="6">
        <f t="shared" si="1"/>
        <v>38400</v>
      </c>
    </row>
    <row r="9" spans="1:5" x14ac:dyDescent="0.25">
      <c r="A9" s="5">
        <v>800</v>
      </c>
      <c r="B9" s="5">
        <v>65</v>
      </c>
      <c r="C9" s="5">
        <v>11</v>
      </c>
      <c r="D9" s="5">
        <f t="shared" si="0"/>
        <v>52000</v>
      </c>
      <c r="E9" s="6">
        <f t="shared" si="1"/>
        <v>38800</v>
      </c>
    </row>
    <row r="10" spans="1:5" x14ac:dyDescent="0.25">
      <c r="A10" s="5">
        <v>900</v>
      </c>
      <c r="B10" s="5">
        <v>60</v>
      </c>
      <c r="C10" s="5">
        <v>11</v>
      </c>
      <c r="D10" s="5">
        <f t="shared" si="0"/>
        <v>54000</v>
      </c>
      <c r="E10" s="6">
        <f t="shared" si="1"/>
        <v>39900</v>
      </c>
    </row>
    <row r="11" spans="1:5" ht="15.75" thickBot="1" x14ac:dyDescent="0.3">
      <c r="A11" s="7">
        <v>1000</v>
      </c>
      <c r="B11" s="7">
        <v>55</v>
      </c>
      <c r="C11" s="7">
        <v>11</v>
      </c>
      <c r="D11" s="7">
        <f t="shared" si="0"/>
        <v>55000</v>
      </c>
      <c r="E11" s="1">
        <f t="shared" si="1"/>
        <v>41000</v>
      </c>
    </row>
    <row r="12" spans="1:5" ht="15.75" thickBot="1" x14ac:dyDescent="0.3"/>
    <row r="13" spans="1:5" ht="15.75" thickBot="1" x14ac:dyDescent="0.3">
      <c r="B13" s="8"/>
      <c r="D13" t="s">
        <v>17</v>
      </c>
      <c r="E13" s="9">
        <v>470.09692035506083</v>
      </c>
    </row>
    <row r="14" spans="1:5" x14ac:dyDescent="0.25">
      <c r="D14" t="s">
        <v>20</v>
      </c>
      <c r="E14" s="18">
        <f>-0.05*E13^2+105*E13+0.00000000005</f>
        <v>38310.620910915815</v>
      </c>
    </row>
    <row r="15" spans="1:5" x14ac:dyDescent="0.25">
      <c r="D15" t="s">
        <v>9</v>
      </c>
      <c r="E15" s="18">
        <f>0.0041*E13^2+13.592*E13+31015</f>
        <v>38310.620911027967</v>
      </c>
    </row>
    <row r="16" spans="1:5" x14ac:dyDescent="0.25">
      <c r="D16" t="s">
        <v>11</v>
      </c>
      <c r="E16" s="18">
        <f>E14-E15</f>
        <v>-1.1215161066502333E-7</v>
      </c>
    </row>
    <row r="19" spans="3:3" x14ac:dyDescent="0.25">
      <c r="C19" t="s">
        <v>22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D0AD9C638CECD45A7F12CF08D95B254" ma:contentTypeVersion="4" ma:contentTypeDescription="Crie um novo documento." ma:contentTypeScope="" ma:versionID="1db9e03328d6036e9ebe948c1bf01d40">
  <xsd:schema xmlns:xsd="http://www.w3.org/2001/XMLSchema" xmlns:xs="http://www.w3.org/2001/XMLSchema" xmlns:p="http://schemas.microsoft.com/office/2006/metadata/properties" xmlns:ns2="01d335ac-e0a6-498c-bd09-e30ecd8135ad" xmlns:ns3="c5f6d504-8c1f-4b92-a276-a8e0b3aa7ae8" targetNamespace="http://schemas.microsoft.com/office/2006/metadata/properties" ma:root="true" ma:fieldsID="7ff5eacd5d2238c37005eafb25924652" ns2:_="" ns3:_="">
    <xsd:import namespace="01d335ac-e0a6-498c-bd09-e30ecd8135ad"/>
    <xsd:import namespace="c5f6d504-8c1f-4b92-a276-a8e0b3aa7a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d335ac-e0a6-498c-bd09-e30ecd8135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f6d504-8c1f-4b92-a276-a8e0b3aa7a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96D118D-F11B-4478-962B-0DB1CF47C2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d335ac-e0a6-498c-bd09-e30ecd8135ad"/>
    <ds:schemaRef ds:uri="c5f6d504-8c1f-4b92-a276-a8e0b3aa7a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7915BE5-C438-4CE3-B102-F4D188E6BF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0B758C-F914-45BB-A599-B47894096E68}">
  <ds:schemaRefs>
    <ds:schemaRef ds:uri="http://purl.org/dc/elements/1.1/"/>
    <ds:schemaRef ds:uri="http://schemas.microsoft.com/office/2006/metadata/properties"/>
    <ds:schemaRef ds:uri="c5f6d504-8c1f-4b92-a276-a8e0b3aa7ae8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01d335ac-e0a6-498c-bd09-e30ecd8135a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Sofá</vt:lpstr>
      <vt:lpstr>Break_Even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dmmeira</dc:creator>
  <cp:keywords/>
  <dc:description/>
  <cp:lastModifiedBy>Caelum</cp:lastModifiedBy>
  <cp:revision/>
  <dcterms:created xsi:type="dcterms:W3CDTF">2019-08-07T00:13:45Z</dcterms:created>
  <dcterms:modified xsi:type="dcterms:W3CDTF">2019-11-21T19:54:58Z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0x0101002D0AD9C638CECD45A7F12CF08D95B254</vt:lpwstr>
  </property>
</Properties>
</file>