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seniy/Documents/"/>
    </mc:Choice>
  </mc:AlternateContent>
  <xr:revisionPtr revIDLastSave="0" documentId="13_ncr:1_{76BBC303-24B7-7841-9EFE-EFFCE1C574F0}" xr6:coauthVersionLast="45" xr6:coauthVersionMax="45" xr10:uidLastSave="{00000000-0000-0000-0000-000000000000}"/>
  <bookViews>
    <workbookView xWindow="380" yWindow="460" windowWidth="28040" windowHeight="17000" xr2:uid="{957FF546-D8EC-E84C-9D44-A1086147A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1" i="1" l="1"/>
  <c r="L52" i="1"/>
  <c r="L53" i="1"/>
  <c r="L54" i="1"/>
  <c r="K51" i="1"/>
  <c r="K52" i="1"/>
  <c r="K53" i="1"/>
  <c r="K54" i="1"/>
  <c r="J51" i="1"/>
  <c r="J52" i="1"/>
  <c r="J53" i="1"/>
  <c r="J54" i="1"/>
  <c r="L50" i="1"/>
  <c r="K50" i="1"/>
  <c r="J50" i="1"/>
  <c r="R40" i="1"/>
  <c r="R41" i="1"/>
  <c r="R42" i="1"/>
  <c r="R43" i="1"/>
  <c r="R44" i="1"/>
  <c r="R45" i="1"/>
  <c r="R46" i="1"/>
  <c r="R47" i="1"/>
  <c r="R39" i="1"/>
  <c r="Q40" i="1"/>
  <c r="Q41" i="1"/>
  <c r="Q42" i="1"/>
  <c r="Q43" i="1"/>
  <c r="Q44" i="1"/>
  <c r="Q45" i="1"/>
  <c r="Q46" i="1"/>
  <c r="Q47" i="1"/>
  <c r="Q39" i="1"/>
  <c r="P40" i="1"/>
  <c r="P41" i="1"/>
  <c r="P42" i="1"/>
  <c r="P43" i="1"/>
  <c r="P44" i="1"/>
  <c r="P45" i="1"/>
  <c r="P46" i="1"/>
  <c r="P47" i="1"/>
  <c r="P39" i="1"/>
  <c r="J40" i="1"/>
  <c r="J41" i="1"/>
  <c r="J42" i="1"/>
  <c r="J43" i="1"/>
  <c r="J44" i="1"/>
  <c r="J45" i="1"/>
  <c r="J46" i="1"/>
  <c r="J47" i="1"/>
  <c r="J39" i="1"/>
  <c r="L40" i="1"/>
  <c r="L41" i="1"/>
  <c r="L42" i="1"/>
  <c r="L43" i="1"/>
  <c r="L44" i="1"/>
  <c r="L45" i="1"/>
  <c r="L46" i="1"/>
  <c r="L47" i="1"/>
  <c r="L39" i="1"/>
  <c r="K40" i="1"/>
  <c r="K41" i="1"/>
  <c r="K42" i="1"/>
  <c r="K43" i="1"/>
  <c r="K44" i="1"/>
  <c r="K45" i="1"/>
  <c r="K46" i="1"/>
  <c r="K47" i="1"/>
  <c r="K39" i="1"/>
  <c r="D19" i="1" l="1"/>
  <c r="D51" i="1" l="1"/>
  <c r="D52" i="1"/>
  <c r="D53" i="1"/>
  <c r="D50" i="1"/>
  <c r="E51" i="1"/>
  <c r="F51" i="1" s="1"/>
  <c r="E52" i="1"/>
  <c r="F52" i="1" s="1"/>
  <c r="E53" i="1"/>
  <c r="F53" i="1" s="1"/>
  <c r="E50" i="1"/>
  <c r="F50" i="1" s="1"/>
  <c r="F40" i="1"/>
  <c r="F43" i="1"/>
  <c r="F44" i="1"/>
  <c r="F47" i="1"/>
  <c r="F39" i="1"/>
  <c r="E40" i="1"/>
  <c r="E41" i="1"/>
  <c r="F41" i="1" s="1"/>
  <c r="E42" i="1"/>
  <c r="F42" i="1" s="1"/>
  <c r="E43" i="1"/>
  <c r="E44" i="1"/>
  <c r="E45" i="1"/>
  <c r="F45" i="1" s="1"/>
  <c r="E46" i="1"/>
  <c r="F46" i="1" s="1"/>
  <c r="E47" i="1"/>
  <c r="E39" i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29" i="1"/>
  <c r="F29" i="1" s="1"/>
  <c r="K20" i="1"/>
  <c r="K21" i="1"/>
  <c r="K24" i="1"/>
  <c r="K25" i="1"/>
  <c r="L21" i="1"/>
  <c r="L22" i="1"/>
  <c r="K22" i="1" s="1"/>
  <c r="L23" i="1"/>
  <c r="K23" i="1" s="1"/>
  <c r="L24" i="1"/>
  <c r="L25" i="1"/>
  <c r="L26" i="1"/>
  <c r="K26" i="1" s="1"/>
  <c r="L20" i="1"/>
  <c r="L19" i="1"/>
  <c r="K19" i="1" s="1"/>
  <c r="F21" i="1"/>
  <c r="F25" i="1"/>
  <c r="F19" i="1"/>
  <c r="D40" i="1"/>
  <c r="D41" i="1"/>
  <c r="D42" i="1"/>
  <c r="D43" i="1"/>
  <c r="D44" i="1"/>
  <c r="D45" i="1"/>
  <c r="D46" i="1"/>
  <c r="D47" i="1"/>
  <c r="D39" i="1"/>
  <c r="O30" i="1"/>
  <c r="D30" i="1"/>
  <c r="D31" i="1"/>
  <c r="D32" i="1"/>
  <c r="D33" i="1"/>
  <c r="D34" i="1"/>
  <c r="D35" i="1"/>
  <c r="D36" i="1"/>
  <c r="D29" i="1"/>
  <c r="J26" i="1"/>
  <c r="J25" i="1"/>
  <c r="J24" i="1"/>
  <c r="J23" i="1"/>
  <c r="J22" i="1"/>
  <c r="J21" i="1"/>
  <c r="J20" i="1"/>
  <c r="J19" i="1"/>
  <c r="E26" i="1"/>
  <c r="E25" i="1"/>
  <c r="E24" i="1"/>
  <c r="E23" i="1"/>
  <c r="E22" i="1"/>
  <c r="E21" i="1"/>
  <c r="E20" i="1"/>
  <c r="E19" i="1"/>
  <c r="D26" i="1"/>
  <c r="F26" i="1" s="1"/>
  <c r="D25" i="1"/>
  <c r="D24" i="1"/>
  <c r="F24" i="1" s="1"/>
  <c r="D23" i="1"/>
  <c r="F23" i="1" s="1"/>
  <c r="D22" i="1"/>
  <c r="F22" i="1" s="1"/>
  <c r="D21" i="1"/>
  <c r="D20" i="1"/>
  <c r="F20" i="1" s="1"/>
  <c r="M30" i="1"/>
  <c r="A16" i="1"/>
  <c r="C3" i="1" s="1"/>
  <c r="D3" i="1" s="1"/>
  <c r="A8" i="1"/>
</calcChain>
</file>

<file path=xl/sharedStrings.xml><?xml version="1.0" encoding="utf-8"?>
<sst xmlns="http://schemas.openxmlformats.org/spreadsheetml/2006/main" count="66" uniqueCount="33">
  <si>
    <t>Балка (линейные размеры)</t>
  </si>
  <si>
    <t>a=</t>
  </si>
  <si>
    <t>b=</t>
  </si>
  <si>
    <t>Погонная плотность</t>
  </si>
  <si>
    <t>Момент инерции</t>
  </si>
  <si>
    <t xml:space="preserve">L = </t>
  </si>
  <si>
    <t xml:space="preserve">l = </t>
  </si>
  <si>
    <t>1,25 * ( B6*B6 + B8*B8) +</t>
  </si>
  <si>
    <t>mass (kg)</t>
  </si>
  <si>
    <t xml:space="preserve"> Длина палки, м</t>
  </si>
  <si>
    <t>Амплитуда</t>
  </si>
  <si>
    <t>Период</t>
  </si>
  <si>
    <t>Первое измерение</t>
  </si>
  <si>
    <t>Второе</t>
  </si>
  <si>
    <t>А</t>
  </si>
  <si>
    <t>Т</t>
  </si>
  <si>
    <t>Третье</t>
  </si>
  <si>
    <t>Амплитуда в радианах</t>
  </si>
  <si>
    <t>Логарифм от амплитуды в градусах</t>
  </si>
  <si>
    <t xml:space="preserve"> Период малых колеб 30</t>
  </si>
  <si>
    <t>Период малых колеб 40</t>
  </si>
  <si>
    <t>Период малых колеб 20</t>
  </si>
  <si>
    <t>нет</t>
  </si>
  <si>
    <t>30 см</t>
  </si>
  <si>
    <t>20 см</t>
  </si>
  <si>
    <t>40 см</t>
  </si>
  <si>
    <t>Амплитуда в квадрате</t>
  </si>
  <si>
    <t xml:space="preserve">Амплитуда в радианах </t>
  </si>
  <si>
    <t>A</t>
  </si>
  <si>
    <t>T</t>
  </si>
  <si>
    <t>Третье измерение</t>
  </si>
  <si>
    <t>Второе измерение</t>
  </si>
  <si>
    <t>Третье (+2)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</si>
</sst>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2"/>
      <color theme="1"/>
      <name val="Calibri"/>
      <family val="2"/>
      <charset val="204"/>
      <scheme val="minor"/>
    </font>
    <font>
      <sz val="12"/>
      <color rgb="FFFF0000"/>
      <name val="Calibri (Основной текст)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164" fontId="1" fillId="0" borderId="0" xfId="0" applyNumberFormat="1" applyFont="1"/>
    <xf numFmtId="0" fontId="0" fillId="0" borderId="0" xfId="0" applyNumberFormat="1"/>
    <xf numFmtId="0" fontId="1" fillId="0" borderId="0" xfId="0" applyFont="1"/>
    <xf numFmtId="164" fontId="0" fillId="3" borderId="0" xfId="0" applyNumberFormat="1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AF6CA-34DD-5C4F-B014-64FC631197C6}">
  <dimension ref="A1:R54"/>
  <sheetViews>
    <sheetView tabSelected="1" topLeftCell="A18" workbookViewId="0">
      <selection activeCell="E52" sqref="E52"/>
    </sheetView>
  </sheetViews>
  <sheetFormatPr baseColWidth="10" defaultRowHeight="16" x14ac:dyDescent="0.2"/>
  <cols>
    <col min="1" max="1" width="24.83203125" customWidth="1"/>
    <col min="2" max="2" width="20.5" customWidth="1"/>
    <col min="3" max="3" width="18.1640625" customWidth="1"/>
    <col min="4" max="4" width="31.33203125" customWidth="1"/>
    <col min="5" max="5" width="32.1640625" customWidth="1"/>
    <col min="6" max="6" width="22" customWidth="1"/>
    <col min="7" max="7" width="17.1640625" customWidth="1"/>
    <col min="8" max="8" width="23" customWidth="1"/>
    <col min="9" max="9" width="21" customWidth="1"/>
    <col min="10" max="10" width="32.33203125" customWidth="1"/>
    <col min="11" max="12" width="21.33203125" customWidth="1"/>
    <col min="13" max="13" width="23.6640625" customWidth="1"/>
    <col min="14" max="14" width="21.83203125" customWidth="1"/>
    <col min="15" max="15" width="22" customWidth="1"/>
    <col min="16" max="16" width="31.6640625" customWidth="1"/>
    <col min="17" max="17" width="30.33203125" customWidth="1"/>
    <col min="18" max="18" width="29.1640625" customWidth="1"/>
  </cols>
  <sheetData>
    <row r="1" spans="1:16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6" x14ac:dyDescent="0.2">
      <c r="A2" s="1" t="s">
        <v>1</v>
      </c>
      <c r="B2" s="1" t="s">
        <v>9</v>
      </c>
      <c r="C2" s="1" t="s">
        <v>8</v>
      </c>
      <c r="D2" s="1" t="s">
        <v>3</v>
      </c>
      <c r="E2" s="1" t="s">
        <v>4</v>
      </c>
      <c r="F2" s="1"/>
      <c r="G2" s="1"/>
      <c r="H2" s="1"/>
      <c r="I2" s="1"/>
      <c r="J2" s="1"/>
      <c r="K2" s="1"/>
      <c r="L2" s="1"/>
    </row>
    <row r="3" spans="1:16" x14ac:dyDescent="0.2">
      <c r="A3" s="2">
        <v>4.74</v>
      </c>
      <c r="B3" s="2">
        <v>115.2</v>
      </c>
      <c r="C3" s="2">
        <f>A8*A16*B3*0.5/1000</f>
        <v>0.97466112000000016</v>
      </c>
      <c r="D3" s="2">
        <f>C3/(B3/100)</f>
        <v>0.84606000000000003</v>
      </c>
      <c r="E3" s="2" t="s">
        <v>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">
      <c r="A4" s="2">
        <v>4.8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">
      <c r="A5" s="2">
        <v>4.9800000000000004</v>
      </c>
      <c r="B5" s="2" t="s">
        <v>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2">
        <v>4.58</v>
      </c>
      <c r="B6" s="2">
        <v>0.5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">
      <c r="A7" s="2">
        <v>4.8</v>
      </c>
      <c r="B7" s="2" t="s">
        <v>6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">
      <c r="A8" s="3">
        <f>AVERAGE(A3:A7)</f>
        <v>4.78</v>
      </c>
      <c r="B8" s="2">
        <v>0.3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">
      <c r="A10" s="2" t="s">
        <v>2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">
      <c r="A11" s="2">
        <v>3.56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">
      <c r="A12" s="2">
        <v>3.5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">
      <c r="A13" s="2">
        <v>3.44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">
      <c r="A14" s="2">
        <v>3.58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">
      <c r="A15" s="2">
        <v>3.62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">
      <c r="A16" s="3">
        <f>AVERAGE(A11:A15)</f>
        <v>3.54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">
      <c r="A17" s="4" t="s">
        <v>23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">
      <c r="A18" s="7" t="s">
        <v>12</v>
      </c>
      <c r="B18" s="2" t="s">
        <v>10</v>
      </c>
      <c r="C18" s="2" t="s">
        <v>11</v>
      </c>
      <c r="D18" s="2" t="s">
        <v>17</v>
      </c>
      <c r="E18" s="2" t="s">
        <v>18</v>
      </c>
      <c r="F18" s="2" t="s">
        <v>26</v>
      </c>
      <c r="G18" s="7" t="s">
        <v>13</v>
      </c>
      <c r="H18" s="2" t="s">
        <v>14</v>
      </c>
      <c r="I18" s="2" t="s">
        <v>15</v>
      </c>
      <c r="J18" s="2" t="s">
        <v>18</v>
      </c>
      <c r="K18" s="2" t="s">
        <v>26</v>
      </c>
      <c r="L18" s="2" t="s">
        <v>17</v>
      </c>
      <c r="M18" s="2" t="s">
        <v>19</v>
      </c>
      <c r="N18" s="2" t="s">
        <v>20</v>
      </c>
      <c r="O18" s="2" t="s">
        <v>21</v>
      </c>
      <c r="P18" s="2"/>
    </row>
    <row r="19" spans="1:16" x14ac:dyDescent="0.2">
      <c r="A19" s="5">
        <v>1</v>
      </c>
      <c r="B19" s="2">
        <v>86</v>
      </c>
      <c r="C19" s="2">
        <v>3.61</v>
      </c>
      <c r="D19" s="2">
        <f>B19*PI()/180</f>
        <v>1.5009831567151233</v>
      </c>
      <c r="E19">
        <f t="shared" ref="E19:E26" si="0">LN(B19)</f>
        <v>4.4543472962535073</v>
      </c>
      <c r="F19">
        <f>POWER(D19,2)</f>
        <v>2.2529504367424962</v>
      </c>
      <c r="G19">
        <v>1</v>
      </c>
      <c r="H19" s="2">
        <v>90</v>
      </c>
      <c r="I19" s="2">
        <v>3.74</v>
      </c>
      <c r="J19">
        <f t="shared" ref="J19:J26" si="1">LN(H19)</f>
        <v>4.499809670330265</v>
      </c>
      <c r="K19" s="2">
        <f>POWER(L19,2)</f>
        <v>2.4674011002723395</v>
      </c>
      <c r="L19" s="2">
        <f>H19*PI()/180</f>
        <v>1.5707963267948966</v>
      </c>
      <c r="M19" s="2">
        <v>2.84</v>
      </c>
      <c r="N19" s="2" t="s">
        <v>22</v>
      </c>
      <c r="O19" s="2">
        <v>2.17</v>
      </c>
      <c r="P19" s="2"/>
    </row>
    <row r="20" spans="1:16" x14ac:dyDescent="0.2">
      <c r="A20" s="5">
        <v>2</v>
      </c>
      <c r="B20" s="2">
        <v>72</v>
      </c>
      <c r="C20" s="2">
        <v>3.45</v>
      </c>
      <c r="D20" s="2">
        <f t="shared" ref="D20:D26" si="2">PI()*B20/180</f>
        <v>1.2566370614359172</v>
      </c>
      <c r="E20">
        <f t="shared" si="0"/>
        <v>4.2766661190160553</v>
      </c>
      <c r="F20">
        <f t="shared" ref="F20:F26" si="3">POWER(D20,2)</f>
        <v>1.5791367041742972</v>
      </c>
      <c r="G20">
        <v>2</v>
      </c>
      <c r="H20" s="2">
        <v>78</v>
      </c>
      <c r="I20" s="2">
        <v>3.4</v>
      </c>
      <c r="J20">
        <f t="shared" si="1"/>
        <v>4.3567088266895917</v>
      </c>
      <c r="K20" s="2">
        <f t="shared" ref="K20:K26" si="4">POWER(L20,2)</f>
        <v>1.8532923819823348</v>
      </c>
      <c r="L20">
        <f>PI()*H20/180</f>
        <v>1.3613568165555769</v>
      </c>
      <c r="M20" s="2">
        <v>2.5299999999999998</v>
      </c>
      <c r="N20" s="2"/>
      <c r="O20" s="2">
        <v>2.36</v>
      </c>
      <c r="P20" s="2"/>
    </row>
    <row r="21" spans="1:16" x14ac:dyDescent="0.2">
      <c r="A21" s="5">
        <v>3</v>
      </c>
      <c r="B21" s="2">
        <v>61</v>
      </c>
      <c r="C21" s="2">
        <v>3.23</v>
      </c>
      <c r="D21" s="2">
        <f t="shared" si="2"/>
        <v>1.064650843716541</v>
      </c>
      <c r="E21">
        <f t="shared" si="0"/>
        <v>4.1108738641733114</v>
      </c>
      <c r="F21">
        <f t="shared" si="3"/>
        <v>1.1334814190263425</v>
      </c>
      <c r="G21">
        <v>3</v>
      </c>
      <c r="H21" s="2">
        <v>65</v>
      </c>
      <c r="I21" s="2">
        <v>3.23</v>
      </c>
      <c r="J21">
        <f t="shared" si="1"/>
        <v>4.1743872698956368</v>
      </c>
      <c r="K21" s="2">
        <f t="shared" si="4"/>
        <v>1.2870085985988438</v>
      </c>
      <c r="L21">
        <f t="shared" ref="L21:L26" si="5">PI()*H21/180</f>
        <v>1.1344640137963142</v>
      </c>
      <c r="M21" s="2">
        <v>2.4900000000000002</v>
      </c>
      <c r="N21" s="2"/>
      <c r="O21" s="2">
        <v>2.19</v>
      </c>
      <c r="P21" s="2"/>
    </row>
    <row r="22" spans="1:16" x14ac:dyDescent="0.2">
      <c r="A22" s="5">
        <v>4</v>
      </c>
      <c r="B22" s="2">
        <v>53</v>
      </c>
      <c r="C22" s="2">
        <v>3.11</v>
      </c>
      <c r="D22" s="2">
        <f t="shared" si="2"/>
        <v>0.92502450355699462</v>
      </c>
      <c r="E22">
        <f t="shared" si="0"/>
        <v>3.970291913552122</v>
      </c>
      <c r="F22">
        <f t="shared" si="3"/>
        <v>0.8556703321808643</v>
      </c>
      <c r="G22">
        <v>4</v>
      </c>
      <c r="H22" s="2">
        <v>55</v>
      </c>
      <c r="I22" s="2">
        <v>3.16</v>
      </c>
      <c r="J22">
        <f t="shared" si="1"/>
        <v>4.0073331852324712</v>
      </c>
      <c r="K22" s="2">
        <f t="shared" si="4"/>
        <v>0.92146769485479352</v>
      </c>
      <c r="L22">
        <f t="shared" si="5"/>
        <v>0.95993108859688125</v>
      </c>
      <c r="M22" s="2">
        <v>2.73</v>
      </c>
      <c r="N22" s="2"/>
      <c r="O22" s="2">
        <v>2.36</v>
      </c>
      <c r="P22" s="2"/>
    </row>
    <row r="23" spans="1:16" x14ac:dyDescent="0.2">
      <c r="A23" s="5">
        <v>5</v>
      </c>
      <c r="B23" s="2">
        <v>45</v>
      </c>
      <c r="C23" s="2">
        <v>3.07</v>
      </c>
      <c r="D23" s="2">
        <f t="shared" si="2"/>
        <v>0.78539816339744828</v>
      </c>
      <c r="E23">
        <f t="shared" si="0"/>
        <v>3.8066624897703196</v>
      </c>
      <c r="F23">
        <f t="shared" si="3"/>
        <v>0.61685027506808487</v>
      </c>
      <c r="G23">
        <v>5</v>
      </c>
      <c r="H23" s="2">
        <v>47</v>
      </c>
      <c r="I23" s="2">
        <v>3.04</v>
      </c>
      <c r="J23">
        <f t="shared" si="1"/>
        <v>3.8501476017100584</v>
      </c>
      <c r="K23" s="2">
        <f t="shared" si="4"/>
        <v>0.67289988030883929</v>
      </c>
      <c r="L23">
        <f t="shared" si="5"/>
        <v>0.82030474843733492</v>
      </c>
      <c r="M23" s="2">
        <v>2.62</v>
      </c>
      <c r="N23" s="2"/>
      <c r="O23" s="2">
        <v>2.2000000000000002</v>
      </c>
      <c r="P23" s="2"/>
    </row>
    <row r="24" spans="1:16" x14ac:dyDescent="0.2">
      <c r="A24" s="5">
        <v>6</v>
      </c>
      <c r="B24" s="2">
        <v>37</v>
      </c>
      <c r="C24" s="2">
        <v>3.04</v>
      </c>
      <c r="D24" s="2">
        <f t="shared" si="2"/>
        <v>0.64577182323790194</v>
      </c>
      <c r="E24">
        <f t="shared" si="0"/>
        <v>3.6109179126442243</v>
      </c>
      <c r="F24">
        <f t="shared" si="3"/>
        <v>0.41702124768800408</v>
      </c>
      <c r="G24">
        <v>6</v>
      </c>
      <c r="H24" s="2">
        <v>39</v>
      </c>
      <c r="I24" s="2">
        <v>3.02</v>
      </c>
      <c r="J24">
        <f t="shared" si="1"/>
        <v>3.6635616461296463</v>
      </c>
      <c r="K24" s="2">
        <f t="shared" si="4"/>
        <v>0.4633230954955837</v>
      </c>
      <c r="L24">
        <f t="shared" si="5"/>
        <v>0.68067840827778847</v>
      </c>
      <c r="M24" s="2">
        <v>2.63</v>
      </c>
      <c r="N24" s="2"/>
      <c r="O24" s="2">
        <v>2.23</v>
      </c>
      <c r="P24" s="2"/>
    </row>
    <row r="25" spans="1:16" x14ac:dyDescent="0.2">
      <c r="A25" s="5">
        <v>7</v>
      </c>
      <c r="B25" s="2">
        <v>30</v>
      </c>
      <c r="C25" s="2">
        <v>2.99</v>
      </c>
      <c r="D25" s="2">
        <f t="shared" si="2"/>
        <v>0.52359877559829882</v>
      </c>
      <c r="E25">
        <f t="shared" si="0"/>
        <v>3.4011973816621555</v>
      </c>
      <c r="F25">
        <f t="shared" si="3"/>
        <v>0.27415567780803768</v>
      </c>
      <c r="G25">
        <v>7</v>
      </c>
      <c r="H25" s="2">
        <v>32</v>
      </c>
      <c r="I25" s="2">
        <v>3.03</v>
      </c>
      <c r="J25">
        <f t="shared" si="1"/>
        <v>3.4657359027997265</v>
      </c>
      <c r="K25" s="2">
        <f t="shared" si="4"/>
        <v>0.31192823786158957</v>
      </c>
      <c r="L25">
        <f t="shared" si="5"/>
        <v>0.55850536063818546</v>
      </c>
      <c r="M25" s="2">
        <v>2.71</v>
      </c>
      <c r="N25" s="2"/>
      <c r="O25" s="2">
        <v>2.2000000000000002</v>
      </c>
      <c r="P25" s="2"/>
    </row>
    <row r="26" spans="1:16" x14ac:dyDescent="0.2">
      <c r="A26" s="5">
        <v>8</v>
      </c>
      <c r="B26" s="2">
        <v>24</v>
      </c>
      <c r="C26" s="2">
        <v>2.97</v>
      </c>
      <c r="D26" s="2">
        <f t="shared" si="2"/>
        <v>0.41887902047863906</v>
      </c>
      <c r="E26">
        <f t="shared" si="0"/>
        <v>3.1780538303479458</v>
      </c>
      <c r="F26">
        <f t="shared" si="3"/>
        <v>0.17545963379714413</v>
      </c>
      <c r="G26">
        <v>8</v>
      </c>
      <c r="H26" s="2">
        <v>25</v>
      </c>
      <c r="I26" s="2">
        <v>2.99</v>
      </c>
      <c r="J26">
        <f t="shared" si="1"/>
        <v>3.2188758248682006</v>
      </c>
      <c r="K26" s="2">
        <f t="shared" si="4"/>
        <v>0.19038588736669287</v>
      </c>
      <c r="L26">
        <f t="shared" si="5"/>
        <v>0.43633231299858238</v>
      </c>
      <c r="M26" s="2">
        <v>2.4900000000000002</v>
      </c>
      <c r="N26" s="2"/>
      <c r="O26" s="2">
        <v>2.23</v>
      </c>
      <c r="P26" s="2"/>
    </row>
    <row r="27" spans="1:16" x14ac:dyDescent="0.2">
      <c r="A27" s="2"/>
      <c r="B27" s="2"/>
      <c r="C27" s="2"/>
      <c r="D27" s="2"/>
      <c r="E27" s="2"/>
      <c r="F27" s="2"/>
      <c r="G27" s="2"/>
      <c r="K27" s="2"/>
      <c r="L27" s="2"/>
      <c r="M27" s="2">
        <v>2.69</v>
      </c>
      <c r="N27" s="2"/>
      <c r="O27" s="2">
        <v>2.2000000000000002</v>
      </c>
      <c r="P27" s="2"/>
    </row>
    <row r="28" spans="1:16" x14ac:dyDescent="0.2">
      <c r="A28" s="7" t="s">
        <v>16</v>
      </c>
      <c r="B28" s="2" t="s">
        <v>14</v>
      </c>
      <c r="C28" s="2" t="s">
        <v>15</v>
      </c>
      <c r="D28" s="2" t="s">
        <v>18</v>
      </c>
      <c r="E28" s="2" t="s">
        <v>27</v>
      </c>
      <c r="F28" s="2" t="s">
        <v>26</v>
      </c>
      <c r="G28" s="2"/>
      <c r="K28" s="2"/>
      <c r="L28" s="2"/>
      <c r="M28" s="2">
        <v>2.5499999999999998</v>
      </c>
      <c r="N28" s="2"/>
      <c r="O28" s="2">
        <v>2.1800000000000002</v>
      </c>
      <c r="P28" s="2"/>
    </row>
    <row r="29" spans="1:16" x14ac:dyDescent="0.2">
      <c r="A29" s="5">
        <v>1</v>
      </c>
      <c r="B29" s="2">
        <v>81</v>
      </c>
      <c r="C29" s="2">
        <v>3.37</v>
      </c>
      <c r="D29" s="2">
        <f>LN(B29)</f>
        <v>4.3944491546724391</v>
      </c>
      <c r="E29" s="2">
        <f>PI()*B29/180</f>
        <v>1.4137166941154069</v>
      </c>
      <c r="F29" s="2">
        <f>POWER(E29,2)</f>
        <v>1.9985948912205949</v>
      </c>
      <c r="G29" s="2"/>
      <c r="K29" s="2"/>
      <c r="L29" s="2"/>
      <c r="M29" s="2">
        <v>2.76</v>
      </c>
      <c r="N29" s="2"/>
      <c r="O29" s="2">
        <v>2.19</v>
      </c>
      <c r="P29" s="2"/>
    </row>
    <row r="30" spans="1:16" x14ac:dyDescent="0.2">
      <c r="A30" s="5">
        <v>2</v>
      </c>
      <c r="B30" s="2">
        <v>65</v>
      </c>
      <c r="C30" s="2">
        <v>3.35</v>
      </c>
      <c r="D30" s="2">
        <f t="shared" ref="D30:D36" si="6">LN(B30)</f>
        <v>4.1743872698956368</v>
      </c>
      <c r="E30" s="2">
        <f t="shared" ref="E30:E36" si="7">PI()*B30/180</f>
        <v>1.1344640137963142</v>
      </c>
      <c r="F30" s="2">
        <f t="shared" ref="F30:F36" si="8">POWER(E30,2)</f>
        <v>1.2870085985988438</v>
      </c>
      <c r="G30" s="2"/>
      <c r="K30" s="2"/>
      <c r="L30" s="2"/>
      <c r="M30" s="3">
        <f>AVERAGE(M19:M29)</f>
        <v>2.64</v>
      </c>
      <c r="N30" s="2"/>
      <c r="O30" s="3">
        <f>AVERAGE(O19:O29)</f>
        <v>2.228181818181818</v>
      </c>
      <c r="P30" s="2"/>
    </row>
    <row r="31" spans="1:16" x14ac:dyDescent="0.2">
      <c r="A31" s="5">
        <v>3</v>
      </c>
      <c r="B31" s="2">
        <v>55</v>
      </c>
      <c r="C31" s="2">
        <v>3.21</v>
      </c>
      <c r="D31" s="2">
        <f t="shared" si="6"/>
        <v>4.0073331852324712</v>
      </c>
      <c r="E31" s="2">
        <f t="shared" si="7"/>
        <v>0.95993108859688125</v>
      </c>
      <c r="F31" s="2">
        <f t="shared" si="8"/>
        <v>0.92146769485479352</v>
      </c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">
      <c r="A32" s="5">
        <v>4</v>
      </c>
      <c r="B32" s="2">
        <v>46</v>
      </c>
      <c r="C32" s="2">
        <v>3.1</v>
      </c>
      <c r="D32" s="2">
        <f t="shared" si="6"/>
        <v>3.8286413964890951</v>
      </c>
      <c r="E32" s="2">
        <f t="shared" si="7"/>
        <v>0.80285145591739149</v>
      </c>
      <c r="F32" s="2">
        <f t="shared" si="8"/>
        <v>0.64457046026867526</v>
      </c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8" x14ac:dyDescent="0.2">
      <c r="A33" s="5">
        <v>5</v>
      </c>
      <c r="B33" s="2">
        <v>38</v>
      </c>
      <c r="C33" s="2">
        <v>3.1</v>
      </c>
      <c r="D33" s="2">
        <f t="shared" si="6"/>
        <v>3.6375861597263857</v>
      </c>
      <c r="E33" s="2">
        <f t="shared" si="7"/>
        <v>0.66322511575784515</v>
      </c>
      <c r="F33" s="2">
        <f t="shared" si="8"/>
        <v>0.43986755417200712</v>
      </c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8" x14ac:dyDescent="0.2">
      <c r="A34" s="5">
        <v>6</v>
      </c>
      <c r="B34" s="2">
        <v>31</v>
      </c>
      <c r="C34" s="2">
        <v>3.05</v>
      </c>
      <c r="D34" s="2">
        <f t="shared" si="6"/>
        <v>3.4339872044851463</v>
      </c>
      <c r="E34" s="2">
        <f t="shared" si="7"/>
        <v>0.54105206811824214</v>
      </c>
      <c r="F34" s="2">
        <f t="shared" si="8"/>
        <v>0.29273734041502691</v>
      </c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8" x14ac:dyDescent="0.2">
      <c r="A35" s="5">
        <v>7</v>
      </c>
      <c r="B35" s="2">
        <v>24</v>
      </c>
      <c r="C35" s="2">
        <v>2.99</v>
      </c>
      <c r="D35" s="2">
        <f t="shared" si="6"/>
        <v>3.1780538303479458</v>
      </c>
      <c r="E35" s="2">
        <f t="shared" si="7"/>
        <v>0.41887902047863906</v>
      </c>
      <c r="F35" s="2">
        <f t="shared" si="8"/>
        <v>0.17545963379714413</v>
      </c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8" x14ac:dyDescent="0.2">
      <c r="A36" s="5">
        <v>8</v>
      </c>
      <c r="B36" s="2">
        <v>15</v>
      </c>
      <c r="C36" s="2">
        <v>2.8</v>
      </c>
      <c r="D36" s="2">
        <f t="shared" si="6"/>
        <v>2.7080502011022101</v>
      </c>
      <c r="E36" s="2">
        <f t="shared" si="7"/>
        <v>0.26179938779914941</v>
      </c>
      <c r="F36" s="2">
        <f t="shared" si="8"/>
        <v>6.853891945200942E-2</v>
      </c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8" x14ac:dyDescent="0.2">
      <c r="A37" s="4" t="s">
        <v>24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8" x14ac:dyDescent="0.2">
      <c r="A38" s="7" t="s">
        <v>12</v>
      </c>
      <c r="B38" s="2" t="s">
        <v>14</v>
      </c>
      <c r="C38" s="2" t="s">
        <v>15</v>
      </c>
      <c r="D38" s="2" t="s">
        <v>18</v>
      </c>
      <c r="E38" s="2" t="s">
        <v>27</v>
      </c>
      <c r="F38" s="2" t="s">
        <v>26</v>
      </c>
      <c r="G38" s="7" t="s">
        <v>13</v>
      </c>
      <c r="H38" s="2" t="s">
        <v>28</v>
      </c>
      <c r="I38" s="2" t="s">
        <v>29</v>
      </c>
      <c r="J38" s="2" t="s">
        <v>18</v>
      </c>
      <c r="K38" s="2" t="s">
        <v>27</v>
      </c>
      <c r="L38" s="2" t="s">
        <v>26</v>
      </c>
      <c r="M38" s="7" t="s">
        <v>30</v>
      </c>
      <c r="N38" s="2" t="s">
        <v>28</v>
      </c>
      <c r="O38" s="2" t="s">
        <v>29</v>
      </c>
      <c r="P38" s="2" t="s">
        <v>18</v>
      </c>
      <c r="Q38" s="2" t="s">
        <v>27</v>
      </c>
      <c r="R38" s="2" t="s">
        <v>26</v>
      </c>
    </row>
    <row r="39" spans="1:18" x14ac:dyDescent="0.2">
      <c r="A39" s="1">
        <v>1</v>
      </c>
      <c r="B39" s="1">
        <v>90</v>
      </c>
      <c r="C39" s="1">
        <v>2.74</v>
      </c>
      <c r="D39" s="1">
        <f>LN(B39)</f>
        <v>4.499809670330265</v>
      </c>
      <c r="E39" s="1">
        <f>PI()*B39/180</f>
        <v>1.5707963267948966</v>
      </c>
      <c r="F39" s="1">
        <f>POWER(E39,2)</f>
        <v>2.4674011002723395</v>
      </c>
      <c r="G39">
        <v>1</v>
      </c>
      <c r="H39" s="2">
        <v>80</v>
      </c>
      <c r="I39" s="2">
        <v>2.73</v>
      </c>
      <c r="J39" s="2">
        <f>LN(H39)</f>
        <v>4.3820266346738812</v>
      </c>
      <c r="K39" s="2">
        <f>H39*PI()/180</f>
        <v>1.3962634015954636</v>
      </c>
      <c r="L39" s="2">
        <f>POWER(K39,2)</f>
        <v>1.9495514866349348</v>
      </c>
      <c r="M39">
        <v>1</v>
      </c>
      <c r="N39" s="2">
        <v>85</v>
      </c>
      <c r="O39" s="2">
        <v>2.65</v>
      </c>
      <c r="P39" s="2">
        <f>LN(N39)</f>
        <v>4.4426512564903167</v>
      </c>
      <c r="Q39" s="2">
        <f>N39*PI()/180</f>
        <v>1.4835298641951802</v>
      </c>
      <c r="R39" s="2">
        <f>POWER(Q39,2)</f>
        <v>2.2008608579589697</v>
      </c>
    </row>
    <row r="40" spans="1:18" x14ac:dyDescent="0.2">
      <c r="A40">
        <v>2</v>
      </c>
      <c r="B40" s="2">
        <v>77</v>
      </c>
      <c r="C40" s="2">
        <v>2.6</v>
      </c>
      <c r="D40" s="1">
        <f t="shared" ref="D40:D47" si="9">LN(B40)</f>
        <v>4.3438054218536841</v>
      </c>
      <c r="E40" s="1">
        <f t="shared" ref="E40:E47" si="10">PI()*B40/180</f>
        <v>1.3439035240356338</v>
      </c>
      <c r="F40" s="1">
        <f t="shared" ref="F40:F47" si="11">POWER(E40,2)</f>
        <v>1.8060766819153955</v>
      </c>
      <c r="G40">
        <v>2</v>
      </c>
      <c r="H40" s="2">
        <v>71</v>
      </c>
      <c r="I40" s="2">
        <v>2.65</v>
      </c>
      <c r="J40" s="2">
        <f t="shared" ref="J40:J47" si="12">LN(H40)</f>
        <v>4.2626798770413155</v>
      </c>
      <c r="K40" s="2">
        <f t="shared" ref="K40:K47" si="13">H40*PI()/180</f>
        <v>1.2391837689159739</v>
      </c>
      <c r="L40" s="2">
        <f t="shared" ref="L40:L47" si="14">POWER(K40,2)</f>
        <v>1.5355764131447978</v>
      </c>
      <c r="M40">
        <v>2</v>
      </c>
      <c r="N40" s="2">
        <v>75</v>
      </c>
      <c r="O40" s="2">
        <v>2.6</v>
      </c>
      <c r="P40" s="2">
        <f t="shared" ref="P40:P47" si="15">LN(N40)</f>
        <v>4.3174881135363101</v>
      </c>
      <c r="Q40" s="2">
        <f t="shared" ref="Q40:Q47" si="16">N40*PI()/180</f>
        <v>1.3089969389957472</v>
      </c>
      <c r="R40" s="2">
        <f t="shared" ref="R40:R47" si="17">POWER(Q40,2)</f>
        <v>1.713472986300236</v>
      </c>
    </row>
    <row r="41" spans="1:18" x14ac:dyDescent="0.2">
      <c r="A41">
        <v>3</v>
      </c>
      <c r="B41" s="2">
        <v>69</v>
      </c>
      <c r="C41" s="2">
        <v>2.5299999999999998</v>
      </c>
      <c r="D41" s="1">
        <f t="shared" si="9"/>
        <v>4.2341065045972597</v>
      </c>
      <c r="E41" s="1">
        <f t="shared" si="10"/>
        <v>1.2042771838760873</v>
      </c>
      <c r="F41" s="1">
        <f t="shared" si="11"/>
        <v>1.4502835356045194</v>
      </c>
      <c r="G41">
        <v>3</v>
      </c>
      <c r="H41" s="2">
        <v>62</v>
      </c>
      <c r="I41" s="2">
        <v>2.5299999999999998</v>
      </c>
      <c r="J41" s="2">
        <f t="shared" si="12"/>
        <v>4.1271343850450917</v>
      </c>
      <c r="K41" s="2">
        <f t="shared" si="13"/>
        <v>1.0821041362364843</v>
      </c>
      <c r="L41" s="2">
        <f t="shared" si="14"/>
        <v>1.1709493616601077</v>
      </c>
      <c r="M41">
        <v>3</v>
      </c>
      <c r="N41" s="2">
        <v>67</v>
      </c>
      <c r="O41" s="2">
        <v>2.48</v>
      </c>
      <c r="P41" s="2">
        <f t="shared" si="15"/>
        <v>4.2046926193909657</v>
      </c>
      <c r="Q41" s="2">
        <f t="shared" si="16"/>
        <v>1.1693705988362006</v>
      </c>
      <c r="R41" s="2">
        <f t="shared" si="17"/>
        <v>1.3674275974225345</v>
      </c>
    </row>
    <row r="42" spans="1:18" x14ac:dyDescent="0.2">
      <c r="A42">
        <v>4</v>
      </c>
      <c r="B42" s="2">
        <v>61</v>
      </c>
      <c r="C42" s="2">
        <v>2.4300000000000002</v>
      </c>
      <c r="D42" s="1">
        <f t="shared" si="9"/>
        <v>4.1108738641733114</v>
      </c>
      <c r="E42" s="1">
        <f t="shared" si="10"/>
        <v>1.064650843716541</v>
      </c>
      <c r="F42" s="1">
        <f t="shared" si="11"/>
        <v>1.1334814190263425</v>
      </c>
      <c r="G42">
        <v>4</v>
      </c>
      <c r="H42" s="2">
        <v>55</v>
      </c>
      <c r="I42" s="2">
        <v>2.4300000000000002</v>
      </c>
      <c r="J42" s="2">
        <f t="shared" si="12"/>
        <v>4.0073331852324712</v>
      </c>
      <c r="K42" s="2">
        <f t="shared" si="13"/>
        <v>0.95993108859688125</v>
      </c>
      <c r="L42" s="2">
        <f t="shared" si="14"/>
        <v>0.92146769485479352</v>
      </c>
      <c r="M42">
        <v>4</v>
      </c>
      <c r="N42" s="2">
        <v>59</v>
      </c>
      <c r="O42" s="2">
        <v>2.42</v>
      </c>
      <c r="P42" s="2">
        <f t="shared" si="15"/>
        <v>4.0775374439057197</v>
      </c>
      <c r="Q42" s="2">
        <f t="shared" si="16"/>
        <v>1.0297442586766543</v>
      </c>
      <c r="R42" s="2">
        <f t="shared" si="17"/>
        <v>1.0603732382775324</v>
      </c>
    </row>
    <row r="43" spans="1:18" x14ac:dyDescent="0.2">
      <c r="A43">
        <v>5</v>
      </c>
      <c r="B43" s="2">
        <v>55</v>
      </c>
      <c r="C43" s="2">
        <v>2.38</v>
      </c>
      <c r="D43" s="1">
        <f t="shared" si="9"/>
        <v>4.0073331852324712</v>
      </c>
      <c r="E43" s="1">
        <f t="shared" si="10"/>
        <v>0.95993108859688125</v>
      </c>
      <c r="F43" s="1">
        <f t="shared" si="11"/>
        <v>0.92146769485479352</v>
      </c>
      <c r="G43">
        <v>5</v>
      </c>
      <c r="H43" s="2">
        <v>49</v>
      </c>
      <c r="I43" s="2">
        <v>2.48</v>
      </c>
      <c r="J43" s="2">
        <f t="shared" si="12"/>
        <v>3.8918202981106265</v>
      </c>
      <c r="K43" s="2">
        <f t="shared" si="13"/>
        <v>0.85521133347722145</v>
      </c>
      <c r="L43" s="2">
        <f t="shared" si="14"/>
        <v>0.7313864249078873</v>
      </c>
      <c r="M43">
        <v>5</v>
      </c>
      <c r="N43" s="2">
        <v>52</v>
      </c>
      <c r="O43" s="2">
        <v>2.4500000000000002</v>
      </c>
      <c r="P43" s="2">
        <f t="shared" si="15"/>
        <v>3.9512437185814275</v>
      </c>
      <c r="Q43" s="2">
        <f t="shared" si="16"/>
        <v>0.90757121103705141</v>
      </c>
      <c r="R43" s="2">
        <f t="shared" si="17"/>
        <v>0.82368550310326005</v>
      </c>
    </row>
    <row r="44" spans="1:18" x14ac:dyDescent="0.2">
      <c r="A44">
        <v>6</v>
      </c>
      <c r="B44" s="2">
        <v>48</v>
      </c>
      <c r="C44" s="2">
        <v>2.35</v>
      </c>
      <c r="D44" s="1">
        <f t="shared" si="9"/>
        <v>3.8712010109078911</v>
      </c>
      <c r="E44" s="1">
        <f t="shared" si="10"/>
        <v>0.83775804095727813</v>
      </c>
      <c r="F44" s="1">
        <f t="shared" si="11"/>
        <v>0.70183853518857653</v>
      </c>
      <c r="G44">
        <v>6</v>
      </c>
      <c r="H44" s="2">
        <v>43</v>
      </c>
      <c r="I44" s="2">
        <v>2.48</v>
      </c>
      <c r="J44" s="2">
        <f t="shared" si="12"/>
        <v>3.7612001156935624</v>
      </c>
      <c r="K44" s="2">
        <f t="shared" si="13"/>
        <v>0.75049157835756164</v>
      </c>
      <c r="L44" s="2">
        <f t="shared" si="14"/>
        <v>0.56323760918562404</v>
      </c>
      <c r="M44">
        <v>6</v>
      </c>
      <c r="N44" s="2">
        <v>46</v>
      </c>
      <c r="O44" s="2">
        <v>2.4</v>
      </c>
      <c r="P44" s="2">
        <f t="shared" si="15"/>
        <v>3.8286413964890951</v>
      </c>
      <c r="Q44" s="2">
        <f t="shared" si="16"/>
        <v>0.80285145591739149</v>
      </c>
      <c r="R44" s="2">
        <f t="shared" si="17"/>
        <v>0.64457046026867526</v>
      </c>
    </row>
    <row r="45" spans="1:18" x14ac:dyDescent="0.2">
      <c r="A45">
        <v>7</v>
      </c>
      <c r="B45" s="2">
        <v>42</v>
      </c>
      <c r="C45" s="2">
        <v>2.3199999999999998</v>
      </c>
      <c r="D45" s="1">
        <f t="shared" si="9"/>
        <v>3.7376696182833684</v>
      </c>
      <c r="E45" s="1">
        <f t="shared" si="10"/>
        <v>0.73303828583761843</v>
      </c>
      <c r="F45" s="1">
        <f t="shared" si="11"/>
        <v>0.53734512850375393</v>
      </c>
      <c r="G45">
        <v>7</v>
      </c>
      <c r="H45" s="2">
        <v>38</v>
      </c>
      <c r="I45" s="2">
        <v>2.4500000000000002</v>
      </c>
      <c r="J45" s="2">
        <f t="shared" si="12"/>
        <v>3.6375861597263857</v>
      </c>
      <c r="K45" s="2">
        <f t="shared" si="13"/>
        <v>0.66322511575784515</v>
      </c>
      <c r="L45" s="2">
        <f t="shared" si="14"/>
        <v>0.43986755417200712</v>
      </c>
      <c r="M45">
        <v>7</v>
      </c>
      <c r="N45" s="2">
        <v>40</v>
      </c>
      <c r="O45" s="2">
        <v>2.38</v>
      </c>
      <c r="P45" s="2">
        <f t="shared" si="15"/>
        <v>3.6888794541139363</v>
      </c>
      <c r="Q45" s="2">
        <f t="shared" si="16"/>
        <v>0.69813170079773179</v>
      </c>
      <c r="R45" s="2">
        <f t="shared" si="17"/>
        <v>0.48738787165873371</v>
      </c>
    </row>
    <row r="46" spans="1:18" x14ac:dyDescent="0.2">
      <c r="A46">
        <v>8</v>
      </c>
      <c r="B46" s="2">
        <v>37</v>
      </c>
      <c r="C46" s="2">
        <v>2.27</v>
      </c>
      <c r="D46" s="1">
        <f t="shared" si="9"/>
        <v>3.6109179126442243</v>
      </c>
      <c r="E46" s="1">
        <f t="shared" si="10"/>
        <v>0.64577182323790194</v>
      </c>
      <c r="F46" s="1">
        <f t="shared" si="11"/>
        <v>0.41702124768800408</v>
      </c>
      <c r="G46">
        <v>8</v>
      </c>
      <c r="H46" s="2">
        <v>33</v>
      </c>
      <c r="I46" s="2">
        <v>2.2999999999999998</v>
      </c>
      <c r="J46" s="2">
        <f t="shared" si="12"/>
        <v>3.4965075614664802</v>
      </c>
      <c r="K46" s="2">
        <f t="shared" si="13"/>
        <v>0.57595865315812877</v>
      </c>
      <c r="L46" s="2">
        <f t="shared" si="14"/>
        <v>0.33172837014772566</v>
      </c>
      <c r="M46">
        <v>8</v>
      </c>
      <c r="N46" s="2">
        <v>35</v>
      </c>
      <c r="O46" s="2">
        <v>2.37</v>
      </c>
      <c r="P46" s="2">
        <f t="shared" si="15"/>
        <v>3.5553480614894135</v>
      </c>
      <c r="Q46" s="2">
        <f t="shared" si="16"/>
        <v>0.6108652381980153</v>
      </c>
      <c r="R46" s="2">
        <f t="shared" si="17"/>
        <v>0.37315633923871799</v>
      </c>
    </row>
    <row r="47" spans="1:18" x14ac:dyDescent="0.2">
      <c r="A47">
        <v>9</v>
      </c>
      <c r="B47" s="2">
        <v>31</v>
      </c>
      <c r="C47" s="2">
        <v>2.2400000000000002</v>
      </c>
      <c r="D47" s="1">
        <f t="shared" si="9"/>
        <v>3.4339872044851463</v>
      </c>
      <c r="E47" s="1">
        <f t="shared" si="10"/>
        <v>0.54105206811824214</v>
      </c>
      <c r="F47" s="1">
        <f t="shared" si="11"/>
        <v>0.29273734041502691</v>
      </c>
      <c r="G47">
        <v>9</v>
      </c>
      <c r="H47" s="2">
        <v>28</v>
      </c>
      <c r="I47" s="2">
        <v>2.33</v>
      </c>
      <c r="J47" s="2">
        <f t="shared" si="12"/>
        <v>3.3322045101752038</v>
      </c>
      <c r="K47" s="2">
        <f t="shared" si="13"/>
        <v>0.48869219055841229</v>
      </c>
      <c r="L47" s="2">
        <f t="shared" si="14"/>
        <v>0.23882005711277954</v>
      </c>
      <c r="M47">
        <v>9</v>
      </c>
      <c r="N47" s="2">
        <v>30</v>
      </c>
      <c r="O47" s="2">
        <v>2.23</v>
      </c>
      <c r="P47" s="2">
        <f t="shared" si="15"/>
        <v>3.4011973816621555</v>
      </c>
      <c r="Q47" s="2">
        <f t="shared" si="16"/>
        <v>0.52359877559829882</v>
      </c>
      <c r="R47" s="2">
        <f t="shared" si="17"/>
        <v>0.27415567780803768</v>
      </c>
    </row>
    <row r="48" spans="1:18" x14ac:dyDescent="0.2">
      <c r="A48" s="6" t="s">
        <v>25</v>
      </c>
    </row>
    <row r="49" spans="1:12" x14ac:dyDescent="0.2">
      <c r="A49" s="8" t="s">
        <v>12</v>
      </c>
      <c r="B49" t="s">
        <v>14</v>
      </c>
      <c r="C49" t="s">
        <v>15</v>
      </c>
      <c r="D49" t="s">
        <v>18</v>
      </c>
      <c r="E49" t="s">
        <v>27</v>
      </c>
      <c r="F49" t="s">
        <v>26</v>
      </c>
      <c r="G49" s="8" t="s">
        <v>31</v>
      </c>
      <c r="H49" t="s">
        <v>14</v>
      </c>
      <c r="I49" t="s">
        <v>15</v>
      </c>
      <c r="J49" t="s">
        <v>18</v>
      </c>
      <c r="K49" t="s">
        <v>27</v>
      </c>
      <c r="L49" t="s">
        <v>26</v>
      </c>
    </row>
    <row r="50" spans="1:12" x14ac:dyDescent="0.2">
      <c r="B50" s="2">
        <v>90</v>
      </c>
      <c r="C50" s="2">
        <v>5.38</v>
      </c>
      <c r="D50">
        <f>LN(B50)</f>
        <v>4.499809670330265</v>
      </c>
      <c r="E50">
        <f>PI()*B50/180</f>
        <v>1.5707963267948966</v>
      </c>
      <c r="F50">
        <f>POWER(E50,2)</f>
        <v>2.4674011002723395</v>
      </c>
      <c r="G50">
        <v>1</v>
      </c>
      <c r="H50" s="2">
        <v>82</v>
      </c>
      <c r="I50" s="2">
        <v>5.29</v>
      </c>
      <c r="J50">
        <f>LN(H50)</f>
        <v>4.4067192472642533</v>
      </c>
      <c r="K50">
        <f>H50*PI()/180</f>
        <v>1.43116998663535</v>
      </c>
      <c r="L50">
        <f>POWER(K50,2)</f>
        <v>2.0482475306458281</v>
      </c>
    </row>
    <row r="51" spans="1:12" x14ac:dyDescent="0.2">
      <c r="B51" s="2">
        <v>57</v>
      </c>
      <c r="C51" s="2">
        <v>4.6399999999999997</v>
      </c>
      <c r="D51">
        <f t="shared" ref="D51:D53" si="18">LN(B51)</f>
        <v>4.0430512678345503</v>
      </c>
      <c r="E51">
        <f t="shared" ref="E51:E53" si="19">PI()*B51/180</f>
        <v>0.99483767363676778</v>
      </c>
      <c r="F51">
        <f t="shared" ref="F51:F53" si="20">POWER(E51,2)</f>
        <v>0.9897019968870161</v>
      </c>
      <c r="G51">
        <v>2</v>
      </c>
      <c r="H51" s="2">
        <v>47</v>
      </c>
      <c r="I51" s="2">
        <v>4.55</v>
      </c>
      <c r="J51">
        <f t="shared" ref="J51:J54" si="21">LN(H51)</f>
        <v>3.8501476017100584</v>
      </c>
      <c r="K51">
        <f t="shared" ref="K51:K54" si="22">H51*PI()/180</f>
        <v>0.82030474843733492</v>
      </c>
      <c r="L51">
        <f t="shared" ref="L51:L54" si="23">POWER(K51,2)</f>
        <v>0.67289988030883929</v>
      </c>
    </row>
    <row r="52" spans="1:12" x14ac:dyDescent="0.2">
      <c r="B52" s="2">
        <v>33</v>
      </c>
      <c r="C52" s="2">
        <v>4.53</v>
      </c>
      <c r="D52">
        <f t="shared" si="18"/>
        <v>3.4965075614664802</v>
      </c>
      <c r="E52">
        <f t="shared" si="19"/>
        <v>0.57595865315812877</v>
      </c>
      <c r="F52">
        <f t="shared" si="20"/>
        <v>0.33172837014772566</v>
      </c>
      <c r="G52">
        <v>3</v>
      </c>
      <c r="H52" s="2">
        <v>22</v>
      </c>
      <c r="I52" s="2">
        <v>4.3</v>
      </c>
      <c r="J52">
        <f t="shared" si="21"/>
        <v>3.0910424533583161</v>
      </c>
      <c r="K52">
        <f t="shared" si="22"/>
        <v>0.38397243543875248</v>
      </c>
      <c r="L52">
        <f t="shared" si="23"/>
        <v>0.14743483117676695</v>
      </c>
    </row>
    <row r="53" spans="1:12" x14ac:dyDescent="0.2">
      <c r="B53" s="2">
        <v>13</v>
      </c>
      <c r="C53" s="2">
        <v>4.4800000000000004</v>
      </c>
      <c r="D53">
        <f t="shared" si="18"/>
        <v>2.5649493574615367</v>
      </c>
      <c r="E53">
        <f t="shared" si="19"/>
        <v>0.22689280275926285</v>
      </c>
      <c r="F53">
        <f t="shared" si="20"/>
        <v>5.1480343943953753E-2</v>
      </c>
      <c r="G53" s="8" t="s">
        <v>32</v>
      </c>
      <c r="H53" s="2">
        <v>87</v>
      </c>
      <c r="I53" s="2">
        <v>5.15</v>
      </c>
      <c r="J53">
        <f t="shared" si="21"/>
        <v>4.4659081186545837</v>
      </c>
      <c r="K53">
        <f t="shared" si="22"/>
        <v>1.5184364492350666</v>
      </c>
      <c r="L53">
        <f t="shared" si="23"/>
        <v>2.305649250365597</v>
      </c>
    </row>
    <row r="54" spans="1:12" x14ac:dyDescent="0.2">
      <c r="H54" s="2">
        <v>50</v>
      </c>
      <c r="I54" s="2">
        <v>4.58</v>
      </c>
      <c r="J54">
        <f t="shared" si="21"/>
        <v>3.912023005428146</v>
      </c>
      <c r="K54">
        <f t="shared" si="22"/>
        <v>0.87266462599716477</v>
      </c>
      <c r="L54">
        <f t="shared" si="23"/>
        <v>0.7615435494667715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2020-12-05T08:51:16Z</dcterms:created>
  <dcterms:modified xsi:type="dcterms:W3CDTF">2020-12-06T19:37:58Z</dcterms:modified>
</cp:coreProperties>
</file>