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6215" windowHeight="71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" i="1"/>
  <c r="J4"/>
  <c r="G37"/>
  <c r="B37"/>
  <c r="G2"/>
  <c r="G5" s="1"/>
  <c r="G1"/>
  <c r="B26"/>
  <c r="B27"/>
  <c r="B28"/>
  <c r="B25"/>
  <c r="B20"/>
  <c r="B21"/>
  <c r="B22"/>
  <c r="B19"/>
  <c r="B14"/>
  <c r="B15"/>
  <c r="B16"/>
  <c r="B13"/>
  <c r="B8"/>
  <c r="B9"/>
  <c r="B10"/>
  <c r="B7"/>
  <c r="G4" l="1"/>
  <c r="G26" l="1"/>
  <c r="G28"/>
  <c r="G25"/>
  <c r="G21"/>
  <c r="G14"/>
  <c r="G16"/>
  <c r="G13"/>
  <c r="G9"/>
  <c r="G27"/>
  <c r="G20"/>
  <c r="G22"/>
  <c r="G19"/>
  <c r="G15"/>
  <c r="G8"/>
  <c r="G10"/>
  <c r="G7"/>
  <c r="J2"/>
</calcChain>
</file>

<file path=xl/sharedStrings.xml><?xml version="1.0" encoding="utf-8"?>
<sst xmlns="http://schemas.openxmlformats.org/spreadsheetml/2006/main" count="50" uniqueCount="50">
  <si>
    <t>x1</t>
  </si>
  <si>
    <t>x2</t>
  </si>
  <si>
    <t>x3</t>
  </si>
  <si>
    <t>x4</t>
  </si>
  <si>
    <t>y1</t>
  </si>
  <si>
    <t>y2</t>
  </si>
  <si>
    <t>y3</t>
  </si>
  <si>
    <t>y4</t>
  </si>
  <si>
    <t>x1x1</t>
  </si>
  <si>
    <t>x1x2</t>
  </si>
  <si>
    <t>x1x3</t>
  </si>
  <si>
    <t>x1x4</t>
  </si>
  <si>
    <t>x2x1</t>
  </si>
  <si>
    <t>x2x2</t>
  </si>
  <si>
    <t>x2x3</t>
  </si>
  <si>
    <t>x2x4</t>
  </si>
  <si>
    <t>x3x1</t>
  </si>
  <si>
    <t>x3x2</t>
  </si>
  <si>
    <t>x3x3</t>
  </si>
  <si>
    <t>x3x4</t>
  </si>
  <si>
    <t>x4x1</t>
  </si>
  <si>
    <t>x4x2</t>
  </si>
  <si>
    <t>x4x3</t>
  </si>
  <si>
    <t>x4x4</t>
  </si>
  <si>
    <t>a</t>
  </si>
  <si>
    <t>b</t>
  </si>
  <si>
    <t>ρ</t>
  </si>
  <si>
    <t>a'</t>
  </si>
  <si>
    <t>b'</t>
  </si>
  <si>
    <t>x1y1</t>
  </si>
  <si>
    <t>x1y2</t>
  </si>
  <si>
    <t>x1y3</t>
  </si>
  <si>
    <t>x1y4</t>
  </si>
  <si>
    <t>x2y1</t>
  </si>
  <si>
    <t>x2y2</t>
  </si>
  <si>
    <t>x2y3</t>
  </si>
  <si>
    <t>x2y4</t>
  </si>
  <si>
    <t>x3y1</t>
  </si>
  <si>
    <t>x3y2</t>
  </si>
  <si>
    <t>x3y3</t>
  </si>
  <si>
    <t>x3y4</t>
  </si>
  <si>
    <t>x4y1</t>
  </si>
  <si>
    <t>x4y2</t>
  </si>
  <si>
    <t>x4y3</t>
  </si>
  <si>
    <t>x4y4</t>
  </si>
  <si>
    <r>
      <t>M(-a,-b;</t>
    </r>
    <r>
      <rPr>
        <sz val="11"/>
        <color theme="1"/>
        <rFont val="Calibri"/>
        <family val="2"/>
      </rPr>
      <t>ρ)</t>
    </r>
  </si>
  <si>
    <t>M(a,b;ρ)</t>
  </si>
  <si>
    <t>A</t>
  </si>
  <si>
    <t>B</t>
  </si>
  <si>
    <t>π</t>
  </si>
</sst>
</file>

<file path=xl/styles.xml><?xml version="1.0" encoding="utf-8"?>
<styleSheet xmlns="http://schemas.openxmlformats.org/spreadsheetml/2006/main">
  <numFmts count="1">
    <numFmt numFmtId="164" formatCode="0.00000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abSelected="1" workbookViewId="0">
      <selection activeCell="N9" sqref="N9"/>
    </sheetView>
  </sheetViews>
  <sheetFormatPr defaultRowHeight="15"/>
  <cols>
    <col min="2" max="2" width="13.7109375" style="1" bestFit="1" customWidth="1"/>
    <col min="4" max="4" width="11.5703125" bestFit="1" customWidth="1"/>
    <col min="9" max="9" width="10" bestFit="1" customWidth="1"/>
  </cols>
  <sheetData>
    <row r="1" spans="1:13">
      <c r="A1" t="s">
        <v>0</v>
      </c>
      <c r="B1" s="1">
        <v>0.32530300000000001</v>
      </c>
      <c r="C1" t="s">
        <v>4</v>
      </c>
      <c r="D1" s="1">
        <v>0.13377639999999999</v>
      </c>
      <c r="F1" t="s">
        <v>24</v>
      </c>
      <c r="G1">
        <f>NORMSINV(M1)</f>
        <v>-0.8416212335729143</v>
      </c>
      <c r="I1" t="s">
        <v>45</v>
      </c>
      <c r="J1">
        <f>(SQRT(1-G3^2)/J4)*B37*G37</f>
        <v>0.54820262573100775</v>
      </c>
      <c r="L1" t="s">
        <v>47</v>
      </c>
      <c r="M1" s="3">
        <v>0.2</v>
      </c>
    </row>
    <row r="2" spans="1:13">
      <c r="A2" t="s">
        <v>1</v>
      </c>
      <c r="B2" s="1">
        <v>0.42110710000000001</v>
      </c>
      <c r="C2" t="s">
        <v>5</v>
      </c>
      <c r="D2" s="1">
        <v>0.62432469999999995</v>
      </c>
      <c r="F2" t="s">
        <v>25</v>
      </c>
      <c r="G2">
        <f>NORMSINV(M2)</f>
        <v>-1.0364333894937903</v>
      </c>
      <c r="I2" t="s">
        <v>46</v>
      </c>
      <c r="J2">
        <f>NORMSDIST(G1)+NORMSDIST(G2)-1+J1</f>
        <v>-0.10179737426899238</v>
      </c>
      <c r="L2" t="s">
        <v>48</v>
      </c>
      <c r="M2" s="3">
        <v>0.15</v>
      </c>
    </row>
    <row r="3" spans="1:13">
      <c r="A3" t="s">
        <v>2</v>
      </c>
      <c r="B3" s="1">
        <v>0.13344249999999999</v>
      </c>
      <c r="C3" t="s">
        <v>6</v>
      </c>
      <c r="D3" s="1">
        <v>1.3425377999999999</v>
      </c>
      <c r="F3" s="2" t="s">
        <v>26</v>
      </c>
      <c r="G3" s="3">
        <v>0.3</v>
      </c>
    </row>
    <row r="4" spans="1:13">
      <c r="A4" t="s">
        <v>3</v>
      </c>
      <c r="B4" s="1">
        <v>6.3743230000000003E-3</v>
      </c>
      <c r="C4" t="s">
        <v>7</v>
      </c>
      <c r="D4" s="1">
        <v>2.2626645000000001</v>
      </c>
      <c r="F4" s="2" t="s">
        <v>27</v>
      </c>
      <c r="G4">
        <f>G1/SQRT(2*(1-$G$3^2))</f>
        <v>-0.62385116427339571</v>
      </c>
      <c r="I4" s="2" t="s">
        <v>49</v>
      </c>
      <c r="J4">
        <f>PI()</f>
        <v>3.1415926535897931</v>
      </c>
    </row>
    <row r="5" spans="1:13">
      <c r="D5" s="1"/>
      <c r="F5" s="2" t="s">
        <v>28</v>
      </c>
      <c r="G5">
        <f>G2/SQRT(2*(1-$G$3^2))</f>
        <v>-0.76825554172702093</v>
      </c>
    </row>
    <row r="7" spans="1:13">
      <c r="A7" t="s">
        <v>8</v>
      </c>
      <c r="B7" s="1">
        <f>$B$1*B1</f>
        <v>0.10582204180900001</v>
      </c>
      <c r="C7" s="1"/>
      <c r="D7" s="1"/>
      <c r="F7" t="s">
        <v>29</v>
      </c>
      <c r="G7">
        <f>EXP($G$4*(2*$D$1-$G$4)+$G$5*(2*D1-$G$5)+2*$G$3*($D$1-$G$4)*(D1-$G$5))</f>
        <v>0.38991506645181373</v>
      </c>
    </row>
    <row r="8" spans="1:13">
      <c r="A8" t="s">
        <v>9</v>
      </c>
      <c r="B8" s="1">
        <f t="shared" ref="B8:B11" si="0">$B$1*B2</f>
        <v>0.13698740295130002</v>
      </c>
      <c r="D8" s="1"/>
      <c r="F8" t="s">
        <v>30</v>
      </c>
      <c r="G8">
        <f t="shared" ref="G8:G11" si="1">EXP($G$4*(2*$D$1-$G$4)+$G$5*(2*D2-$G$5)+2*$G$3*($D$1-$G$4)*(D2-$G$5))</f>
        <v>0.22933591016135324</v>
      </c>
    </row>
    <row r="9" spans="1:13">
      <c r="A9" t="s">
        <v>10</v>
      </c>
      <c r="B9" s="1">
        <f t="shared" si="0"/>
        <v>4.3409245577499998E-2</v>
      </c>
      <c r="D9" s="1"/>
      <c r="F9" t="s">
        <v>31</v>
      </c>
      <c r="G9">
        <f t="shared" si="1"/>
        <v>0.10543853978568692</v>
      </c>
    </row>
    <row r="10" spans="1:13">
      <c r="A10" t="s">
        <v>11</v>
      </c>
      <c r="B10" s="1">
        <f t="shared" si="0"/>
        <v>2.073586394869E-3</v>
      </c>
      <c r="D10" s="1"/>
      <c r="F10" t="s">
        <v>32</v>
      </c>
      <c r="G10">
        <f t="shared" si="1"/>
        <v>3.8962956424561164E-2</v>
      </c>
    </row>
    <row r="11" spans="1:13">
      <c r="D11" s="1"/>
    </row>
    <row r="13" spans="1:13">
      <c r="A13" t="s">
        <v>12</v>
      </c>
      <c r="B13" s="1">
        <f>$B$2*B1</f>
        <v>0.13698740295130002</v>
      </c>
      <c r="C13" s="1"/>
      <c r="D13" s="1"/>
      <c r="F13" t="s">
        <v>33</v>
      </c>
      <c r="G13">
        <f>EXP($G$4*(2*$D$2-$G$4)+$G$5*(2*D1-$G$5)+2*$G$3*($D$2-$G$4)*(D1-$G$5))</f>
        <v>0.27571420007620434</v>
      </c>
    </row>
    <row r="14" spans="1:13">
      <c r="A14" t="s">
        <v>13</v>
      </c>
      <c r="B14" s="1">
        <f t="shared" ref="B14:B16" si="2">$B$2*B2</f>
        <v>0.17733118967041001</v>
      </c>
      <c r="D14" s="1"/>
      <c r="F14" t="s">
        <v>34</v>
      </c>
      <c r="G14">
        <f t="shared" ref="G14:G17" si="3">EXP($G$4*(2*$D$2-$G$4)+$G$5*(2*D2-$G$5)+2*$G$3*($D$2-$G$4)*(D2-$G$5))</f>
        <v>0.18735519455162006</v>
      </c>
    </row>
    <row r="15" spans="1:13">
      <c r="A15" t="s">
        <v>14</v>
      </c>
      <c r="B15" s="1">
        <f t="shared" si="2"/>
        <v>5.6193584191749996E-2</v>
      </c>
      <c r="D15" s="1"/>
      <c r="F15" t="s">
        <v>35</v>
      </c>
      <c r="G15">
        <f t="shared" si="3"/>
        <v>0.1064140499907268</v>
      </c>
    </row>
    <row r="16" spans="1:13">
      <c r="A16" t="s">
        <v>15</v>
      </c>
      <c r="B16" s="1">
        <f t="shared" si="2"/>
        <v>2.6842726729933001E-3</v>
      </c>
      <c r="D16" s="1"/>
      <c r="F16" t="s">
        <v>36</v>
      </c>
      <c r="G16">
        <f t="shared" si="3"/>
        <v>5.1554562231913459E-2</v>
      </c>
    </row>
    <row r="17" spans="1:7">
      <c r="D17" s="1"/>
    </row>
    <row r="19" spans="1:7">
      <c r="A19" t="s">
        <v>16</v>
      </c>
      <c r="B19" s="1">
        <f>$B$3*B1</f>
        <v>4.3409245577499998E-2</v>
      </c>
      <c r="C19" s="1"/>
      <c r="D19" s="1"/>
      <c r="F19" t="s">
        <v>37</v>
      </c>
      <c r="G19">
        <f>EXP($G$4*(2*$D$3-$G$4)+$G$5*(2*D1-$G$5)+2*$G$3*($D$3-$G$4)*(D1-$G$5))</f>
        <v>0.16599528083977549</v>
      </c>
    </row>
    <row r="20" spans="1:7">
      <c r="A20" t="s">
        <v>17</v>
      </c>
      <c r="B20" s="1">
        <f t="shared" ref="B20:B23" si="4">$B$3*B2</f>
        <v>5.6193584191749996E-2</v>
      </c>
      <c r="D20" s="1"/>
      <c r="F20" t="s">
        <v>38</v>
      </c>
      <c r="G20">
        <f t="shared" ref="G20:G23" si="5">EXP($G$4*(2*$D$3-$G$4)+$G$5*(2*D2-$G$5)+2*$G$3*($D$3-$G$4)*(D2-$G$5))</f>
        <v>0.13935041297363698</v>
      </c>
    </row>
    <row r="21" spans="1:7">
      <c r="A21" t="s">
        <v>18</v>
      </c>
      <c r="B21" s="1">
        <f t="shared" si="4"/>
        <v>1.7806900806249998E-2</v>
      </c>
      <c r="D21" s="1"/>
      <c r="F21" t="s">
        <v>39</v>
      </c>
      <c r="G21">
        <f t="shared" si="5"/>
        <v>0.10785860079044533</v>
      </c>
    </row>
    <row r="22" spans="1:7">
      <c r="A22" t="s">
        <v>19</v>
      </c>
      <c r="B22" s="1">
        <f t="shared" si="4"/>
        <v>8.5060559692749999E-4</v>
      </c>
      <c r="D22" s="1"/>
      <c r="F22" t="s">
        <v>40</v>
      </c>
      <c r="G22">
        <f t="shared" si="5"/>
        <v>7.7682688847892561E-2</v>
      </c>
    </row>
    <row r="23" spans="1:7">
      <c r="D23" s="1"/>
    </row>
    <row r="25" spans="1:7">
      <c r="A25" t="s">
        <v>20</v>
      </c>
      <c r="B25" s="1">
        <f>$B$4*B1</f>
        <v>2.073586394869E-3</v>
      </c>
      <c r="C25" s="1"/>
      <c r="D25" s="1"/>
      <c r="F25" t="s">
        <v>41</v>
      </c>
      <c r="G25">
        <f>EXP($G$4*(2*$D$4-$G$4)+$G$5*(2*D1-$G$5)+2*$G$3*($D$4-$G$4)*(D1-$G$5))</f>
        <v>8.6652454072642757E-2</v>
      </c>
    </row>
    <row r="26" spans="1:7">
      <c r="A26" t="s">
        <v>21</v>
      </c>
      <c r="B26" s="1">
        <f t="shared" ref="B26:B29" si="6">$B$4*B2</f>
        <v>2.6842726729933001E-3</v>
      </c>
      <c r="D26" s="1"/>
      <c r="F26" t="s">
        <v>42</v>
      </c>
      <c r="G26">
        <f t="shared" ref="G26:G29" si="7">EXP($G$4*(2*$D$4-$G$4)+$G$5*(2*D2-$G$5)+2*$G$3*($D$4-$G$4)*(D2-$G$5))</f>
        <v>9.53693882166773E-2</v>
      </c>
    </row>
    <row r="27" spans="1:7">
      <c r="A27" t="s">
        <v>22</v>
      </c>
      <c r="B27" s="1">
        <f t="shared" si="6"/>
        <v>8.5060559692749999E-4</v>
      </c>
      <c r="D27" s="1"/>
      <c r="F27" t="s">
        <v>43</v>
      </c>
      <c r="G27">
        <f t="shared" si="7"/>
        <v>0.10973795300913321</v>
      </c>
    </row>
    <row r="28" spans="1:7">
      <c r="A28" t="s">
        <v>23</v>
      </c>
      <c r="B28" s="1">
        <f t="shared" si="6"/>
        <v>4.0631993708329006E-5</v>
      </c>
      <c r="D28" s="1"/>
      <c r="F28" t="s">
        <v>44</v>
      </c>
      <c r="G28">
        <f t="shared" si="7"/>
        <v>0.13135275431963864</v>
      </c>
    </row>
    <row r="29" spans="1:7">
      <c r="D29" s="1"/>
    </row>
    <row r="31" spans="1:7">
      <c r="C31" s="1"/>
      <c r="D31" s="1"/>
    </row>
    <row r="32" spans="1:7">
      <c r="D32" s="1"/>
    </row>
    <row r="33" spans="2:7">
      <c r="D33" s="1"/>
    </row>
    <row r="34" spans="2:7">
      <c r="D34" s="1"/>
    </row>
    <row r="35" spans="2:7">
      <c r="D35" s="1"/>
    </row>
    <row r="37" spans="2:7">
      <c r="B37" s="1">
        <f>SUM(B7:B29)</f>
        <v>0.78539815905004806</v>
      </c>
      <c r="C37" s="1"/>
      <c r="D37" s="1"/>
      <c r="G37">
        <f>SUM(G7:G29)</f>
        <v>2.2986900127437222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</dc:creator>
  <cp:lastModifiedBy>plamen</cp:lastModifiedBy>
  <dcterms:created xsi:type="dcterms:W3CDTF">2009-06-04T18:55:00Z</dcterms:created>
  <dcterms:modified xsi:type="dcterms:W3CDTF">2009-06-04T21:05:46Z</dcterms:modified>
</cp:coreProperties>
</file>