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40080" windowHeight="9312"/>
  </bookViews>
  <sheets>
    <sheet name="d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B9" i="1"/>
  <c r="B6"/>
  <c r="B7" s="1"/>
  <c r="B3"/>
  <c r="B1"/>
  <c r="B5" s="1"/>
  <c r="B4" l="1"/>
  <c r="B8" l="1"/>
  <c r="B10"/>
  <c r="B11" s="1"/>
</calcChain>
</file>

<file path=xl/sharedStrings.xml><?xml version="1.0" encoding="utf-8"?>
<sst xmlns="http://schemas.openxmlformats.org/spreadsheetml/2006/main" count="20" uniqueCount="20">
  <si>
    <t>ω</t>
  </si>
  <si>
    <t>ε</t>
  </si>
  <si>
    <t>U</t>
  </si>
  <si>
    <t>D</t>
  </si>
  <si>
    <r>
      <t>q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=P[A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≤ d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] = Ф(d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</si>
  <si>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r>
      <t>d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Ф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(q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</si>
  <si>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ε ≤ F(t=1,Z)</t>
  </si>
  <si>
    <t>F(t=1,Z=0.54)</t>
  </si>
  <si>
    <t>default treshhold</t>
  </si>
  <si>
    <t>the probability that the i-th issuer defaults conditional on the factor Z</t>
  </si>
  <si>
    <t>the obligor’s default probability qi</t>
  </si>
  <si>
    <t>the i-th issuer defaults if</t>
  </si>
  <si>
    <t>the asset return until time t</t>
  </si>
  <si>
    <r>
      <t>τ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F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(Ф(A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))</t>
    </r>
  </si>
  <si>
    <r>
      <t>A</t>
    </r>
    <r>
      <rPr>
        <b/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wZ + √(1- w^2 )ε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</t>
    </r>
  </si>
  <si>
    <r>
      <t>L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= (1 - 40%)*800000</t>
    </r>
  </si>
  <si>
    <r>
      <t>P(τ ≤ t) = Ф(A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</si>
  <si>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Z=NORMSDIST(0.1)</t>
  </si>
  <si>
    <t>Loss Given Default for security i</t>
  </si>
  <si>
    <t>default time of issuer i</t>
  </si>
</sst>
</file>

<file path=xl/styles.xml><?xml version="1.0" encoding="utf-8"?>
<styleSheet xmlns="http://schemas.openxmlformats.org/spreadsheetml/2006/main">
  <numFmts count="3">
    <numFmt numFmtId="165" formatCode="0.000"/>
    <numFmt numFmtId="166" formatCode="0.0000"/>
    <numFmt numFmtId="167" formatCode="#,##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I11"/>
    </sheetView>
  </sheetViews>
  <sheetFormatPr defaultRowHeight="14.4"/>
  <cols>
    <col min="1" max="1" width="18.77734375" bestFit="1" customWidth="1"/>
    <col min="2" max="2" width="13.5546875" bestFit="1" customWidth="1"/>
    <col min="3" max="3" width="8.33203125" customWidth="1"/>
  </cols>
  <sheetData>
    <row r="1" spans="1:5">
      <c r="A1" s="7" t="s">
        <v>17</v>
      </c>
      <c r="B1" s="2">
        <f>NORMSDIST(0.1)</f>
        <v>0.53982783727702899</v>
      </c>
      <c r="D1" t="s">
        <v>2</v>
      </c>
      <c r="E1" s="1">
        <v>0.03</v>
      </c>
    </row>
    <row r="2" spans="1:5">
      <c r="A2" s="8" t="s">
        <v>0</v>
      </c>
      <c r="B2">
        <v>0.3</v>
      </c>
      <c r="D2" t="s">
        <v>3</v>
      </c>
      <c r="E2" s="1">
        <v>7.0000000000000007E-2</v>
      </c>
    </row>
    <row r="3" spans="1:5">
      <c r="A3" s="8" t="s">
        <v>1</v>
      </c>
      <c r="B3" s="3">
        <f ca="1">RAND()+RAND()+RAND()+RAND()+RAND()+RAND()+RAND()+RAND()+RAND()+RAND()+RAND()+RAND()-6</f>
        <v>0.3317654211956631</v>
      </c>
    </row>
    <row r="4" spans="1:5" ht="12.6" customHeight="1">
      <c r="A4" s="8" t="s">
        <v>14</v>
      </c>
      <c r="B4" s="3">
        <f ca="1">$B$2*B1+SQRT(1-$B$2^2)*$B$3</f>
        <v>0.47843239213625616</v>
      </c>
      <c r="C4" t="s">
        <v>12</v>
      </c>
    </row>
    <row r="5" spans="1:5">
      <c r="A5" s="8" t="s">
        <v>7</v>
      </c>
      <c r="B5" s="4">
        <f>NORMSDIST((-1.88 - $B$2*B1)/SQRT(1-$B$2^2))</f>
        <v>1.6155434879954189E-2</v>
      </c>
      <c r="C5" t="s">
        <v>9</v>
      </c>
    </row>
    <row r="6" spans="1:5" ht="15.6">
      <c r="A6" s="8" t="s">
        <v>4</v>
      </c>
      <c r="B6" s="4">
        <f>NORMSDIST(-1.88)</f>
        <v>3.0054038961199847E-2</v>
      </c>
      <c r="C6" t="s">
        <v>10</v>
      </c>
    </row>
    <row r="7" spans="1:5" ht="16.8">
      <c r="A7" s="8" t="s">
        <v>5</v>
      </c>
      <c r="B7">
        <f>NORMSINV(B6)</f>
        <v>-1.88</v>
      </c>
      <c r="C7" t="s">
        <v>8</v>
      </c>
    </row>
    <row r="8" spans="1:5">
      <c r="A8" s="8" t="s">
        <v>6</v>
      </c>
      <c r="B8">
        <f ca="1">IF(B2&lt;B4,1,0)</f>
        <v>1</v>
      </c>
      <c r="C8" t="s">
        <v>11</v>
      </c>
    </row>
    <row r="9" spans="1:5" ht="14.4" customHeight="1">
      <c r="A9" s="8" t="s">
        <v>15</v>
      </c>
      <c r="B9">
        <f xml:space="preserve"> (1 - 40%)*800000</f>
        <v>480000</v>
      </c>
      <c r="C9" t="s">
        <v>18</v>
      </c>
    </row>
    <row r="10" spans="1:5" ht="15.6">
      <c r="A10" s="8" t="s">
        <v>16</v>
      </c>
      <c r="B10" s="5">
        <f ca="1">NORMSDIST(B4)</f>
        <v>0.68382875838799073</v>
      </c>
    </row>
    <row r="11" spans="1:5" ht="16.8">
      <c r="A11" s="8" t="s">
        <v>13</v>
      </c>
      <c r="B11" s="6">
        <f ca="1">NORMSINV(B10)</f>
        <v>0.47843239213625588</v>
      </c>
      <c r="C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Sheet2</vt:lpstr>
      <vt:lpstr>Sheet3</vt:lpstr>
    </vt:vector>
  </TitlesOfParts>
  <Company>ORAJAVA CONSULTANCY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BULGARIA</dc:creator>
  <cp:lastModifiedBy>BULGARIA</cp:lastModifiedBy>
  <dcterms:created xsi:type="dcterms:W3CDTF">2009-06-11T19:15:48Z</dcterms:created>
  <dcterms:modified xsi:type="dcterms:W3CDTF">2009-06-15T03:16:59Z</dcterms:modified>
</cp:coreProperties>
</file>