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20231022_KT0913_Digital_Radio\KICAD\KT0913_Digital_Radio_1.2w\"/>
    </mc:Choice>
  </mc:AlternateContent>
  <xr:revisionPtr revIDLastSave="0" documentId="13_ncr:1_{F857C0E2-E4FF-4360-B91B-8D542B80310D}" xr6:coauthVersionLast="47" xr6:coauthVersionMax="47" xr10:uidLastSave="{00000000-0000-0000-0000-000000000000}"/>
  <bookViews>
    <workbookView xWindow="330" yWindow="0" windowWidth="25875" windowHeight="15585" xr2:uid="{00000000-000D-0000-FFFF-FFFF00000000}"/>
  </bookViews>
  <sheets>
    <sheet name="KT0913_Digital_Radio_1.2w" sheetId="1" r:id="rId1"/>
  </sheets>
  <calcPr calcId="181029"/>
</workbook>
</file>

<file path=xl/calcChain.xml><?xml version="1.0" encoding="utf-8"?>
<calcChain xmlns="http://schemas.openxmlformats.org/spreadsheetml/2006/main">
  <c r="L36" i="1" l="1"/>
  <c r="N36" i="1" s="1"/>
  <c r="O36" i="1" s="1"/>
  <c r="L39" i="1"/>
  <c r="N39" i="1" s="1"/>
  <c r="O39" i="1" s="1"/>
  <c r="L38" i="1"/>
  <c r="N38" i="1" s="1"/>
  <c r="O38" i="1" s="1"/>
  <c r="L37" i="1"/>
  <c r="N37" i="1" s="1"/>
  <c r="O37" i="1" s="1"/>
  <c r="L35" i="1"/>
  <c r="N35" i="1" s="1"/>
  <c r="O35" i="1" s="1"/>
  <c r="L34" i="1"/>
  <c r="N34" i="1" s="1"/>
  <c r="O34" i="1" s="1"/>
  <c r="L33" i="1"/>
  <c r="N33" i="1" s="1"/>
  <c r="O33" i="1" s="1"/>
  <c r="L32" i="1"/>
  <c r="N32" i="1" s="1"/>
  <c r="O32" i="1" s="1"/>
  <c r="L31" i="1"/>
  <c r="N31" i="1" s="1"/>
  <c r="O31" i="1" s="1"/>
  <c r="L30" i="1"/>
  <c r="N30" i="1" s="1"/>
  <c r="O30" i="1" s="1"/>
  <c r="L29" i="1"/>
  <c r="N29" i="1" s="1"/>
  <c r="O29" i="1" s="1"/>
  <c r="L28" i="1"/>
  <c r="N28" i="1" s="1"/>
  <c r="O28" i="1" s="1"/>
  <c r="L27" i="1"/>
  <c r="N27" i="1" s="1"/>
  <c r="O27" i="1" s="1"/>
  <c r="L26" i="1"/>
  <c r="N26" i="1" s="1"/>
  <c r="O26" i="1" s="1"/>
  <c r="L25" i="1"/>
  <c r="N25" i="1" s="1"/>
  <c r="O25" i="1" s="1"/>
  <c r="L24" i="1"/>
  <c r="N24" i="1" s="1"/>
  <c r="O24" i="1" s="1"/>
  <c r="L23" i="1"/>
  <c r="N23" i="1" s="1"/>
  <c r="O23" i="1" s="1"/>
  <c r="L22" i="1"/>
  <c r="N22" i="1" s="1"/>
  <c r="O22" i="1" s="1"/>
  <c r="L21" i="1"/>
  <c r="N21" i="1" s="1"/>
  <c r="O21" i="1" s="1"/>
  <c r="L20" i="1"/>
  <c r="N20" i="1" s="1"/>
  <c r="O20" i="1" s="1"/>
  <c r="L19" i="1"/>
  <c r="L18" i="1"/>
  <c r="L17" i="1"/>
  <c r="L16" i="1"/>
  <c r="L15" i="1"/>
  <c r="L14" i="1"/>
  <c r="L13" i="1"/>
  <c r="L12" i="1"/>
  <c r="L11" i="1"/>
  <c r="N11" i="1" s="1"/>
  <c r="O11" i="1" s="1"/>
  <c r="L10" i="1"/>
  <c r="N10" i="1" s="1"/>
  <c r="O10" i="1" s="1"/>
  <c r="N9" i="1"/>
  <c r="O9" i="1" s="1"/>
  <c r="L9" i="1"/>
  <c r="L8" i="1"/>
  <c r="N8" i="1" s="1"/>
  <c r="O8" i="1" s="1"/>
  <c r="L7" i="1"/>
  <c r="N7" i="1" s="1"/>
  <c r="O7" i="1" s="1"/>
  <c r="L6" i="1"/>
  <c r="N6" i="1" s="1"/>
  <c r="O6" i="1" s="1"/>
  <c r="L5" i="1"/>
  <c r="N5" i="1" s="1"/>
  <c r="O5" i="1" s="1"/>
  <c r="L4" i="1"/>
  <c r="N4" i="1" s="1"/>
  <c r="O4" i="1" s="1"/>
  <c r="L3" i="1"/>
  <c r="N3" i="1" s="1"/>
  <c r="O3" i="1" s="1"/>
  <c r="L2" i="1"/>
  <c r="O41" i="1" l="1"/>
</calcChain>
</file>

<file path=xl/sharedStrings.xml><?xml version="1.0" encoding="utf-8"?>
<sst xmlns="http://schemas.openxmlformats.org/spreadsheetml/2006/main" count="229" uniqueCount="193">
  <si>
    <t>Reference</t>
  </si>
  <si>
    <t>Value</t>
  </si>
  <si>
    <t>Footprint</t>
  </si>
  <si>
    <t>ANT</t>
  </si>
  <si>
    <t>C1-C12, C16, C17</t>
  </si>
  <si>
    <t>1uF</t>
  </si>
  <si>
    <t>C13-C15</t>
  </si>
  <si>
    <t>15pF</t>
  </si>
  <si>
    <t>CN1</t>
  </si>
  <si>
    <t>POWER</t>
  </si>
  <si>
    <t>CN2</t>
  </si>
  <si>
    <t>CN-ICSP</t>
  </si>
  <si>
    <t>D1</t>
  </si>
  <si>
    <t>HZU6.8GTRF-P-E</t>
  </si>
  <si>
    <t>J1</t>
  </si>
  <si>
    <t xml:space="preserve">MJ-352W-C/AJ-1780
</t>
  </si>
  <si>
    <t>JUMPER1</t>
  </si>
  <si>
    <t>ANT SELECT</t>
  </si>
  <si>
    <t>L1, L2</t>
  </si>
  <si>
    <t>100uH</t>
  </si>
  <si>
    <t>L3</t>
  </si>
  <si>
    <t>O1</t>
  </si>
  <si>
    <t>QR_PlanetxGear</t>
  </si>
  <si>
    <t>O2</t>
  </si>
  <si>
    <t>QHP_PlanetxGear</t>
  </si>
  <si>
    <t>PAD1-PAD4</t>
  </si>
  <si>
    <t>PAD</t>
  </si>
  <si>
    <t>PAD5</t>
  </si>
  <si>
    <t>RC1</t>
  </si>
  <si>
    <t>PAD6</t>
  </si>
  <si>
    <t>5.0v</t>
  </si>
  <si>
    <t>PAD7</t>
  </si>
  <si>
    <t>3.3v</t>
  </si>
  <si>
    <t>PAD8</t>
  </si>
  <si>
    <t>GND</t>
  </si>
  <si>
    <t>PAD10</t>
  </si>
  <si>
    <t>RC3</t>
  </si>
  <si>
    <t>Q1, Q2</t>
  </si>
  <si>
    <t>SSM3J332R</t>
  </si>
  <si>
    <t>R1, R2, R5, R6, R10-R15</t>
  </si>
  <si>
    <t>R3, R4, R7</t>
  </si>
  <si>
    <t>R8</t>
  </si>
  <si>
    <t>R9</t>
  </si>
  <si>
    <t>SP1</t>
  </si>
  <si>
    <t>SPEAKER</t>
  </si>
  <si>
    <t>SW1</t>
  </si>
  <si>
    <t>MENU</t>
  </si>
  <si>
    <t>SW2</t>
  </si>
  <si>
    <t>UP</t>
  </si>
  <si>
    <t>SW3</t>
  </si>
  <si>
    <t>DOWN</t>
  </si>
  <si>
    <t>SW4</t>
  </si>
  <si>
    <t>RESET</t>
  </si>
  <si>
    <t>U1</t>
  </si>
  <si>
    <t>U2</t>
  </si>
  <si>
    <t>U3</t>
  </si>
  <si>
    <t>KT0913</t>
  </si>
  <si>
    <t>U4</t>
  </si>
  <si>
    <t>PIC16F18326</t>
  </si>
  <si>
    <t>U5</t>
  </si>
  <si>
    <t>AQM1602Y-FLW-FBW</t>
  </si>
  <si>
    <t>Y1</t>
  </si>
  <si>
    <t>32.78kHz</t>
  </si>
  <si>
    <t>No.</t>
    <phoneticPr fontId="18"/>
  </si>
  <si>
    <t>数量</t>
  </si>
  <si>
    <t>ANT1</t>
  </si>
  <si>
    <t>1m~2m 電線</t>
    <rPh sb="6" eb="8">
      <t>デンセン</t>
    </rPh>
    <phoneticPr fontId="18"/>
  </si>
  <si>
    <t>-</t>
    <phoneticPr fontId="18"/>
  </si>
  <si>
    <t>入り数</t>
    <rPh sb="0" eb="1">
      <t>イ</t>
    </rPh>
    <rPh sb="2" eb="3">
      <t>スウ</t>
    </rPh>
    <phoneticPr fontId="18"/>
  </si>
  <si>
    <t>単価</t>
    <rPh sb="0" eb="2">
      <t>タンカ</t>
    </rPh>
    <phoneticPr fontId="18"/>
  </si>
  <si>
    <t>原価</t>
    <rPh sb="0" eb="2">
      <t>ゲンカ</t>
    </rPh>
    <phoneticPr fontId="18"/>
  </si>
  <si>
    <t>チップ積層セラミックコンデンサー 1μF25V X6S 1608</t>
    <phoneticPr fontId="18"/>
  </si>
  <si>
    <t>1uF</t>
    <phoneticPr fontId="18"/>
  </si>
  <si>
    <t>GRM188C81E105KA12</t>
    <phoneticPr fontId="18"/>
  </si>
  <si>
    <t>116993</t>
    <phoneticPr fontId="18"/>
  </si>
  <si>
    <t>積層セラミックコンデンサー 15pF50V C0G 5mm</t>
    <phoneticPr fontId="18"/>
  </si>
  <si>
    <t>15pF</t>
    <phoneticPr fontId="18"/>
  </si>
  <si>
    <t>RDE5C1H150J0K1H03B</t>
  </si>
  <si>
    <t>ターミナルブロック 2P 青 縦 小</t>
    <phoneticPr fontId="18"/>
  </si>
  <si>
    <t>2端子</t>
    <rPh sb="1" eb="3">
      <t>タンシ</t>
    </rPh>
    <phoneticPr fontId="18"/>
  </si>
  <si>
    <t>TB111-2-2-U-1-1</t>
    <phoneticPr fontId="18"/>
  </si>
  <si>
    <t>101306</t>
    <phoneticPr fontId="18"/>
  </si>
  <si>
    <t>ピンヘッダ 1×6 (6P)</t>
    <phoneticPr fontId="18"/>
  </si>
  <si>
    <t>6ピン</t>
    <phoneticPr fontId="18"/>
  </si>
  <si>
    <t>PH-1x6SG/RH</t>
    <phoneticPr fontId="18"/>
  </si>
  <si>
    <t>101669</t>
    <phoneticPr fontId="18"/>
  </si>
  <si>
    <t>定電圧ダイオード(ツェナーダイオード) 6.8V0.2W HZU6.8GTRF-P-E</t>
  </si>
  <si>
    <t>6.8v</t>
    <phoneticPr fontId="18"/>
  </si>
  <si>
    <t>HZU6.8GTRF-P-E</t>
    <phoneticPr fontId="18"/>
  </si>
  <si>
    <t>3.5mmステレオミニジャック スイッチ付き MJ-352W-C</t>
  </si>
  <si>
    <t>イヤホンジャック</t>
    <phoneticPr fontId="18"/>
  </si>
  <si>
    <t>MJ-352W-C</t>
  </si>
  <si>
    <t>ピンヘッダ 1×3 (3P)</t>
    <phoneticPr fontId="18"/>
  </si>
  <si>
    <t>3ピン</t>
    <phoneticPr fontId="18"/>
  </si>
  <si>
    <t>PH-1X3SG</t>
    <phoneticPr fontId="18"/>
  </si>
  <si>
    <t>103949</t>
    <phoneticPr fontId="18"/>
  </si>
  <si>
    <t>マイクロインダクター　１００μＨ　（１０本入）</t>
    <phoneticPr fontId="18"/>
  </si>
  <si>
    <t>100uH</t>
    <phoneticPr fontId="18"/>
  </si>
  <si>
    <t>AL0307-101K</t>
    <phoneticPr fontId="18"/>
  </si>
  <si>
    <t>AL0410-101K</t>
  </si>
  <si>
    <t>110685</t>
  </si>
  <si>
    <t>PchMOSFET SSM3J332R</t>
  </si>
  <si>
    <t>PchFET</t>
    <phoneticPr fontId="18"/>
  </si>
  <si>
    <t>SSM3J332RLF</t>
    <phoneticPr fontId="18"/>
  </si>
  <si>
    <t>115985</t>
  </si>
  <si>
    <t>チップ抵抗 1/10W10kΩ</t>
    <phoneticPr fontId="18"/>
  </si>
  <si>
    <t>10kΩ</t>
    <phoneticPr fontId="18"/>
  </si>
  <si>
    <t>RC0603J10K</t>
    <phoneticPr fontId="18"/>
  </si>
  <si>
    <t>115029</t>
    <phoneticPr fontId="18"/>
  </si>
  <si>
    <t>カーボン抵抗(炭素皮膜抵抗) 1/6W33kΩ</t>
    <phoneticPr fontId="18"/>
  </si>
  <si>
    <t>33kΩ</t>
    <phoneticPr fontId="18"/>
  </si>
  <si>
    <t>CF16J33KB</t>
    <phoneticPr fontId="18"/>
  </si>
  <si>
    <t>116333</t>
    <phoneticPr fontId="18"/>
  </si>
  <si>
    <t>カーボン抵抗(炭素皮膜抵抗) 1/6W100Ω</t>
    <phoneticPr fontId="18"/>
  </si>
  <si>
    <t>100Ω</t>
    <phoneticPr fontId="18"/>
  </si>
  <si>
    <t>CF16J100RB</t>
    <phoneticPr fontId="18"/>
  </si>
  <si>
    <t>116101</t>
    <phoneticPr fontId="18"/>
  </si>
  <si>
    <t>カーボン抵抗(炭素皮膜抵抗) 1/6W100kΩ</t>
    <phoneticPr fontId="18"/>
  </si>
  <si>
    <t>100kΩ</t>
    <phoneticPr fontId="18"/>
  </si>
  <si>
    <t>RD16S 100K</t>
    <phoneticPr fontId="18"/>
  </si>
  <si>
    <t>116104</t>
    <phoneticPr fontId="18"/>
  </si>
  <si>
    <t>タクトスイッチ TVDP01-G73BB(赤)</t>
    <phoneticPr fontId="18"/>
  </si>
  <si>
    <t>Switch</t>
    <phoneticPr fontId="18"/>
  </si>
  <si>
    <t>TVDP01-G73BB with Red cap</t>
    <phoneticPr fontId="18"/>
  </si>
  <si>
    <t>109825</t>
    <phoneticPr fontId="18"/>
  </si>
  <si>
    <t>タクトスイッチ TVDP01-G73BB(黒)</t>
    <phoneticPr fontId="18"/>
  </si>
  <si>
    <t>TVDP01-G73BB with Black cap</t>
    <phoneticPr fontId="18"/>
  </si>
  <si>
    <t>109824</t>
    <phoneticPr fontId="18"/>
  </si>
  <si>
    <t>表面実装用タクトスイッチ TVAF06-A020B-R</t>
    <phoneticPr fontId="18"/>
  </si>
  <si>
    <t>TVAF06-A020B-R</t>
    <phoneticPr fontId="18"/>
  </si>
  <si>
    <t>114888</t>
    <phoneticPr fontId="18"/>
  </si>
  <si>
    <t>Amp</t>
    <phoneticPr fontId="18"/>
  </si>
  <si>
    <t>レギュレータ</t>
    <phoneticPr fontId="18"/>
  </si>
  <si>
    <t>デジタルAM/FMレシーバー KT0913</t>
    <phoneticPr fontId="18"/>
  </si>
  <si>
    <t>ラジオIC</t>
    <phoneticPr fontId="18"/>
  </si>
  <si>
    <t>KT0913</t>
    <phoneticPr fontId="18"/>
  </si>
  <si>
    <t>117873</t>
    <phoneticPr fontId="18"/>
  </si>
  <si>
    <t>PICマイコン PIC16F18326-I/P</t>
    <phoneticPr fontId="18"/>
  </si>
  <si>
    <t>PIC</t>
    <phoneticPr fontId="18"/>
  </si>
  <si>
    <t>PIC16F18326-I/P</t>
    <phoneticPr fontId="18"/>
  </si>
  <si>
    <t>111886</t>
    <phoneticPr fontId="18"/>
  </si>
  <si>
    <t>LCDモジュール 16×2行 白色バックライト付 AQM1602Y-FLW-FBW</t>
    <phoneticPr fontId="18"/>
  </si>
  <si>
    <t>LCD</t>
    <phoneticPr fontId="18"/>
  </si>
  <si>
    <t>AQM1602Y-FLW-FBW</t>
    <phoneticPr fontId="18"/>
  </si>
  <si>
    <t>112619</t>
    <phoneticPr fontId="18"/>
  </si>
  <si>
    <t>クリスタル(水晶発振子) 32.768kHz</t>
    <phoneticPr fontId="18"/>
  </si>
  <si>
    <t>クリスタル</t>
    <phoneticPr fontId="18"/>
  </si>
  <si>
    <t xml:space="preserve"> VT-200-F 32.768kHz</t>
    <phoneticPr fontId="18"/>
  </si>
  <si>
    <t>104005</t>
    <phoneticPr fontId="18"/>
  </si>
  <si>
    <t>スピーカーユニット 5cm 8Ω0.5W</t>
    <phoneticPr fontId="18"/>
  </si>
  <si>
    <t>8Ω 0.5w</t>
    <phoneticPr fontId="18"/>
  </si>
  <si>
    <t>DXYD50N-22Z-8A-F</t>
    <phoneticPr fontId="18"/>
  </si>
  <si>
    <t>116024</t>
    <phoneticPr fontId="18"/>
  </si>
  <si>
    <t>電池ボックス 単3×4本 リード線</t>
    <phoneticPr fontId="18"/>
  </si>
  <si>
    <t>電池ボックス</t>
    <rPh sb="0" eb="2">
      <t>デンチ</t>
    </rPh>
    <phoneticPr fontId="18"/>
  </si>
  <si>
    <t>BH-341-2A150MM</t>
    <phoneticPr fontId="18"/>
  </si>
  <si>
    <t>102671</t>
    <phoneticPr fontId="18"/>
  </si>
  <si>
    <t>プリント基板</t>
    <rPh sb="4" eb="6">
      <t>キバン</t>
    </rPh>
    <phoneticPr fontId="18"/>
  </si>
  <si>
    <t>合計</t>
    <rPh sb="0" eb="2">
      <t>ゴウケイ</t>
    </rPh>
    <phoneticPr fontId="18"/>
  </si>
  <si>
    <t>積層セラミックコンデンサ</t>
    <rPh sb="0" eb="2">
      <t>セキソウ</t>
    </rPh>
    <phoneticPr fontId="18"/>
  </si>
  <si>
    <t>ターミナル 2端子</t>
    <rPh sb="7" eb="9">
      <t>タンシ</t>
    </rPh>
    <phoneticPr fontId="18"/>
  </si>
  <si>
    <t>ピンヘッダ 6ピン</t>
    <phoneticPr fontId="18"/>
  </si>
  <si>
    <t>ピンヘッダ 3ピン</t>
    <phoneticPr fontId="18"/>
  </si>
  <si>
    <t>インダクター</t>
    <phoneticPr fontId="18"/>
  </si>
  <si>
    <t>Pch MOS FET</t>
    <phoneticPr fontId="18"/>
  </si>
  <si>
    <t>カーボン抵抗 1/6w</t>
    <rPh sb="4" eb="6">
      <t>テイコウ</t>
    </rPh>
    <phoneticPr fontId="18"/>
  </si>
  <si>
    <t>タクトスイッチ赤</t>
    <rPh sb="7" eb="8">
      <t>アカ</t>
    </rPh>
    <phoneticPr fontId="18"/>
  </si>
  <si>
    <t>タクトスイッチ黒</t>
    <rPh sb="7" eb="8">
      <t>クロ</t>
    </rPh>
    <phoneticPr fontId="18"/>
  </si>
  <si>
    <t>表面実装タクトスイッチ</t>
    <rPh sb="0" eb="4">
      <t>ヒョウメンジッソウ</t>
    </rPh>
    <phoneticPr fontId="18"/>
  </si>
  <si>
    <t>オーディオアンプ</t>
    <phoneticPr fontId="18"/>
  </si>
  <si>
    <t>レギュレータ 3.3v</t>
    <phoneticPr fontId="18"/>
  </si>
  <si>
    <t>PIC 14ピン</t>
    <phoneticPr fontId="18"/>
  </si>
  <si>
    <t>LCDディスプレイ 16文字×2行</t>
    <rPh sb="12" eb="14">
      <t>モジ</t>
    </rPh>
    <rPh sb="16" eb="17">
      <t>ギョウ</t>
    </rPh>
    <phoneticPr fontId="18"/>
  </si>
  <si>
    <t>クリスタル VT200</t>
    <phoneticPr fontId="18"/>
  </si>
  <si>
    <t>スピーカー 5cm</t>
    <phoneticPr fontId="18"/>
  </si>
  <si>
    <t>電池ボックス 単3×4本</t>
    <phoneticPr fontId="18"/>
  </si>
  <si>
    <t>基板</t>
    <rPh sb="0" eb="2">
      <t>キバン</t>
    </rPh>
    <phoneticPr fontId="18"/>
  </si>
  <si>
    <t>NJM2866F33</t>
    <phoneticPr fontId="18"/>
  </si>
  <si>
    <t>低損失表面実装型レギュレーター 3.3V100mA NJM2866F33</t>
    <phoneticPr fontId="18"/>
  </si>
  <si>
    <t>105448</t>
    <phoneticPr fontId="18"/>
  </si>
  <si>
    <t>NJU7089R</t>
    <phoneticPr fontId="18"/>
  </si>
  <si>
    <t>オーディオアンプIC NJU7089R</t>
    <phoneticPr fontId="18"/>
  </si>
  <si>
    <t>NJU7089R(TE2)</t>
    <phoneticPr fontId="18"/>
  </si>
  <si>
    <t>105833</t>
    <phoneticPr fontId="18"/>
  </si>
  <si>
    <t>ツェナーダイオード</t>
    <phoneticPr fontId="18"/>
  </si>
  <si>
    <t>チップコンデンサ 0603/1608</t>
    <phoneticPr fontId="18"/>
  </si>
  <si>
    <t>チップ抵抗 0603/1608</t>
    <rPh sb="3" eb="5">
      <t>テイコウ</t>
    </rPh>
    <phoneticPr fontId="18"/>
  </si>
  <si>
    <t>ジャンパーピン青(2.54mmピッチ)</t>
    <phoneticPr fontId="18"/>
  </si>
  <si>
    <t>ジャンパーピン</t>
    <phoneticPr fontId="18"/>
  </si>
  <si>
    <t>MJ-254-6BU</t>
    <phoneticPr fontId="18"/>
  </si>
  <si>
    <t>103690</t>
    <phoneticPr fontId="18"/>
  </si>
  <si>
    <t>ジャンパーピン青(2.54mmピッチ)</t>
    <phoneticPr fontId="18"/>
  </si>
  <si>
    <t>BATTERY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</si>
</sst>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&quot;¥&quot;#,##0_);[Red]\(&quot;¥&quot;#,##0\)"/>
  </numFmts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rgb="FF333333"/>
      <name val="メイリオ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33" borderId="10" xfId="0" applyFill="1" applyBorder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0" borderId="0" xfId="0" applyNumberFormat="1">
      <alignment vertical="center"/>
    </xf>
    <xf numFmtId="0" fontId="19" fillId="0" borderId="0" xfId="42">
      <alignment vertical="center"/>
    </xf>
    <xf numFmtId="49" fontId="19" fillId="0" borderId="0" xfId="42" applyNumberFormat="1" applyFill="1">
      <alignment vertical="center"/>
    </xf>
    <xf numFmtId="49" fontId="20" fillId="0" borderId="0" xfId="0" applyNumberFormat="1" applyFont="1">
      <alignment vertical="center"/>
    </xf>
    <xf numFmtId="49" fontId="0" fillId="0" borderId="0" xfId="0" applyNumberFormat="1" applyAlignment="1">
      <alignment vertical="center" wrapText="1"/>
    </xf>
    <xf numFmtId="49" fontId="19" fillId="0" borderId="0" xfId="42" applyNumberFormat="1">
      <alignment vertical="center"/>
    </xf>
    <xf numFmtId="0" fontId="0" fillId="0" borderId="10" xfId="0" quotePrefix="1" applyBorder="1">
      <alignment vertical="center"/>
    </xf>
    <xf numFmtId="0" fontId="21" fillId="0" borderId="10" xfId="0" applyFont="1" applyBorder="1">
      <alignment vertical="center"/>
    </xf>
    <xf numFmtId="49" fontId="21" fillId="0" borderId="10" xfId="0" applyNumberFormat="1" applyFont="1" applyBorder="1">
      <alignment vertical="center"/>
    </xf>
    <xf numFmtId="0" fontId="22" fillId="0" borderId="0" xfId="42" applyFont="1">
      <alignment vertical="center"/>
    </xf>
    <xf numFmtId="49" fontId="21" fillId="0" borderId="0" xfId="0" applyNumberFormat="1" applyFont="1">
      <alignment vertical="center"/>
    </xf>
    <xf numFmtId="176" fontId="21" fillId="0" borderId="0" xfId="0" applyNumberFormat="1" applyFont="1">
      <alignment vertical="center"/>
    </xf>
    <xf numFmtId="0" fontId="21" fillId="0" borderId="0" xfId="0" applyFont="1">
      <alignment vertical="center"/>
    </xf>
    <xf numFmtId="5" fontId="21" fillId="0" borderId="0" xfId="0" applyNumberFormat="1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kizukidenshi.com/catalog/g/g101306/" TargetMode="External"/><Relationship Id="rId13" Type="http://schemas.openxmlformats.org/officeDocument/2006/relationships/hyperlink" Target="https://akizukidenshi.com/catalog/g/g116101/" TargetMode="External"/><Relationship Id="rId18" Type="http://schemas.openxmlformats.org/officeDocument/2006/relationships/hyperlink" Target="https://akizukidenshi.com/catalog/g/g109824/" TargetMode="External"/><Relationship Id="rId26" Type="http://schemas.openxmlformats.org/officeDocument/2006/relationships/hyperlink" Target="https://akizukidenshi.com/catalog/g/g105448/" TargetMode="External"/><Relationship Id="rId3" Type="http://schemas.openxmlformats.org/officeDocument/2006/relationships/hyperlink" Target="https://akizukidenshi.com/catalog/g/g110685/" TargetMode="External"/><Relationship Id="rId21" Type="http://schemas.openxmlformats.org/officeDocument/2006/relationships/hyperlink" Target="https://akizukidenshi.com/catalog/g/g117873/" TargetMode="External"/><Relationship Id="rId7" Type="http://schemas.openxmlformats.org/officeDocument/2006/relationships/hyperlink" Target="https://akizukidenshi.com/catalog/g/g116993/" TargetMode="External"/><Relationship Id="rId12" Type="http://schemas.openxmlformats.org/officeDocument/2006/relationships/hyperlink" Target="https://akizukidenshi.com/catalog/g/g116333/" TargetMode="External"/><Relationship Id="rId17" Type="http://schemas.openxmlformats.org/officeDocument/2006/relationships/hyperlink" Target="https://akizukidenshi.com/catalog/g/g109825/" TargetMode="External"/><Relationship Id="rId25" Type="http://schemas.openxmlformats.org/officeDocument/2006/relationships/hyperlink" Target="https://akizukidenshi.com/catalog/g/g102671/" TargetMode="External"/><Relationship Id="rId2" Type="http://schemas.openxmlformats.org/officeDocument/2006/relationships/hyperlink" Target="https://akizukidenshi.com/catalog/g/g103966/" TargetMode="External"/><Relationship Id="rId16" Type="http://schemas.openxmlformats.org/officeDocument/2006/relationships/hyperlink" Target="https://akizukidenshi.com/catalog/g/g101306/" TargetMode="External"/><Relationship Id="rId20" Type="http://schemas.openxmlformats.org/officeDocument/2006/relationships/hyperlink" Target="https://akizukidenshi.com/catalog/g/g114888/" TargetMode="External"/><Relationship Id="rId1" Type="http://schemas.openxmlformats.org/officeDocument/2006/relationships/hyperlink" Target="https://akizukidenshi.com/catalog/g/g115985/" TargetMode="External"/><Relationship Id="rId6" Type="http://schemas.openxmlformats.org/officeDocument/2006/relationships/hyperlink" Target="https://akizukidenshi.com/catalog/g/g108092/" TargetMode="External"/><Relationship Id="rId11" Type="http://schemas.openxmlformats.org/officeDocument/2006/relationships/hyperlink" Target="https://akizukidenshi.com/catalog/g/g115029/" TargetMode="External"/><Relationship Id="rId24" Type="http://schemas.openxmlformats.org/officeDocument/2006/relationships/hyperlink" Target="https://akizukidenshi.com/catalog/g/g104005/" TargetMode="External"/><Relationship Id="rId5" Type="http://schemas.openxmlformats.org/officeDocument/2006/relationships/hyperlink" Target="https://akizukidenshi.com/catalog/g/g117359/" TargetMode="External"/><Relationship Id="rId15" Type="http://schemas.openxmlformats.org/officeDocument/2006/relationships/hyperlink" Target="https://akizukidenshi.com/catalog/g/g116024/" TargetMode="External"/><Relationship Id="rId23" Type="http://schemas.openxmlformats.org/officeDocument/2006/relationships/hyperlink" Target="https://akizukidenshi.com/catalog/g/g112619/" TargetMode="External"/><Relationship Id="rId28" Type="http://schemas.openxmlformats.org/officeDocument/2006/relationships/hyperlink" Target="https://akizukidenshi.com/catalog/g/g103690/" TargetMode="External"/><Relationship Id="rId10" Type="http://schemas.openxmlformats.org/officeDocument/2006/relationships/hyperlink" Target="https://akizukidenshi.com/catalog/g/g103949/" TargetMode="External"/><Relationship Id="rId19" Type="http://schemas.openxmlformats.org/officeDocument/2006/relationships/hyperlink" Target="https://akizukidenshi.com/catalog/g/g109824/" TargetMode="External"/><Relationship Id="rId4" Type="http://schemas.openxmlformats.org/officeDocument/2006/relationships/hyperlink" Target="https://akizukidenshi.com/catalog/g/g116839/" TargetMode="External"/><Relationship Id="rId9" Type="http://schemas.openxmlformats.org/officeDocument/2006/relationships/hyperlink" Target="https://akizukidenshi.com/catalog/g/g101669/" TargetMode="External"/><Relationship Id="rId14" Type="http://schemas.openxmlformats.org/officeDocument/2006/relationships/hyperlink" Target="https://akizukidenshi.com/catalog/g/g116104/" TargetMode="External"/><Relationship Id="rId22" Type="http://schemas.openxmlformats.org/officeDocument/2006/relationships/hyperlink" Target="https://akizukidenshi.com/catalog/g/g111886/" TargetMode="External"/><Relationship Id="rId27" Type="http://schemas.openxmlformats.org/officeDocument/2006/relationships/hyperlink" Target="https://akizukidenshi.com/catalog/g/g10583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workbookViewId="0">
      <selection activeCell="J7" sqref="J7"/>
    </sheetView>
  </sheetViews>
  <sheetFormatPr defaultRowHeight="18.75" x14ac:dyDescent="0.4"/>
  <cols>
    <col min="1" max="1" width="4.375" customWidth="1"/>
    <col min="2" max="2" width="22.125" customWidth="1"/>
    <col min="3" max="3" width="22.25" bestFit="1" customWidth="1"/>
    <col min="4" max="4" width="26.875" customWidth="1"/>
    <col min="5" max="5" width="5.25" bestFit="1" customWidth="1"/>
    <col min="6" max="6" width="27.25" customWidth="1"/>
  </cols>
  <sheetData>
    <row r="1" spans="1:15" x14ac:dyDescent="0.4">
      <c r="A1" s="1" t="s">
        <v>63</v>
      </c>
      <c r="B1" s="1" t="s">
        <v>0</v>
      </c>
      <c r="C1" s="1" t="s">
        <v>1</v>
      </c>
      <c r="D1" s="1" t="s">
        <v>2</v>
      </c>
      <c r="E1" s="2" t="s">
        <v>64</v>
      </c>
      <c r="G1" s="6"/>
      <c r="H1" s="6"/>
      <c r="I1" s="6"/>
      <c r="J1" s="7"/>
      <c r="M1" t="s">
        <v>68</v>
      </c>
      <c r="N1" t="s">
        <v>69</v>
      </c>
      <c r="O1" t="s">
        <v>70</v>
      </c>
    </row>
    <row r="2" spans="1:15" x14ac:dyDescent="0.4">
      <c r="A2" s="3">
        <v>1</v>
      </c>
      <c r="B2" s="4" t="s">
        <v>65</v>
      </c>
      <c r="C2" s="4" t="s">
        <v>3</v>
      </c>
      <c r="D2" s="4" t="s">
        <v>66</v>
      </c>
      <c r="E2" s="3" t="s">
        <v>67</v>
      </c>
      <c r="G2" s="6"/>
      <c r="H2" s="6"/>
      <c r="I2" s="6"/>
      <c r="J2" s="7"/>
      <c r="L2" s="8">
        <f t="shared" ref="L2:L39" si="0">J2*K2</f>
        <v>0</v>
      </c>
    </row>
    <row r="3" spans="1:15" s="20" customFormat="1" ht="18" x14ac:dyDescent="0.4">
      <c r="A3" s="15">
        <v>2</v>
      </c>
      <c r="B3" s="15" t="s">
        <v>4</v>
      </c>
      <c r="C3" s="15" t="s">
        <v>5</v>
      </c>
      <c r="D3" s="16" t="s">
        <v>185</v>
      </c>
      <c r="E3" s="15">
        <v>14</v>
      </c>
      <c r="F3" s="17" t="s">
        <v>71</v>
      </c>
      <c r="G3" s="18" t="s">
        <v>72</v>
      </c>
      <c r="H3" s="18" t="s">
        <v>73</v>
      </c>
      <c r="I3" s="18" t="s">
        <v>74</v>
      </c>
      <c r="J3" s="19">
        <v>120</v>
      </c>
      <c r="K3" s="20">
        <v>1</v>
      </c>
      <c r="L3" s="21">
        <f t="shared" si="0"/>
        <v>120</v>
      </c>
      <c r="M3" s="20">
        <v>40</v>
      </c>
      <c r="N3" s="21">
        <f>ROUNDUP(L3/M3,0)</f>
        <v>3</v>
      </c>
      <c r="O3" s="21">
        <f>E3*N3</f>
        <v>42</v>
      </c>
    </row>
    <row r="4" spans="1:15" x14ac:dyDescent="0.4">
      <c r="A4" s="3">
        <v>3</v>
      </c>
      <c r="B4" s="3" t="s">
        <v>6</v>
      </c>
      <c r="C4" s="3" t="s">
        <v>7</v>
      </c>
      <c r="D4" s="4" t="s">
        <v>159</v>
      </c>
      <c r="E4" s="3">
        <v>3</v>
      </c>
      <c r="F4" s="10" t="s">
        <v>75</v>
      </c>
      <c r="G4" s="6" t="s">
        <v>76</v>
      </c>
      <c r="H4" s="11" t="s">
        <v>77</v>
      </c>
      <c r="I4" s="11">
        <v>108092</v>
      </c>
      <c r="J4" s="7">
        <v>100</v>
      </c>
      <c r="K4">
        <v>1</v>
      </c>
      <c r="L4" s="8">
        <f t="shared" si="0"/>
        <v>100</v>
      </c>
      <c r="M4">
        <v>10</v>
      </c>
      <c r="N4" s="8">
        <f t="shared" ref="N4:N39" si="1">ROUNDUP(L4/M4,0)</f>
        <v>10</v>
      </c>
      <c r="O4" s="8">
        <f t="shared" ref="O4:O39" si="2">E4*N4</f>
        <v>30</v>
      </c>
    </row>
    <row r="5" spans="1:15" x14ac:dyDescent="0.4">
      <c r="A5" s="3">
        <v>4</v>
      </c>
      <c r="B5" s="3" t="s">
        <v>8</v>
      </c>
      <c r="C5" s="3" t="s">
        <v>9</v>
      </c>
      <c r="D5" s="4" t="s">
        <v>160</v>
      </c>
      <c r="E5" s="3">
        <v>1</v>
      </c>
      <c r="F5" s="9" t="s">
        <v>78</v>
      </c>
      <c r="G5" s="6" t="s">
        <v>79</v>
      </c>
      <c r="H5" s="6" t="s">
        <v>80</v>
      </c>
      <c r="I5" s="12" t="s">
        <v>81</v>
      </c>
      <c r="J5" s="7">
        <v>35</v>
      </c>
      <c r="K5">
        <v>1</v>
      </c>
      <c r="L5" s="8">
        <f t="shared" si="0"/>
        <v>35</v>
      </c>
      <c r="M5">
        <v>1</v>
      </c>
      <c r="N5" s="8">
        <f t="shared" si="1"/>
        <v>35</v>
      </c>
      <c r="O5" s="8">
        <f t="shared" si="2"/>
        <v>35</v>
      </c>
    </row>
    <row r="6" spans="1:15" x14ac:dyDescent="0.4">
      <c r="A6" s="3">
        <v>5</v>
      </c>
      <c r="B6" s="3" t="s">
        <v>10</v>
      </c>
      <c r="C6" s="3" t="s">
        <v>11</v>
      </c>
      <c r="D6" s="4" t="s">
        <v>161</v>
      </c>
      <c r="E6" s="3">
        <v>1</v>
      </c>
      <c r="F6" s="9" t="s">
        <v>82</v>
      </c>
      <c r="G6" s="6" t="s">
        <v>83</v>
      </c>
      <c r="H6" s="6" t="s">
        <v>84</v>
      </c>
      <c r="I6" s="12" t="s">
        <v>85</v>
      </c>
      <c r="J6" s="7">
        <v>20</v>
      </c>
      <c r="K6">
        <v>1</v>
      </c>
      <c r="L6" s="8">
        <f t="shared" si="0"/>
        <v>20</v>
      </c>
      <c r="M6">
        <v>1</v>
      </c>
      <c r="N6" s="8">
        <f t="shared" si="1"/>
        <v>20</v>
      </c>
      <c r="O6" s="8">
        <f t="shared" si="2"/>
        <v>20</v>
      </c>
    </row>
    <row r="7" spans="1:15" x14ac:dyDescent="0.4">
      <c r="A7" s="3">
        <v>6</v>
      </c>
      <c r="B7" s="3" t="s">
        <v>12</v>
      </c>
      <c r="C7" s="3" t="s">
        <v>13</v>
      </c>
      <c r="D7" s="4" t="s">
        <v>184</v>
      </c>
      <c r="E7" s="3">
        <v>1</v>
      </c>
      <c r="F7" s="10" t="s">
        <v>86</v>
      </c>
      <c r="G7" s="6" t="s">
        <v>87</v>
      </c>
      <c r="H7" s="6" t="s">
        <v>88</v>
      </c>
      <c r="I7" s="6">
        <v>116839</v>
      </c>
      <c r="J7" s="7">
        <v>100</v>
      </c>
      <c r="K7">
        <v>1</v>
      </c>
      <c r="L7" s="8">
        <f t="shared" si="0"/>
        <v>100</v>
      </c>
      <c r="M7">
        <v>10</v>
      </c>
      <c r="N7" s="8">
        <f t="shared" si="1"/>
        <v>10</v>
      </c>
      <c r="O7" s="8">
        <f t="shared" si="2"/>
        <v>10</v>
      </c>
    </row>
    <row r="8" spans="1:15" ht="37.5" x14ac:dyDescent="0.4">
      <c r="A8" s="3">
        <v>7</v>
      </c>
      <c r="B8" s="3" t="s">
        <v>14</v>
      </c>
      <c r="C8" s="5" t="s">
        <v>15</v>
      </c>
      <c r="D8" s="4" t="s">
        <v>90</v>
      </c>
      <c r="E8" s="3">
        <v>1</v>
      </c>
      <c r="F8" s="10" t="s">
        <v>89</v>
      </c>
      <c r="G8" s="6" t="s">
        <v>90</v>
      </c>
      <c r="H8" s="11" t="s">
        <v>91</v>
      </c>
      <c r="I8" s="11">
        <v>117359</v>
      </c>
      <c r="J8" s="7">
        <v>90</v>
      </c>
      <c r="K8">
        <v>1</v>
      </c>
      <c r="L8" s="8">
        <f t="shared" si="0"/>
        <v>90</v>
      </c>
      <c r="M8">
        <v>10</v>
      </c>
      <c r="N8" s="8">
        <f t="shared" si="1"/>
        <v>9</v>
      </c>
      <c r="O8" s="8">
        <f t="shared" si="2"/>
        <v>9</v>
      </c>
    </row>
    <row r="9" spans="1:15" x14ac:dyDescent="0.4">
      <c r="A9" s="3">
        <v>8</v>
      </c>
      <c r="B9" s="3" t="s">
        <v>16</v>
      </c>
      <c r="C9" s="3" t="s">
        <v>17</v>
      </c>
      <c r="D9" s="4" t="s">
        <v>162</v>
      </c>
      <c r="E9" s="3">
        <v>1</v>
      </c>
      <c r="F9" s="9" t="s">
        <v>92</v>
      </c>
      <c r="G9" s="6" t="s">
        <v>93</v>
      </c>
      <c r="H9" s="6" t="s">
        <v>94</v>
      </c>
      <c r="I9" s="12" t="s">
        <v>95</v>
      </c>
      <c r="J9" s="7">
        <v>30</v>
      </c>
      <c r="K9">
        <v>1</v>
      </c>
      <c r="L9" s="8">
        <f t="shared" si="0"/>
        <v>30</v>
      </c>
      <c r="M9">
        <v>10</v>
      </c>
      <c r="N9" s="8">
        <f t="shared" si="1"/>
        <v>3</v>
      </c>
      <c r="O9" s="8">
        <f t="shared" si="2"/>
        <v>3</v>
      </c>
    </row>
    <row r="10" spans="1:15" x14ac:dyDescent="0.4">
      <c r="A10" s="3">
        <v>9</v>
      </c>
      <c r="B10" s="3" t="s">
        <v>18</v>
      </c>
      <c r="C10" s="3" t="s">
        <v>19</v>
      </c>
      <c r="D10" s="4" t="s">
        <v>163</v>
      </c>
      <c r="E10" s="3">
        <v>2</v>
      </c>
      <c r="F10" s="10" t="s">
        <v>96</v>
      </c>
      <c r="G10" s="6" t="s">
        <v>97</v>
      </c>
      <c r="H10" s="6" t="s">
        <v>98</v>
      </c>
      <c r="I10" s="6">
        <v>103966</v>
      </c>
      <c r="J10" s="7">
        <v>70</v>
      </c>
      <c r="K10">
        <v>1</v>
      </c>
      <c r="L10" s="8">
        <f t="shared" si="0"/>
        <v>70</v>
      </c>
      <c r="M10">
        <v>10</v>
      </c>
      <c r="N10" s="8">
        <f t="shared" si="1"/>
        <v>7</v>
      </c>
      <c r="O10" s="8">
        <f t="shared" si="2"/>
        <v>14</v>
      </c>
    </row>
    <row r="11" spans="1:15" x14ac:dyDescent="0.4">
      <c r="A11" s="3">
        <v>10</v>
      </c>
      <c r="B11" s="3" t="s">
        <v>20</v>
      </c>
      <c r="C11" s="3" t="s">
        <v>19</v>
      </c>
      <c r="D11" s="4" t="s">
        <v>163</v>
      </c>
      <c r="E11" s="3">
        <v>1</v>
      </c>
      <c r="F11" s="10" t="s">
        <v>96</v>
      </c>
      <c r="G11" s="6" t="s">
        <v>97</v>
      </c>
      <c r="H11" s="6" t="s">
        <v>99</v>
      </c>
      <c r="I11" s="6" t="s">
        <v>100</v>
      </c>
      <c r="J11" s="7">
        <v>80</v>
      </c>
      <c r="K11">
        <v>1</v>
      </c>
      <c r="L11" s="8">
        <f t="shared" si="0"/>
        <v>80</v>
      </c>
      <c r="M11">
        <v>10</v>
      </c>
      <c r="N11" s="8">
        <f t="shared" si="1"/>
        <v>8</v>
      </c>
      <c r="O11" s="8">
        <f t="shared" si="2"/>
        <v>8</v>
      </c>
    </row>
    <row r="12" spans="1:15" x14ac:dyDescent="0.4">
      <c r="A12" s="3">
        <v>11</v>
      </c>
      <c r="B12" s="3" t="s">
        <v>21</v>
      </c>
      <c r="C12" s="3" t="s">
        <v>22</v>
      </c>
      <c r="D12" s="4" t="s">
        <v>67</v>
      </c>
      <c r="E12" s="3">
        <v>1</v>
      </c>
      <c r="G12" s="6"/>
      <c r="H12" s="6"/>
      <c r="I12" s="6"/>
      <c r="J12" s="7"/>
      <c r="L12" s="8">
        <f t="shared" si="0"/>
        <v>0</v>
      </c>
      <c r="N12" s="8"/>
      <c r="O12" s="8"/>
    </row>
    <row r="13" spans="1:15" x14ac:dyDescent="0.4">
      <c r="A13" s="3">
        <v>12</v>
      </c>
      <c r="B13" s="3" t="s">
        <v>23</v>
      </c>
      <c r="C13" s="3" t="s">
        <v>24</v>
      </c>
      <c r="D13" s="4" t="s">
        <v>67</v>
      </c>
      <c r="E13" s="3">
        <v>1</v>
      </c>
      <c r="G13" s="6"/>
      <c r="H13" s="6"/>
      <c r="I13" s="6"/>
      <c r="J13" s="7"/>
      <c r="L13" s="8">
        <f t="shared" si="0"/>
        <v>0</v>
      </c>
      <c r="N13" s="8"/>
      <c r="O13" s="8"/>
    </row>
    <row r="14" spans="1:15" x14ac:dyDescent="0.4">
      <c r="A14" s="3">
        <v>13</v>
      </c>
      <c r="B14" s="3" t="s">
        <v>25</v>
      </c>
      <c r="C14" s="3" t="s">
        <v>26</v>
      </c>
      <c r="D14" s="4" t="s">
        <v>67</v>
      </c>
      <c r="E14" s="3">
        <v>4</v>
      </c>
      <c r="G14" s="6"/>
      <c r="H14" s="6"/>
      <c r="I14" s="6"/>
      <c r="J14" s="7"/>
      <c r="L14" s="8">
        <f t="shared" si="0"/>
        <v>0</v>
      </c>
      <c r="N14" s="8"/>
      <c r="O14" s="8"/>
    </row>
    <row r="15" spans="1:15" x14ac:dyDescent="0.4">
      <c r="A15" s="3">
        <v>14</v>
      </c>
      <c r="B15" s="3" t="s">
        <v>27</v>
      </c>
      <c r="C15" s="3" t="s">
        <v>28</v>
      </c>
      <c r="D15" s="4" t="s">
        <v>67</v>
      </c>
      <c r="E15" s="3">
        <v>1</v>
      </c>
      <c r="G15" s="6"/>
      <c r="H15" s="6"/>
      <c r="I15" s="6"/>
      <c r="J15" s="7"/>
      <c r="L15" s="8">
        <f t="shared" si="0"/>
        <v>0</v>
      </c>
      <c r="N15" s="8"/>
      <c r="O15" s="8"/>
    </row>
    <row r="16" spans="1:15" x14ac:dyDescent="0.4">
      <c r="A16" s="3">
        <v>15</v>
      </c>
      <c r="B16" s="3" t="s">
        <v>29</v>
      </c>
      <c r="C16" s="3" t="s">
        <v>30</v>
      </c>
      <c r="D16" s="4" t="s">
        <v>67</v>
      </c>
      <c r="E16" s="3">
        <v>1</v>
      </c>
      <c r="G16" s="6"/>
      <c r="H16" s="6"/>
      <c r="I16" s="6"/>
      <c r="J16" s="7"/>
      <c r="L16" s="8">
        <f t="shared" si="0"/>
        <v>0</v>
      </c>
      <c r="N16" s="8"/>
      <c r="O16" s="8"/>
    </row>
    <row r="17" spans="1:15" x14ac:dyDescent="0.4">
      <c r="A17" s="3">
        <v>16</v>
      </c>
      <c r="B17" s="3" t="s">
        <v>31</v>
      </c>
      <c r="C17" s="3" t="s">
        <v>32</v>
      </c>
      <c r="D17" s="4" t="s">
        <v>67</v>
      </c>
      <c r="E17" s="3">
        <v>1</v>
      </c>
      <c r="G17" s="6"/>
      <c r="H17" s="6"/>
      <c r="I17" s="6"/>
      <c r="J17" s="7"/>
      <c r="L17" s="8">
        <f t="shared" si="0"/>
        <v>0</v>
      </c>
      <c r="N17" s="8"/>
      <c r="O17" s="8"/>
    </row>
    <row r="18" spans="1:15" x14ac:dyDescent="0.4">
      <c r="A18" s="3">
        <v>17</v>
      </c>
      <c r="B18" s="3" t="s">
        <v>33</v>
      </c>
      <c r="C18" s="3" t="s">
        <v>34</v>
      </c>
      <c r="D18" s="4" t="s">
        <v>67</v>
      </c>
      <c r="E18" s="3">
        <v>1</v>
      </c>
      <c r="G18" s="6"/>
      <c r="H18" s="6"/>
      <c r="I18" s="6"/>
      <c r="J18" s="7"/>
      <c r="L18" s="8">
        <f t="shared" si="0"/>
        <v>0</v>
      </c>
      <c r="N18" s="8"/>
      <c r="O18" s="8"/>
    </row>
    <row r="19" spans="1:15" x14ac:dyDescent="0.4">
      <c r="A19" s="3">
        <v>18</v>
      </c>
      <c r="B19" s="3" t="s">
        <v>35</v>
      </c>
      <c r="C19" s="3" t="s">
        <v>36</v>
      </c>
      <c r="D19" s="4" t="s">
        <v>67</v>
      </c>
      <c r="E19" s="3">
        <v>1</v>
      </c>
      <c r="G19" s="6"/>
      <c r="H19" s="6"/>
      <c r="I19" s="6"/>
      <c r="J19" s="7"/>
      <c r="L19" s="8">
        <f t="shared" si="0"/>
        <v>0</v>
      </c>
      <c r="N19" s="8"/>
      <c r="O19" s="8"/>
    </row>
    <row r="20" spans="1:15" x14ac:dyDescent="0.4">
      <c r="A20" s="3">
        <v>19</v>
      </c>
      <c r="B20" s="3" t="s">
        <v>37</v>
      </c>
      <c r="C20" s="3" t="s">
        <v>38</v>
      </c>
      <c r="D20" s="4" t="s">
        <v>164</v>
      </c>
      <c r="E20" s="3">
        <v>2</v>
      </c>
      <c r="F20" s="13" t="s">
        <v>101</v>
      </c>
      <c r="G20" s="6" t="s">
        <v>102</v>
      </c>
      <c r="H20" s="6" t="s">
        <v>103</v>
      </c>
      <c r="I20" s="6" t="s">
        <v>104</v>
      </c>
      <c r="J20" s="7">
        <v>120</v>
      </c>
      <c r="K20">
        <v>1</v>
      </c>
      <c r="L20" s="8">
        <f t="shared" si="0"/>
        <v>120</v>
      </c>
      <c r="M20">
        <v>10</v>
      </c>
      <c r="N20" s="8">
        <f t="shared" si="1"/>
        <v>12</v>
      </c>
      <c r="O20" s="8">
        <f t="shared" si="2"/>
        <v>24</v>
      </c>
    </row>
    <row r="21" spans="1:15" s="20" customFormat="1" ht="18" x14ac:dyDescent="0.4">
      <c r="A21" s="15">
        <v>20</v>
      </c>
      <c r="B21" s="15" t="s">
        <v>39</v>
      </c>
      <c r="C21" s="15" t="s">
        <v>106</v>
      </c>
      <c r="D21" s="16" t="s">
        <v>186</v>
      </c>
      <c r="E21" s="15">
        <v>10</v>
      </c>
      <c r="F21" s="17" t="s">
        <v>105</v>
      </c>
      <c r="G21" s="18" t="s">
        <v>106</v>
      </c>
      <c r="H21" s="18" t="s">
        <v>107</v>
      </c>
      <c r="I21" s="18" t="s">
        <v>108</v>
      </c>
      <c r="J21" s="19">
        <v>980</v>
      </c>
      <c r="K21" s="20">
        <v>1</v>
      </c>
      <c r="L21" s="21">
        <f t="shared" si="0"/>
        <v>980</v>
      </c>
      <c r="M21" s="20">
        <v>5000</v>
      </c>
      <c r="N21" s="21">
        <f t="shared" si="1"/>
        <v>1</v>
      </c>
      <c r="O21" s="21">
        <f t="shared" si="2"/>
        <v>10</v>
      </c>
    </row>
    <row r="22" spans="1:15" x14ac:dyDescent="0.4">
      <c r="A22" s="3">
        <v>21</v>
      </c>
      <c r="B22" s="3" t="s">
        <v>40</v>
      </c>
      <c r="C22" s="3" t="s">
        <v>110</v>
      </c>
      <c r="D22" s="4" t="s">
        <v>165</v>
      </c>
      <c r="E22" s="3">
        <v>3</v>
      </c>
      <c r="F22" s="9" t="s">
        <v>109</v>
      </c>
      <c r="G22" s="6" t="s">
        <v>110</v>
      </c>
      <c r="H22" s="6" t="s">
        <v>111</v>
      </c>
      <c r="I22" s="6" t="s">
        <v>112</v>
      </c>
      <c r="J22" s="7">
        <v>100</v>
      </c>
      <c r="K22">
        <v>1</v>
      </c>
      <c r="L22" s="8">
        <f t="shared" si="0"/>
        <v>100</v>
      </c>
      <c r="M22">
        <v>100</v>
      </c>
      <c r="N22" s="8">
        <f t="shared" si="1"/>
        <v>1</v>
      </c>
      <c r="O22" s="8">
        <f t="shared" si="2"/>
        <v>3</v>
      </c>
    </row>
    <row r="23" spans="1:15" x14ac:dyDescent="0.4">
      <c r="A23" s="3">
        <v>22</v>
      </c>
      <c r="B23" s="3" t="s">
        <v>41</v>
      </c>
      <c r="C23" s="14" t="s">
        <v>114</v>
      </c>
      <c r="D23" s="4" t="s">
        <v>165</v>
      </c>
      <c r="E23" s="3">
        <v>1</v>
      </c>
      <c r="F23" s="9" t="s">
        <v>113</v>
      </c>
      <c r="G23" s="6" t="s">
        <v>114</v>
      </c>
      <c r="H23" s="6" t="s">
        <v>115</v>
      </c>
      <c r="I23" s="6" t="s">
        <v>116</v>
      </c>
      <c r="J23" s="7">
        <v>120</v>
      </c>
      <c r="K23">
        <v>1</v>
      </c>
      <c r="L23" s="8">
        <f t="shared" si="0"/>
        <v>120</v>
      </c>
      <c r="M23">
        <v>100</v>
      </c>
      <c r="N23" s="8">
        <f t="shared" si="1"/>
        <v>2</v>
      </c>
      <c r="O23" s="8">
        <f t="shared" si="2"/>
        <v>2</v>
      </c>
    </row>
    <row r="24" spans="1:15" x14ac:dyDescent="0.4">
      <c r="A24" s="3">
        <v>23</v>
      </c>
      <c r="B24" s="3" t="s">
        <v>42</v>
      </c>
      <c r="C24" s="3" t="s">
        <v>118</v>
      </c>
      <c r="D24" s="4" t="s">
        <v>165</v>
      </c>
      <c r="E24" s="3">
        <v>1</v>
      </c>
      <c r="F24" s="9" t="s">
        <v>117</v>
      </c>
      <c r="G24" s="6" t="s">
        <v>118</v>
      </c>
      <c r="H24" s="6" t="s">
        <v>119</v>
      </c>
      <c r="I24" s="6" t="s">
        <v>120</v>
      </c>
      <c r="J24" s="7">
        <v>100</v>
      </c>
      <c r="K24">
        <v>1</v>
      </c>
      <c r="L24" s="8">
        <f t="shared" si="0"/>
        <v>100</v>
      </c>
      <c r="M24">
        <v>100</v>
      </c>
      <c r="N24" s="8">
        <f t="shared" si="1"/>
        <v>1</v>
      </c>
      <c r="O24" s="8">
        <f t="shared" si="2"/>
        <v>1</v>
      </c>
    </row>
    <row r="25" spans="1:15" x14ac:dyDescent="0.4">
      <c r="A25" s="3">
        <v>24</v>
      </c>
      <c r="B25" s="3" t="s">
        <v>43</v>
      </c>
      <c r="C25" s="3" t="s">
        <v>44</v>
      </c>
      <c r="D25" s="4" t="s">
        <v>160</v>
      </c>
      <c r="E25" s="3">
        <v>1</v>
      </c>
      <c r="F25" s="9" t="s">
        <v>78</v>
      </c>
      <c r="G25" s="6" t="s">
        <v>79</v>
      </c>
      <c r="H25" s="6" t="s">
        <v>80</v>
      </c>
      <c r="I25" s="12" t="s">
        <v>81</v>
      </c>
      <c r="J25" s="7">
        <v>35</v>
      </c>
      <c r="K25">
        <v>1</v>
      </c>
      <c r="L25" s="8">
        <f t="shared" si="0"/>
        <v>35</v>
      </c>
      <c r="M25">
        <v>1</v>
      </c>
      <c r="N25" s="8">
        <f t="shared" si="1"/>
        <v>35</v>
      </c>
      <c r="O25" s="8">
        <f t="shared" si="2"/>
        <v>35</v>
      </c>
    </row>
    <row r="26" spans="1:15" x14ac:dyDescent="0.4">
      <c r="A26" s="3">
        <v>25</v>
      </c>
      <c r="B26" s="3" t="s">
        <v>45</v>
      </c>
      <c r="C26" s="3" t="s">
        <v>46</v>
      </c>
      <c r="D26" s="4" t="s">
        <v>166</v>
      </c>
      <c r="E26" s="3">
        <v>1</v>
      </c>
      <c r="F26" s="9" t="s">
        <v>121</v>
      </c>
      <c r="G26" s="6" t="s">
        <v>122</v>
      </c>
      <c r="H26" s="6" t="s">
        <v>123</v>
      </c>
      <c r="I26" s="6" t="s">
        <v>124</v>
      </c>
      <c r="J26" s="7">
        <v>20</v>
      </c>
      <c r="K26">
        <v>1</v>
      </c>
      <c r="L26" s="8">
        <f t="shared" si="0"/>
        <v>20</v>
      </c>
      <c r="M26">
        <v>1</v>
      </c>
      <c r="N26" s="8">
        <f t="shared" si="1"/>
        <v>20</v>
      </c>
      <c r="O26" s="8">
        <f t="shared" si="2"/>
        <v>20</v>
      </c>
    </row>
    <row r="27" spans="1:15" x14ac:dyDescent="0.4">
      <c r="A27" s="3">
        <v>26</v>
      </c>
      <c r="B27" s="3" t="s">
        <v>47</v>
      </c>
      <c r="C27" s="3" t="s">
        <v>48</v>
      </c>
      <c r="D27" s="4" t="s">
        <v>167</v>
      </c>
      <c r="E27" s="3">
        <v>1</v>
      </c>
      <c r="F27" s="9" t="s">
        <v>125</v>
      </c>
      <c r="G27" s="6" t="s">
        <v>122</v>
      </c>
      <c r="H27" s="6" t="s">
        <v>126</v>
      </c>
      <c r="I27" s="6" t="s">
        <v>127</v>
      </c>
      <c r="J27" s="7">
        <v>20</v>
      </c>
      <c r="K27">
        <v>1</v>
      </c>
      <c r="L27" s="8">
        <f t="shared" si="0"/>
        <v>20</v>
      </c>
      <c r="M27">
        <v>1</v>
      </c>
      <c r="N27" s="8">
        <f t="shared" si="1"/>
        <v>20</v>
      </c>
      <c r="O27" s="8">
        <f t="shared" si="2"/>
        <v>20</v>
      </c>
    </row>
    <row r="28" spans="1:15" x14ac:dyDescent="0.4">
      <c r="A28" s="3">
        <v>27</v>
      </c>
      <c r="B28" s="3" t="s">
        <v>49</v>
      </c>
      <c r="C28" s="3" t="s">
        <v>50</v>
      </c>
      <c r="D28" s="4" t="s">
        <v>167</v>
      </c>
      <c r="E28" s="3">
        <v>1</v>
      </c>
      <c r="F28" s="9" t="s">
        <v>125</v>
      </c>
      <c r="G28" s="6" t="s">
        <v>122</v>
      </c>
      <c r="H28" s="6" t="s">
        <v>126</v>
      </c>
      <c r="I28" s="6" t="s">
        <v>127</v>
      </c>
      <c r="J28" s="7">
        <v>20</v>
      </c>
      <c r="K28">
        <v>1</v>
      </c>
      <c r="L28" s="8">
        <f t="shared" si="0"/>
        <v>20</v>
      </c>
      <c r="M28">
        <v>1</v>
      </c>
      <c r="N28" s="8">
        <f t="shared" si="1"/>
        <v>20</v>
      </c>
      <c r="O28" s="8">
        <f t="shared" si="2"/>
        <v>20</v>
      </c>
    </row>
    <row r="29" spans="1:15" x14ac:dyDescent="0.4">
      <c r="A29" s="3">
        <v>28</v>
      </c>
      <c r="B29" s="3" t="s">
        <v>51</v>
      </c>
      <c r="C29" s="3" t="s">
        <v>52</v>
      </c>
      <c r="D29" s="4" t="s">
        <v>168</v>
      </c>
      <c r="E29" s="3">
        <v>1</v>
      </c>
      <c r="F29" s="9" t="s">
        <v>128</v>
      </c>
      <c r="G29" s="6" t="s">
        <v>122</v>
      </c>
      <c r="H29" s="6" t="s">
        <v>129</v>
      </c>
      <c r="I29" s="6" t="s">
        <v>130</v>
      </c>
      <c r="J29" s="7">
        <v>110</v>
      </c>
      <c r="K29">
        <v>1</v>
      </c>
      <c r="L29" s="8">
        <f t="shared" si="0"/>
        <v>110</v>
      </c>
      <c r="M29">
        <v>5</v>
      </c>
      <c r="N29" s="8">
        <f t="shared" si="1"/>
        <v>22</v>
      </c>
      <c r="O29" s="8">
        <f t="shared" si="2"/>
        <v>22</v>
      </c>
    </row>
    <row r="30" spans="1:15" s="20" customFormat="1" ht="18" x14ac:dyDescent="0.4">
      <c r="A30" s="15">
        <v>29</v>
      </c>
      <c r="B30" s="15" t="s">
        <v>53</v>
      </c>
      <c r="C30" s="15" t="s">
        <v>180</v>
      </c>
      <c r="D30" s="16" t="s">
        <v>169</v>
      </c>
      <c r="E30" s="15">
        <v>1</v>
      </c>
      <c r="F30" s="17" t="s">
        <v>181</v>
      </c>
      <c r="G30" s="18" t="s">
        <v>131</v>
      </c>
      <c r="H30" s="18" t="s">
        <v>182</v>
      </c>
      <c r="I30" s="18" t="s">
        <v>183</v>
      </c>
      <c r="J30" s="19">
        <v>150</v>
      </c>
      <c r="K30" s="20">
        <v>1</v>
      </c>
      <c r="L30" s="21">
        <f t="shared" si="0"/>
        <v>150</v>
      </c>
      <c r="M30" s="20">
        <v>1</v>
      </c>
      <c r="N30" s="21">
        <f t="shared" si="1"/>
        <v>150</v>
      </c>
      <c r="O30" s="21">
        <f t="shared" si="2"/>
        <v>150</v>
      </c>
    </row>
    <row r="31" spans="1:15" s="20" customFormat="1" ht="18" x14ac:dyDescent="0.4">
      <c r="A31" s="15">
        <v>30</v>
      </c>
      <c r="B31" s="15" t="s">
        <v>54</v>
      </c>
      <c r="C31" s="15" t="s">
        <v>177</v>
      </c>
      <c r="D31" s="16" t="s">
        <v>170</v>
      </c>
      <c r="E31" s="15">
        <v>1</v>
      </c>
      <c r="F31" s="17" t="s">
        <v>178</v>
      </c>
      <c r="G31" s="18" t="s">
        <v>132</v>
      </c>
      <c r="H31" s="18" t="s">
        <v>177</v>
      </c>
      <c r="I31" s="18" t="s">
        <v>179</v>
      </c>
      <c r="J31" s="19">
        <v>200</v>
      </c>
      <c r="K31" s="20">
        <v>1</v>
      </c>
      <c r="L31" s="21">
        <f t="shared" si="0"/>
        <v>200</v>
      </c>
      <c r="M31" s="20">
        <v>10</v>
      </c>
      <c r="N31" s="21">
        <f t="shared" si="1"/>
        <v>20</v>
      </c>
      <c r="O31" s="21">
        <f t="shared" si="2"/>
        <v>20</v>
      </c>
    </row>
    <row r="32" spans="1:15" x14ac:dyDescent="0.4">
      <c r="A32" s="3">
        <v>31</v>
      </c>
      <c r="B32" s="3" t="s">
        <v>55</v>
      </c>
      <c r="C32" s="3" t="s">
        <v>56</v>
      </c>
      <c r="D32" s="4" t="s">
        <v>134</v>
      </c>
      <c r="E32" s="3">
        <v>1</v>
      </c>
      <c r="F32" s="9" t="s">
        <v>133</v>
      </c>
      <c r="G32" s="6" t="s">
        <v>134</v>
      </c>
      <c r="H32" s="6" t="s">
        <v>135</v>
      </c>
      <c r="I32" s="6" t="s">
        <v>136</v>
      </c>
      <c r="J32" s="7">
        <v>150</v>
      </c>
      <c r="K32">
        <v>1</v>
      </c>
      <c r="L32" s="8">
        <f t="shared" si="0"/>
        <v>150</v>
      </c>
      <c r="M32">
        <v>1</v>
      </c>
      <c r="N32" s="8">
        <f t="shared" si="1"/>
        <v>150</v>
      </c>
      <c r="O32" s="8">
        <f t="shared" si="2"/>
        <v>150</v>
      </c>
    </row>
    <row r="33" spans="1:15" x14ac:dyDescent="0.4">
      <c r="A33" s="3">
        <v>32</v>
      </c>
      <c r="B33" s="3" t="s">
        <v>57</v>
      </c>
      <c r="C33" s="3" t="s">
        <v>58</v>
      </c>
      <c r="D33" s="4" t="s">
        <v>171</v>
      </c>
      <c r="E33" s="3">
        <v>1</v>
      </c>
      <c r="F33" s="9" t="s">
        <v>137</v>
      </c>
      <c r="G33" s="6" t="s">
        <v>138</v>
      </c>
      <c r="H33" s="6" t="s">
        <v>139</v>
      </c>
      <c r="I33" s="6" t="s">
        <v>140</v>
      </c>
      <c r="J33" s="7">
        <v>250</v>
      </c>
      <c r="K33">
        <v>1</v>
      </c>
      <c r="L33" s="8">
        <f t="shared" si="0"/>
        <v>250</v>
      </c>
      <c r="M33">
        <v>1</v>
      </c>
      <c r="N33" s="8">
        <f t="shared" si="1"/>
        <v>250</v>
      </c>
      <c r="O33" s="8">
        <f t="shared" si="2"/>
        <v>250</v>
      </c>
    </row>
    <row r="34" spans="1:15" x14ac:dyDescent="0.4">
      <c r="A34" s="3">
        <v>33</v>
      </c>
      <c r="B34" s="3" t="s">
        <v>59</v>
      </c>
      <c r="C34" s="3" t="s">
        <v>60</v>
      </c>
      <c r="D34" s="4" t="s">
        <v>172</v>
      </c>
      <c r="E34" s="3">
        <v>1</v>
      </c>
      <c r="F34" s="9" t="s">
        <v>141</v>
      </c>
      <c r="G34" s="6" t="s">
        <v>142</v>
      </c>
      <c r="H34" s="6" t="s">
        <v>143</v>
      </c>
      <c r="I34" s="6" t="s">
        <v>144</v>
      </c>
      <c r="J34" s="7">
        <v>780</v>
      </c>
      <c r="K34">
        <v>1</v>
      </c>
      <c r="L34" s="8">
        <f t="shared" si="0"/>
        <v>780</v>
      </c>
      <c r="M34">
        <v>1</v>
      </c>
      <c r="N34" s="8">
        <f t="shared" si="1"/>
        <v>780</v>
      </c>
      <c r="O34" s="8">
        <f t="shared" si="2"/>
        <v>780</v>
      </c>
    </row>
    <row r="35" spans="1:15" x14ac:dyDescent="0.4">
      <c r="A35" s="3">
        <v>34</v>
      </c>
      <c r="B35" s="3" t="s">
        <v>61</v>
      </c>
      <c r="C35" s="3" t="s">
        <v>62</v>
      </c>
      <c r="D35" s="4" t="s">
        <v>173</v>
      </c>
      <c r="E35" s="3">
        <v>1</v>
      </c>
      <c r="F35" s="9" t="s">
        <v>145</v>
      </c>
      <c r="G35" s="6" t="s">
        <v>146</v>
      </c>
      <c r="H35" s="6" t="s">
        <v>147</v>
      </c>
      <c r="I35" s="6" t="s">
        <v>148</v>
      </c>
      <c r="J35" s="7">
        <v>30</v>
      </c>
      <c r="K35">
        <v>1</v>
      </c>
      <c r="L35" s="8">
        <f t="shared" si="0"/>
        <v>30</v>
      </c>
      <c r="M35">
        <v>1</v>
      </c>
      <c r="N35" s="8">
        <f t="shared" si="1"/>
        <v>30</v>
      </c>
      <c r="O35" s="8">
        <f t="shared" si="2"/>
        <v>30</v>
      </c>
    </row>
    <row r="36" spans="1:15" x14ac:dyDescent="0.4">
      <c r="A36" s="3">
        <v>35</v>
      </c>
      <c r="B36" s="3"/>
      <c r="C36" s="4" t="s">
        <v>191</v>
      </c>
      <c r="D36" s="4" t="s">
        <v>187</v>
      </c>
      <c r="E36" s="3">
        <v>1</v>
      </c>
      <c r="F36" s="9" t="s">
        <v>187</v>
      </c>
      <c r="G36" s="6" t="s">
        <v>188</v>
      </c>
      <c r="H36" s="6" t="s">
        <v>189</v>
      </c>
      <c r="I36" s="6" t="s">
        <v>190</v>
      </c>
      <c r="J36" s="7">
        <v>100</v>
      </c>
      <c r="K36">
        <v>1</v>
      </c>
      <c r="L36" s="8">
        <f t="shared" si="0"/>
        <v>100</v>
      </c>
      <c r="M36">
        <v>25</v>
      </c>
      <c r="N36" s="8">
        <f t="shared" si="1"/>
        <v>4</v>
      </c>
      <c r="O36" s="8">
        <f t="shared" si="2"/>
        <v>4</v>
      </c>
    </row>
    <row r="37" spans="1:15" x14ac:dyDescent="0.4">
      <c r="A37" s="3">
        <v>36</v>
      </c>
      <c r="B37" s="3"/>
      <c r="C37" s="4" t="s">
        <v>44</v>
      </c>
      <c r="D37" s="4" t="s">
        <v>174</v>
      </c>
      <c r="E37" s="3">
        <v>1</v>
      </c>
      <c r="F37" s="9" t="s">
        <v>149</v>
      </c>
      <c r="G37" s="6" t="s">
        <v>150</v>
      </c>
      <c r="H37" s="6" t="s">
        <v>151</v>
      </c>
      <c r="I37" s="6" t="s">
        <v>152</v>
      </c>
      <c r="J37" s="7">
        <v>180</v>
      </c>
      <c r="K37">
        <v>1</v>
      </c>
      <c r="L37" s="8">
        <f t="shared" si="0"/>
        <v>180</v>
      </c>
      <c r="M37">
        <v>1</v>
      </c>
      <c r="N37" s="8">
        <f t="shared" si="1"/>
        <v>180</v>
      </c>
      <c r="O37" s="8">
        <f t="shared" si="2"/>
        <v>180</v>
      </c>
    </row>
    <row r="38" spans="1:15" x14ac:dyDescent="0.4">
      <c r="A38" s="3">
        <v>37</v>
      </c>
      <c r="B38" s="3"/>
      <c r="C38" s="4" t="s">
        <v>192</v>
      </c>
      <c r="D38" s="4" t="s">
        <v>175</v>
      </c>
      <c r="E38" s="3">
        <v>1</v>
      </c>
      <c r="F38" s="9" t="s">
        <v>153</v>
      </c>
      <c r="G38" s="6" t="s">
        <v>154</v>
      </c>
      <c r="H38" s="6" t="s">
        <v>155</v>
      </c>
      <c r="I38" s="6" t="s">
        <v>156</v>
      </c>
      <c r="J38" s="7">
        <v>80</v>
      </c>
      <c r="K38">
        <v>1</v>
      </c>
      <c r="L38" s="8">
        <f t="shared" si="0"/>
        <v>80</v>
      </c>
      <c r="M38">
        <v>1</v>
      </c>
      <c r="N38" s="8">
        <f t="shared" si="1"/>
        <v>80</v>
      </c>
      <c r="O38" s="8">
        <f t="shared" si="2"/>
        <v>80</v>
      </c>
    </row>
    <row r="39" spans="1:15" x14ac:dyDescent="0.4">
      <c r="A39" s="3">
        <v>38</v>
      </c>
      <c r="B39" s="3"/>
      <c r="C39" s="3" t="s">
        <v>176</v>
      </c>
      <c r="D39" s="4" t="s">
        <v>176</v>
      </c>
      <c r="E39" s="3">
        <v>1</v>
      </c>
      <c r="F39" t="s">
        <v>157</v>
      </c>
      <c r="G39" s="6"/>
      <c r="H39" s="6"/>
      <c r="I39" s="6"/>
      <c r="J39" s="7">
        <v>500</v>
      </c>
      <c r="K39">
        <v>1</v>
      </c>
      <c r="L39" s="8">
        <f t="shared" si="0"/>
        <v>500</v>
      </c>
      <c r="M39">
        <v>1</v>
      </c>
      <c r="N39" s="8">
        <f t="shared" si="1"/>
        <v>500</v>
      </c>
      <c r="O39" s="8">
        <f t="shared" si="2"/>
        <v>500</v>
      </c>
    </row>
    <row r="40" spans="1:15" x14ac:dyDescent="0.4">
      <c r="G40" s="6"/>
      <c r="H40" s="6"/>
      <c r="I40" s="6"/>
      <c r="J40" s="7"/>
    </row>
    <row r="41" spans="1:15" x14ac:dyDescent="0.4">
      <c r="G41" s="6"/>
      <c r="H41" s="6"/>
      <c r="I41" s="6"/>
      <c r="J41" s="7"/>
      <c r="N41" t="s">
        <v>158</v>
      </c>
      <c r="O41" s="8">
        <f>SUM(O2:O39)</f>
        <v>2472</v>
      </c>
    </row>
  </sheetData>
  <phoneticPr fontId="18"/>
  <hyperlinks>
    <hyperlink ref="F20" r:id="rId1" xr:uid="{00000000-0004-0000-0000-000000000000}"/>
    <hyperlink ref="F10" r:id="rId2" xr:uid="{00000000-0004-0000-0000-000001000000}"/>
    <hyperlink ref="F11" r:id="rId3" xr:uid="{00000000-0004-0000-0000-000002000000}"/>
    <hyperlink ref="F7" r:id="rId4" xr:uid="{00000000-0004-0000-0000-000003000000}"/>
    <hyperlink ref="F8" r:id="rId5" xr:uid="{00000000-0004-0000-0000-000004000000}"/>
    <hyperlink ref="F4" r:id="rId6" xr:uid="{00000000-0004-0000-0000-000005000000}"/>
    <hyperlink ref="F3" r:id="rId7" xr:uid="{00000000-0004-0000-0000-000006000000}"/>
    <hyperlink ref="F5" r:id="rId8" xr:uid="{00000000-0004-0000-0000-000007000000}"/>
    <hyperlink ref="F6" r:id="rId9" xr:uid="{00000000-0004-0000-0000-000008000000}"/>
    <hyperlink ref="F9" r:id="rId10" xr:uid="{00000000-0004-0000-0000-000009000000}"/>
    <hyperlink ref="F21" r:id="rId11" xr:uid="{00000000-0004-0000-0000-00000A000000}"/>
    <hyperlink ref="F22" r:id="rId12" xr:uid="{00000000-0004-0000-0000-00000B000000}"/>
    <hyperlink ref="F23" r:id="rId13" xr:uid="{00000000-0004-0000-0000-00000C000000}"/>
    <hyperlink ref="F24" r:id="rId14" xr:uid="{00000000-0004-0000-0000-00000D000000}"/>
    <hyperlink ref="F37" r:id="rId15" xr:uid="{00000000-0004-0000-0000-00000E000000}"/>
    <hyperlink ref="F25" r:id="rId16" xr:uid="{00000000-0004-0000-0000-00000F000000}"/>
    <hyperlink ref="F26" r:id="rId17" xr:uid="{00000000-0004-0000-0000-000010000000}"/>
    <hyperlink ref="F27" r:id="rId18" xr:uid="{00000000-0004-0000-0000-000011000000}"/>
    <hyperlink ref="F28" r:id="rId19" xr:uid="{00000000-0004-0000-0000-000012000000}"/>
    <hyperlink ref="F29" r:id="rId20" xr:uid="{00000000-0004-0000-0000-000013000000}"/>
    <hyperlink ref="F32" r:id="rId21" xr:uid="{00000000-0004-0000-0000-000014000000}"/>
    <hyperlink ref="F33" r:id="rId22" xr:uid="{00000000-0004-0000-0000-000015000000}"/>
    <hyperlink ref="F34" r:id="rId23" xr:uid="{00000000-0004-0000-0000-000016000000}"/>
    <hyperlink ref="F35" r:id="rId24" xr:uid="{00000000-0004-0000-0000-000017000000}"/>
    <hyperlink ref="F38" r:id="rId25" xr:uid="{00000000-0004-0000-0000-000018000000}"/>
    <hyperlink ref="F31" r:id="rId26" xr:uid="{00000000-0004-0000-0000-000019000000}"/>
    <hyperlink ref="F30" r:id="rId27" xr:uid="{00000000-0004-0000-0000-00001A000000}"/>
    <hyperlink ref="F36" r:id="rId28" xr:uid="{FF827225-5924-4D98-A637-F77D4A04E0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KT0913_Digital_Radio_1.2w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mura01</dc:creator>
  <cp:lastModifiedBy>hiroshi murakami</cp:lastModifiedBy>
  <dcterms:created xsi:type="dcterms:W3CDTF">2024-03-30T07:08:16Z</dcterms:created>
  <dcterms:modified xsi:type="dcterms:W3CDTF">2024-03-30T23:54:02Z</dcterms:modified>
</cp:coreProperties>
</file>