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wsl.localhost\Ubuntu\home\ben\projects\Planning-Inspectorate\ddat-templates\"/>
    </mc:Choice>
  </mc:AlternateContent>
  <xr:revisionPtr revIDLastSave="0" documentId="13_ncr:1_{A197D5D4-B544-4598-9E86-2E0420C6A451}" xr6:coauthVersionLast="47" xr6:coauthVersionMax="47" xr10:uidLastSave="{00000000-0000-0000-0000-000000000000}"/>
  <bookViews>
    <workbookView xWindow="-120" yWindow="-120" windowWidth="38640" windowHeight="21120" xr2:uid="{00000000-000D-0000-FFFF-FFFF00000000}"/>
  </bookViews>
  <sheets>
    <sheet name="Self-Assessment" sheetId="1" r:id="rId1"/>
    <sheet name="Evaluation" sheetId="2" r:id="rId2"/>
    <sheet name="Proficiency Calculations" sheetId="3" state="hidden" r:id="rId3"/>
    <sheet name="Data Validation" sheetId="4" state="hidden" r:id="rId4"/>
    <sheet name="Data for Reports" sheetId="5" state="hidden" r:id="rId5"/>
    <sheet name="Evaluation Outcomes" sheetId="6" state="hidden" r:id="rId6"/>
    <sheet name="Assessment Outcomes" sheetId="7" state="hidden" r:id="rId7"/>
  </sheets>
  <definedNames>
    <definedName name="_Dept2">#REF!</definedName>
    <definedName name="_JobFamily2">#REF!</definedName>
    <definedName name="_Name2">#REF!</definedName>
    <definedName name="_RoleLevel2">#REF!</definedName>
    <definedName name="A1_JobFamily" localSheetId="6">#REF!</definedName>
    <definedName name="A1_JobFamily" localSheetId="1">Evaluation!$C$7</definedName>
    <definedName name="A1_JobFamily" localSheetId="5">'Evaluation Outcomes'!$C$7</definedName>
    <definedName name="A1_JobFamily" localSheetId="0">'Self-Assessment'!$C$11</definedName>
    <definedName name="A1_JobFamily">#REF!</definedName>
    <definedName name="A3_RoleLevel" localSheetId="6">#REF!</definedName>
    <definedName name="A3_RoleLevel" localSheetId="1">Evaluation!$C$9</definedName>
    <definedName name="A3_RoleLevel" localSheetId="5">'Evaluation Outcomes'!$C$9</definedName>
    <definedName name="A3_RoleLevel" localSheetId="0">'Self-Assessment'!$C$13</definedName>
    <definedName name="A3_RoleLevel">#REF!</definedName>
    <definedName name="B1_Name" localSheetId="6">#REF!</definedName>
    <definedName name="B1_Name" localSheetId="1">Evaluation!$I$2</definedName>
    <definedName name="B1_Name" localSheetId="5">'Evaluation Outcomes'!$I$2</definedName>
    <definedName name="B1_Name" localSheetId="0">'Self-Assessment'!$H$2</definedName>
    <definedName name="B1_Name">#REF!</definedName>
    <definedName name="B2_Dept" localSheetId="6">#REF!</definedName>
    <definedName name="B2_Dept" localSheetId="1">#REF!</definedName>
    <definedName name="B2_Dept" localSheetId="5">#REF!</definedName>
    <definedName name="B2_Dept" localSheetId="0">#REF!</definedName>
    <definedName name="B2_Dept">#REF!</definedName>
    <definedName name="C_ManagerName" localSheetId="6">#REF!</definedName>
    <definedName name="C_ManagerName" localSheetId="1">Evaluation!$I$7</definedName>
    <definedName name="C_ManagerName" localSheetId="5">'Evaluation Outcomes'!$I$7</definedName>
    <definedName name="C_ManagerName" localSheetId="0">'Self-Assessment'!$H$10</definedName>
    <definedName name="C_ManagerName">#REF!</definedName>
    <definedName name="D1_DateAssessment" localSheetId="6">#REF!</definedName>
    <definedName name="D1_DateAssessment" localSheetId="1">#REF!</definedName>
    <definedName name="D1_DateAssessment" localSheetId="5">#REF!</definedName>
    <definedName name="D1_DateAssessment" localSheetId="0">#REF!</definedName>
    <definedName name="D1_DateAssessment">#REF!</definedName>
    <definedName name="D2_DateDiscussion" localSheetId="6">#REF!</definedName>
    <definedName name="D2_DateDiscussion" localSheetId="1">#REF!</definedName>
    <definedName name="D2_DateDiscussion" localSheetId="5">#REF!</definedName>
    <definedName name="D2_DateDiscussion" localSheetId="0">#REF!</definedName>
    <definedName name="D2_DateDiscussion">#REF!</definedName>
    <definedName name="Google_Sheet_Link_131821087_535984378" hidden="1">B1_Name</definedName>
    <definedName name="Google_Sheet_Link_1324039560_663369526" hidden="1">C_ManagerName</definedName>
    <definedName name="Google_Sheet_Link_1491910620_535984378" hidden="1">A1_JobFamily</definedName>
    <definedName name="Google_Sheet_Link_1729932165_663369526" hidden="1">A1_JobFamily</definedName>
    <definedName name="Google_Sheet_Link_585227321_663369526" hidden="1">A3_RoleLevel</definedName>
    <definedName name="Google_Sheet_Link_616192538_535984378" hidden="1">C_ManagerName</definedName>
    <definedName name="Google_Sheet_Link_721184733_535984378" hidden="1">A3_RoleLevel</definedName>
    <definedName name="Google_Sheet_Link_772310278_663369526" hidden="1">B1_Name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1" roundtripDataSignature="AMtx7miTuT7whgKWxfq7hju4KxL5yur9jw=="/>
    </ext>
  </extLst>
</workbook>
</file>

<file path=xl/calcChain.xml><?xml version="1.0" encoding="utf-8"?>
<calcChain xmlns="http://schemas.openxmlformats.org/spreadsheetml/2006/main">
  <c r="C10" i="7" l="1"/>
  <c r="C9" i="7"/>
  <c r="C8" i="7"/>
  <c r="C5" i="7"/>
  <c r="O33" i="6"/>
  <c r="N33" i="6"/>
  <c r="M33" i="6"/>
  <c r="L33" i="6"/>
  <c r="J33" i="6"/>
  <c r="I33" i="6"/>
  <c r="G33" i="6"/>
  <c r="H33" i="6" s="1"/>
  <c r="E33" i="6"/>
  <c r="D33" i="6"/>
  <c r="C33" i="6"/>
  <c r="B33" i="6"/>
  <c r="O32" i="6"/>
  <c r="N32" i="6"/>
  <c r="M32" i="6"/>
  <c r="L32" i="6"/>
  <c r="J32" i="6"/>
  <c r="I32" i="6"/>
  <c r="G32" i="6"/>
  <c r="H32" i="6" s="1"/>
  <c r="E32" i="6"/>
  <c r="D32" i="6"/>
  <c r="C32" i="6"/>
  <c r="B32" i="6"/>
  <c r="O31" i="6"/>
  <c r="N31" i="6"/>
  <c r="M31" i="6"/>
  <c r="L31" i="6"/>
  <c r="J31" i="6"/>
  <c r="I31" i="6"/>
  <c r="G31" i="6"/>
  <c r="H31" i="6" s="1"/>
  <c r="E31" i="6"/>
  <c r="D31" i="6"/>
  <c r="C31" i="6"/>
  <c r="B31" i="6"/>
  <c r="O30" i="6"/>
  <c r="N30" i="6"/>
  <c r="M30" i="6"/>
  <c r="L30" i="6"/>
  <c r="J30" i="6"/>
  <c r="I30" i="6"/>
  <c r="G30" i="6"/>
  <c r="H30" i="6" s="1"/>
  <c r="E30" i="6"/>
  <c r="D30" i="6"/>
  <c r="C30" i="6"/>
  <c r="B30" i="6"/>
  <c r="O29" i="6"/>
  <c r="N29" i="6"/>
  <c r="M29" i="6"/>
  <c r="L29" i="6"/>
  <c r="J29" i="6"/>
  <c r="I29" i="6"/>
  <c r="G29" i="6"/>
  <c r="H29" i="6" s="1"/>
  <c r="E29" i="6"/>
  <c r="D29" i="6"/>
  <c r="C29" i="6"/>
  <c r="B29" i="6"/>
  <c r="O28" i="6"/>
  <c r="N28" i="6"/>
  <c r="M28" i="6"/>
  <c r="L28" i="6"/>
  <c r="J28" i="6"/>
  <c r="I28" i="6"/>
  <c r="G28" i="6"/>
  <c r="H28" i="6" s="1"/>
  <c r="E28" i="6"/>
  <c r="D28" i="6"/>
  <c r="C28" i="6"/>
  <c r="B28" i="6"/>
  <c r="O27" i="6"/>
  <c r="N27" i="6"/>
  <c r="M27" i="6"/>
  <c r="L27" i="6"/>
  <c r="J27" i="6"/>
  <c r="I27" i="6"/>
  <c r="G27" i="6"/>
  <c r="H27" i="6" s="1"/>
  <c r="E27" i="6"/>
  <c r="D27" i="6"/>
  <c r="C27" i="6"/>
  <c r="B27" i="6"/>
  <c r="O26" i="6"/>
  <c r="N26" i="6"/>
  <c r="M26" i="6"/>
  <c r="L26" i="6"/>
  <c r="J26" i="6"/>
  <c r="I26" i="6"/>
  <c r="G26" i="6"/>
  <c r="H26" i="6" s="1"/>
  <c r="E26" i="6"/>
  <c r="D26" i="6"/>
  <c r="C26" i="6"/>
  <c r="B26" i="6"/>
  <c r="O25" i="6"/>
  <c r="L25" i="6"/>
  <c r="J25" i="6"/>
  <c r="I25" i="6"/>
  <c r="G25" i="6"/>
  <c r="H25" i="6" s="1"/>
  <c r="E25" i="6"/>
  <c r="D25" i="6"/>
  <c r="C25" i="6"/>
  <c r="B25" i="6"/>
  <c r="O24" i="6"/>
  <c r="L24" i="6"/>
  <c r="J24" i="6"/>
  <c r="I24" i="6"/>
  <c r="G24" i="6"/>
  <c r="H24" i="6" s="1"/>
  <c r="E24" i="6"/>
  <c r="D24" i="6"/>
  <c r="C24" i="6"/>
  <c r="B24" i="6"/>
  <c r="O23" i="6"/>
  <c r="L23" i="6"/>
  <c r="J23" i="6"/>
  <c r="I23" i="6"/>
  <c r="G23" i="6"/>
  <c r="H23" i="6" s="1"/>
  <c r="E23" i="6"/>
  <c r="D23" i="6"/>
  <c r="C23" i="6"/>
  <c r="B23" i="6"/>
  <c r="O22" i="6"/>
  <c r="L22" i="6"/>
  <c r="J22" i="6"/>
  <c r="I22" i="6"/>
  <c r="G22" i="6"/>
  <c r="H22" i="6" s="1"/>
  <c r="E22" i="6"/>
  <c r="D22" i="6"/>
  <c r="C22" i="6"/>
  <c r="B22" i="6"/>
  <c r="O21" i="6"/>
  <c r="L21" i="6"/>
  <c r="J21" i="6"/>
  <c r="I21" i="6"/>
  <c r="G21" i="6"/>
  <c r="H21" i="6" s="1"/>
  <c r="E21" i="6"/>
  <c r="D21" i="6"/>
  <c r="C21" i="6"/>
  <c r="B21" i="6"/>
  <c r="O20" i="6"/>
  <c r="L20" i="6"/>
  <c r="J20" i="6"/>
  <c r="I20" i="6"/>
  <c r="G20" i="6"/>
  <c r="H20" i="6" s="1"/>
  <c r="E20" i="6"/>
  <c r="D20" i="6"/>
  <c r="C20" i="6"/>
  <c r="B20" i="6"/>
  <c r="O19" i="6"/>
  <c r="L19" i="6"/>
  <c r="J19" i="6"/>
  <c r="I19" i="6"/>
  <c r="G19" i="6"/>
  <c r="H19" i="6" s="1"/>
  <c r="E19" i="6"/>
  <c r="D19" i="6"/>
  <c r="C19" i="6"/>
  <c r="B19" i="6"/>
  <c r="O18" i="6"/>
  <c r="L18" i="6"/>
  <c r="J18" i="6"/>
  <c r="I18" i="6"/>
  <c r="G18" i="6"/>
  <c r="H18" i="6" s="1"/>
  <c r="E18" i="6"/>
  <c r="D18" i="6"/>
  <c r="C18" i="6"/>
  <c r="B18" i="6"/>
  <c r="O17" i="6"/>
  <c r="L17" i="6"/>
  <c r="J17" i="6"/>
  <c r="I17" i="6"/>
  <c r="G17" i="6"/>
  <c r="H17" i="6" s="1"/>
  <c r="E17" i="6"/>
  <c r="D17" i="6"/>
  <c r="C17" i="6"/>
  <c r="B17" i="6"/>
  <c r="O16" i="6"/>
  <c r="L16" i="6"/>
  <c r="J16" i="6"/>
  <c r="I16" i="6"/>
  <c r="G16" i="6"/>
  <c r="H16" i="6" s="1"/>
  <c r="E16" i="6"/>
  <c r="D16" i="6"/>
  <c r="C16" i="6"/>
  <c r="B16" i="6"/>
  <c r="O15" i="6"/>
  <c r="L15" i="6"/>
  <c r="J15" i="6"/>
  <c r="I15" i="6"/>
  <c r="G15" i="6"/>
  <c r="H15" i="6" s="1"/>
  <c r="E15" i="6"/>
  <c r="D15" i="6"/>
  <c r="C15" i="6"/>
  <c r="B15" i="6"/>
  <c r="O14" i="6"/>
  <c r="L14" i="6"/>
  <c r="J14" i="6"/>
  <c r="I14" i="6"/>
  <c r="G14" i="6"/>
  <c r="H14" i="6" s="1"/>
  <c r="E14" i="6"/>
  <c r="D14" i="6"/>
  <c r="C14" i="6"/>
  <c r="B14" i="6"/>
  <c r="O9" i="6"/>
  <c r="E9" i="6"/>
  <c r="C9" i="6"/>
  <c r="C8" i="6"/>
  <c r="C7" i="6"/>
  <c r="B6" i="6"/>
  <c r="E5" i="6"/>
  <c r="D4" i="5"/>
  <c r="C4" i="5"/>
  <c r="B4" i="5"/>
  <c r="A4" i="5"/>
  <c r="D3" i="5"/>
  <c r="C3" i="5"/>
  <c r="B3" i="5"/>
  <c r="A3" i="5"/>
  <c r="Q2" i="5"/>
  <c r="P2" i="5"/>
  <c r="O2" i="5"/>
  <c r="N2" i="5"/>
  <c r="M2" i="5"/>
  <c r="L2" i="5"/>
  <c r="K2" i="5"/>
  <c r="J2" i="5"/>
  <c r="I2" i="5"/>
  <c r="H2" i="5"/>
  <c r="G2" i="5"/>
  <c r="F2" i="5"/>
  <c r="G7" i="3"/>
  <c r="G6" i="3"/>
  <c r="C6" i="3"/>
  <c r="G5" i="3"/>
  <c r="M23" i="2"/>
  <c r="J23" i="2"/>
  <c r="I23" i="2"/>
  <c r="G23" i="2"/>
  <c r="H23" i="2" s="1"/>
  <c r="O3" i="5" s="1"/>
  <c r="E23" i="2"/>
  <c r="D23" i="2"/>
  <c r="C23" i="2"/>
  <c r="B23" i="2"/>
  <c r="M22" i="2"/>
  <c r="J22" i="2"/>
  <c r="I22" i="2"/>
  <c r="G22" i="2"/>
  <c r="H22" i="2" s="1"/>
  <c r="E22" i="2"/>
  <c r="D22" i="2"/>
  <c r="C22" i="2"/>
  <c r="B22" i="2"/>
  <c r="M21" i="2"/>
  <c r="J21" i="2"/>
  <c r="I21" i="2"/>
  <c r="G21" i="2"/>
  <c r="H21" i="2" s="1"/>
  <c r="E21" i="2"/>
  <c r="D21" i="2"/>
  <c r="C21" i="2"/>
  <c r="B21" i="2"/>
  <c r="M20" i="2"/>
  <c r="J20" i="2"/>
  <c r="I20" i="2"/>
  <c r="G20" i="2"/>
  <c r="H20" i="2" s="1"/>
  <c r="E20" i="2"/>
  <c r="D20" i="2"/>
  <c r="C20" i="2"/>
  <c r="B20" i="2"/>
  <c r="M19" i="2"/>
  <c r="J19" i="2"/>
  <c r="I19" i="2"/>
  <c r="G19" i="2"/>
  <c r="H19" i="2" s="1"/>
  <c r="K3" i="5" s="1"/>
  <c r="E19" i="2"/>
  <c r="D19" i="2"/>
  <c r="C19" i="2"/>
  <c r="B19" i="2"/>
  <c r="M18" i="2"/>
  <c r="J18" i="2"/>
  <c r="I18" i="2"/>
  <c r="G18" i="2"/>
  <c r="H18" i="2" s="1"/>
  <c r="E18" i="2"/>
  <c r="D18" i="2"/>
  <c r="C18" i="2"/>
  <c r="B18" i="2"/>
  <c r="M17" i="2"/>
  <c r="J17" i="2"/>
  <c r="I17" i="2"/>
  <c r="G17" i="2"/>
  <c r="H17" i="2" s="1"/>
  <c r="E17" i="2"/>
  <c r="D17" i="2"/>
  <c r="C17" i="2"/>
  <c r="B17" i="2"/>
  <c r="M16" i="2"/>
  <c r="J16" i="2"/>
  <c r="I16" i="2"/>
  <c r="G16" i="2"/>
  <c r="H16" i="2" s="1"/>
  <c r="E16" i="2"/>
  <c r="D16" i="2"/>
  <c r="C16" i="2"/>
  <c r="B16" i="2"/>
  <c r="M15" i="2"/>
  <c r="J15" i="2"/>
  <c r="I15" i="2"/>
  <c r="G15" i="2"/>
  <c r="H15" i="2" s="1"/>
  <c r="E15" i="2"/>
  <c r="D15" i="2"/>
  <c r="C15" i="2"/>
  <c r="B15" i="2"/>
  <c r="M14" i="2"/>
  <c r="M31" i="2" s="1"/>
  <c r="J14" i="2"/>
  <c r="I14" i="2"/>
  <c r="G14" i="2"/>
  <c r="H14" i="2" s="1"/>
  <c r="E14" i="2"/>
  <c r="D14" i="2"/>
  <c r="C14" i="2"/>
  <c r="B14" i="2"/>
  <c r="E9" i="2"/>
  <c r="C9" i="2"/>
  <c r="C8" i="2"/>
  <c r="C7" i="2"/>
  <c r="B6" i="2"/>
  <c r="E5" i="2"/>
  <c r="N15" i="2" l="1" a="1"/>
  <c r="N15" i="2" s="1"/>
  <c r="N15" i="6" s="1"/>
  <c r="N17" i="2" a="1"/>
  <c r="N17" i="2" s="1"/>
  <c r="N17" i="6" s="1"/>
  <c r="N19" i="2" a="1"/>
  <c r="N19" i="2" s="1"/>
  <c r="N19" i="6" s="1"/>
  <c r="N21" i="2" a="1"/>
  <c r="N21" i="2" s="1"/>
  <c r="N21" i="6" s="1"/>
  <c r="N23" i="2" a="1"/>
  <c r="N23" i="2" s="1"/>
  <c r="N23" i="6" s="1"/>
  <c r="N25" i="6"/>
  <c r="F4" i="5"/>
  <c r="N14" i="2" a="1"/>
  <c r="N14" i="2" s="1"/>
  <c r="N14" i="6" s="1"/>
  <c r="M16" i="6"/>
  <c r="N16" i="2" a="1"/>
  <c r="N16" i="2" s="1"/>
  <c r="N16" i="6" s="1"/>
  <c r="J4" i="5"/>
  <c r="N18" i="2" a="1"/>
  <c r="N18" i="2" s="1"/>
  <c r="N18" i="6" s="1"/>
  <c r="L4" i="5"/>
  <c r="N20" i="2" a="1"/>
  <c r="N20" i="2" s="1"/>
  <c r="N20" i="6" s="1"/>
  <c r="N4" i="5"/>
  <c r="N22" i="2" a="1"/>
  <c r="N22" i="2" s="1"/>
  <c r="N22" i="6" s="1"/>
  <c r="M24" i="6"/>
  <c r="M15" i="6"/>
  <c r="G4" i="5"/>
  <c r="M17" i="6"/>
  <c r="I4" i="5"/>
  <c r="M21" i="6"/>
  <c r="M4" i="5"/>
  <c r="M23" i="6"/>
  <c r="O4" i="5"/>
  <c r="M25" i="6"/>
  <c r="Q4" i="5"/>
  <c r="L3" i="5"/>
  <c r="M3" i="5"/>
  <c r="N3" i="5"/>
  <c r="P3" i="5"/>
  <c r="N24" i="6"/>
  <c r="F3" i="5"/>
  <c r="H31" i="2"/>
  <c r="G3" i="5"/>
  <c r="H3" i="5"/>
  <c r="J3" i="5"/>
  <c r="I3" i="5"/>
  <c r="Q3" i="5"/>
  <c r="H4" i="5"/>
  <c r="P4" i="5"/>
  <c r="M19" i="6"/>
  <c r="K4" i="5"/>
  <c r="M18" i="6"/>
  <c r="M22" i="6"/>
  <c r="M14" i="6"/>
  <c r="M20" i="6"/>
  <c r="C20" i="7" l="1"/>
  <c r="D18" i="3"/>
  <c r="R4" i="5"/>
  <c r="C16" i="7"/>
  <c r="C16" i="3"/>
  <c r="R3" i="5"/>
  <c r="C13" i="3" l="1"/>
  <c r="C11" i="3"/>
  <c r="C14" i="3"/>
  <c r="C12" i="3"/>
  <c r="C10" i="3"/>
  <c r="D13" i="3"/>
  <c r="D11" i="3"/>
  <c r="D12" i="3"/>
  <c r="D20" i="3"/>
  <c r="M37" i="2" s="1"/>
  <c r="D10" i="3"/>
  <c r="D14" i="3"/>
  <c r="I18" i="3"/>
  <c r="M34" i="2" s="1"/>
  <c r="B14" i="3" l="1" a="1"/>
  <c r="B14" i="3" s="1"/>
  <c r="B12" i="3" a="1"/>
  <c r="B12" i="3" s="1"/>
  <c r="B11" i="3" a="1"/>
  <c r="B11" i="3" s="1"/>
  <c r="B10" i="3" a="1"/>
  <c r="B10" i="3" s="1"/>
  <c r="B13" i="3" a="1"/>
  <c r="B13" i="3" s="1"/>
  <c r="E18" i="3"/>
  <c r="M32" i="2" s="1"/>
  <c r="K18" i="3"/>
  <c r="L18" i="3" s="1"/>
  <c r="M36" i="2" s="1"/>
  <c r="H18" i="3"/>
  <c r="M33" i="2" s="1"/>
  <c r="G18" i="3"/>
  <c r="F18" i="3"/>
  <c r="J18" i="3"/>
  <c r="M35" i="2" s="1"/>
  <c r="H16" i="3"/>
  <c r="H33" i="2" s="1"/>
  <c r="G16" i="3"/>
  <c r="F16" i="3"/>
  <c r="E16" i="3"/>
  <c r="H32" i="2" s="1"/>
  <c r="K16" i="3"/>
  <c r="L16" i="3" s="1"/>
  <c r="H36" i="2" s="1"/>
  <c r="I16" i="3"/>
  <c r="H34" i="2" s="1"/>
  <c r="J16" i="3"/>
  <c r="H3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<sst xmlns="http://schemas.openxmlformats.org/spreadsheetml/2006/main" count="158" uniqueCount="117">
  <si>
    <r>
      <rPr>
        <b/>
        <sz val="14"/>
        <color theme="1"/>
        <rFont val="Arial"/>
      </rPr>
      <t xml:space="preserve">Digital, Data and Technology </t>
    </r>
    <r>
      <rPr>
        <sz val="14"/>
        <color theme="1"/>
        <rFont val="Arial"/>
      </rPr>
      <t>Capability Assessment</t>
    </r>
  </si>
  <si>
    <t>As this is a Framework, the skills descriptions are general (to achieve comparability across Government) and do not attempt to provide the detail that is associated with an individual's specific capability.</t>
  </si>
  <si>
    <t>Unique Identifier</t>
  </si>
  <si>
    <t>Steps to follow</t>
  </si>
  <si>
    <t>1. For each skill, read the skill definition and skill-level description carefully. Then select the skill-level status that you believe applies to you.</t>
  </si>
  <si>
    <t>2. Provide one or two detailed things you have done at any point in your career that support the status you have selected.</t>
  </si>
  <si>
    <t>Position in the DDaT Capability Framework</t>
  </si>
  <si>
    <t>3. Put the filenames for any supporting evidence into the 'Supporting Evidence' column.</t>
  </si>
  <si>
    <t>Job family:</t>
  </si>
  <si>
    <t>Date discussed with Line Manager</t>
  </si>
  <si>
    <t>4. Discuss the completed assessment with your Line Manager and record the date in the box to the left.</t>
  </si>
  <si>
    <t>Role:</t>
  </si>
  <si>
    <t>Enter a date in the format DD/MM/YYYY</t>
  </si>
  <si>
    <t>Role-level:</t>
  </si>
  <si>
    <t>Skills</t>
  </si>
  <si>
    <t>Self-Assessment</t>
  </si>
  <si>
    <r>
      <rPr>
        <b/>
        <sz val="10"/>
        <color rgb="FF000000"/>
        <rFont val="Arial"/>
      </rPr>
      <t xml:space="preserve">Skill
</t>
    </r>
    <r>
      <rPr>
        <i/>
        <sz val="10"/>
        <color rgb="FF000000"/>
        <rFont val="Arial"/>
      </rPr>
      <t>The skills expected for the 'Role' stated above</t>
    </r>
    <r>
      <rPr>
        <sz val="10"/>
        <color rgb="FF000000"/>
        <rFont val="Arial"/>
      </rPr>
      <t xml:space="preserve"> </t>
    </r>
  </si>
  <si>
    <t>Skill Definition</t>
  </si>
  <si>
    <r>
      <rPr>
        <b/>
        <sz val="10"/>
        <color rgb="FF000000"/>
        <rFont val="Arial"/>
      </rPr>
      <t xml:space="preserve">Skill-level
</t>
    </r>
    <r>
      <rPr>
        <i/>
        <sz val="10"/>
        <color rgb="FF000000"/>
        <rFont val="Arial"/>
      </rPr>
      <t>The skill-level expected for the 'Role-level' stated above</t>
    </r>
  </si>
  <si>
    <t>Skill-level Description</t>
  </si>
  <si>
    <r>
      <rPr>
        <b/>
        <sz val="10"/>
        <color theme="1"/>
        <rFont val="Arial"/>
      </rPr>
      <t xml:space="preserve">Skill-level Status
</t>
    </r>
    <r>
      <rPr>
        <i/>
        <sz val="10"/>
        <color theme="1"/>
        <rFont val="Arial"/>
      </rPr>
      <t>Select from drop-down menu</t>
    </r>
  </si>
  <si>
    <r>
      <rPr>
        <b/>
        <sz val="10"/>
        <color theme="1"/>
        <rFont val="Arial"/>
      </rPr>
      <t>Example(s) to support this status</t>
    </r>
    <r>
      <rPr>
        <b/>
        <sz val="10"/>
        <color rgb="FFFF0000"/>
        <rFont val="Arial"/>
      </rPr>
      <t xml:space="preserve">
</t>
    </r>
    <r>
      <rPr>
        <i/>
        <sz val="10"/>
        <color theme="1"/>
        <rFont val="Arial"/>
      </rPr>
      <t>Aim for one or two detailed examples of what you did and how you did it. If you want to separate points in the cell, start a new line in the cell by using Ctrl+Enter</t>
    </r>
  </si>
  <si>
    <r>
      <rPr>
        <b/>
        <sz val="10"/>
        <color theme="1"/>
        <rFont val="Arial"/>
      </rPr>
      <t xml:space="preserve">Supporting Evidence (Optional)
</t>
    </r>
    <r>
      <rPr>
        <i/>
        <sz val="10"/>
        <color theme="1"/>
        <rFont val="Arial"/>
      </rPr>
      <t>List the filenames of any anonymised documents you wish to use as supporting evidence. Ensure documents with the correct filenames are attached in the same email you use to submit this completed spreadsheet. Do not insert links or embed files in this spreadsheet.</t>
    </r>
  </si>
  <si>
    <t>Evaluation Sheet</t>
  </si>
  <si>
    <t>Unique Identifier:</t>
  </si>
  <si>
    <t>Date discussed with Line Manager:</t>
  </si>
  <si>
    <t>Date evaluation was completed:</t>
  </si>
  <si>
    <t>Evaluation</t>
  </si>
  <si>
    <t>Skill</t>
  </si>
  <si>
    <t>Skill-level</t>
  </si>
  <si>
    <t>Self-Assessed Skill-level Status</t>
  </si>
  <si>
    <t>Self-Assessed Score</t>
  </si>
  <si>
    <r>
      <rPr>
        <b/>
        <sz val="10"/>
        <color rgb="FF000000"/>
        <rFont val="Arial"/>
      </rPr>
      <t xml:space="preserve">Example(s) that support this  </t>
    </r>
    <r>
      <rPr>
        <b/>
        <sz val="10"/>
        <color rgb="FFFF0000"/>
        <rFont val="Arial"/>
      </rPr>
      <t xml:space="preserve">
</t>
    </r>
    <r>
      <rPr>
        <b/>
        <sz val="10"/>
        <color rgb="FF000000"/>
        <rFont val="Arial"/>
      </rPr>
      <t>(If you want to separate points in the cell, start a new line in the cell by using Ctrl+Enter)</t>
    </r>
  </si>
  <si>
    <t>Supporting Evidence</t>
  </si>
  <si>
    <t>Evaluated Skill-level Status</t>
  </si>
  <si>
    <t>Evaluated Score</t>
  </si>
  <si>
    <t>Comparison</t>
  </si>
  <si>
    <t>Evaluation Justification</t>
  </si>
  <si>
    <t>Evaluator feedback to the participant </t>
  </si>
  <si>
    <t xml:space="preserve">Please provide any skills gap and feedback to the participant, so that it can help inform their next performance and development goals. </t>
  </si>
  <si>
    <t>Self-Assessed Proficiency Score</t>
  </si>
  <si>
    <t>Evaluated Proficiency Score</t>
  </si>
  <si>
    <t>Self-Assessed Proficiency Score Boundary</t>
  </si>
  <si>
    <t>Evaluated Proficiency Score Boundary</t>
  </si>
  <si>
    <t>Self-Assessed Proficiency Range</t>
  </si>
  <si>
    <t>Evaluated Proficiency Range</t>
  </si>
  <si>
    <t>Self-Assessed Proficiency Rating</t>
  </si>
  <si>
    <t>Evaluated Proficiency Rating</t>
  </si>
  <si>
    <t>Self-Assessed Proficiency Level</t>
  </si>
  <si>
    <t>Evaluated Proficiency Level</t>
  </si>
  <si>
    <t>Marginal?</t>
  </si>
  <si>
    <t>Difference to Self Assessment</t>
  </si>
  <si>
    <t>Proficiency Calculations</t>
  </si>
  <si>
    <t>Score Boundaries</t>
  </si>
  <si>
    <t>Min</t>
  </si>
  <si>
    <t>Max</t>
  </si>
  <si>
    <t>Range</t>
  </si>
  <si>
    <t>Proficiency Rating</t>
  </si>
  <si>
    <t>Proficiency Level</t>
  </si>
  <si>
    <t>Upper Margin (in top 10% of bracket)</t>
  </si>
  <si>
    <t>100% working above</t>
  </si>
  <si>
    <t>Accomplished Level 2</t>
  </si>
  <si>
    <t>2.70 – 2.99</t>
  </si>
  <si>
    <t>70% - 99% working above</t>
  </si>
  <si>
    <t>Accomplished Level 1</t>
  </si>
  <si>
    <t>2.00 – 2.69</t>
  </si>
  <si>
    <t>100% working at – 69% working above</t>
  </si>
  <si>
    <t>Proficient Level 2</t>
  </si>
  <si>
    <t>1.60 – 1.99</t>
  </si>
  <si>
    <t>60% - 99% working at</t>
  </si>
  <si>
    <t>Proficient Level 1</t>
  </si>
  <si>
    <t>1.00 – 1.59</t>
  </si>
  <si>
    <t>59% -100% working towards</t>
  </si>
  <si>
    <t>Developing</t>
  </si>
  <si>
    <t>Self-Assessment Result</t>
  </si>
  <si>
    <t>Evaluation Result</t>
  </si>
  <si>
    <t>Difference</t>
  </si>
  <si>
    <t>Template Version</t>
  </si>
  <si>
    <t>Skill-level Status</t>
  </si>
  <si>
    <t>Score</t>
  </si>
  <si>
    <t>Compared to Self-Assessment</t>
  </si>
  <si>
    <t>v2.0</t>
  </si>
  <si>
    <t>1. Working towards this level</t>
  </si>
  <si>
    <t>2 below self-assessment</t>
  </si>
  <si>
    <t>2. Working at this level</t>
  </si>
  <si>
    <t>1 below self-assessment</t>
  </si>
  <si>
    <t>3. Working above this level</t>
  </si>
  <si>
    <t>Same as self-assessment</t>
  </si>
  <si>
    <t>1 above self-assessment</t>
  </si>
  <si>
    <t>2 above self-assessment</t>
  </si>
  <si>
    <t>DDaT Info</t>
  </si>
  <si>
    <t>Status per Skill</t>
  </si>
  <si>
    <t>Job Family</t>
  </si>
  <si>
    <t>Job Role</t>
  </si>
  <si>
    <t>Role Level</t>
  </si>
  <si>
    <t>Evaluated or Self-Assessed?</t>
  </si>
  <si>
    <t>Proficiency Score</t>
  </si>
  <si>
    <t>Self-Assessed</t>
  </si>
  <si>
    <t>Evaluated</t>
  </si>
  <si>
    <t>Evaluation Outcomes</t>
  </si>
  <si>
    <t>Digital, Data and Technology Capability Assessment</t>
  </si>
  <si>
    <t>Assessment Outcomes</t>
  </si>
  <si>
    <t>Your proficiency level is:</t>
  </si>
  <si>
    <t xml:space="preserve">This is the reflection of your proficiency that has been agreed by the moderation panel as the final outcome of the assessment process. The moderation panel will have taken into account your self-assessed proficiency level and your evaluated proficiency level when making their decision. </t>
  </si>
  <si>
    <t>Your self-assessed proficiency level was:</t>
  </si>
  <si>
    <t>This is based upon the statuses you selected to describe your skills in your self-assessment.</t>
  </si>
  <si>
    <t>Your evaluated proficiency level was:</t>
  </si>
  <si>
    <t>This is based upon the statuses evaluators judged to best describe your skills after reviewing your self-assessment.</t>
  </si>
  <si>
    <t>Moderator Comments:</t>
  </si>
  <si>
    <t>5. Email this completed spreadsheet and any supporting documents (in PDF format where possible) as attachments to your Head of Service (Head of Digital or Head of Data)</t>
  </si>
  <si>
    <r>
      <t xml:space="preserve">Government Digital &amp; Data Profession Capability </t>
    </r>
    <r>
      <rPr>
        <sz val="14"/>
        <color theme="1"/>
        <rFont val="Arial"/>
      </rPr>
      <t>Assessment</t>
    </r>
  </si>
  <si>
    <t>The purpose of this spreadsheet is to help staff and their managers in the Digital &amp; Data Profession to assess capability in a role-level in relation to the Gov D&amp;D Profession Capability Framework.</t>
  </si>
  <si>
    <t>If you have any queries, please contact your Head of Service (Head of Digital or Head of Data)</t>
  </si>
  <si>
    <t>Role</t>
  </si>
  <si>
    <t>Role-level</t>
  </si>
  <si>
    <t>Position in the Framework</t>
  </si>
  <si>
    <t>Template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</si>
</sst>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21" x14ac:knownFonts="1">
    <font>
      <sz val="10"/>
      <color rgb="FF000000"/>
      <name val="Arial"/>
      <scheme val="minor"/>
    </font>
    <font>
      <sz val="10"/>
      <color theme="1"/>
      <name val="Arial"/>
    </font>
    <font>
      <b/>
      <sz val="14"/>
      <color theme="1"/>
      <name val="Arial"/>
    </font>
    <font>
      <b/>
      <sz val="14"/>
      <color rgb="FF000000"/>
      <name val="Arial"/>
    </font>
    <font>
      <b/>
      <sz val="10"/>
      <color rgb="FF000000"/>
      <name val="Arial"/>
    </font>
    <font>
      <i/>
      <sz val="10"/>
      <color rgb="FF000000"/>
      <name val="Arial"/>
    </font>
    <font>
      <b/>
      <sz val="10"/>
      <color rgb="FFC85B5B"/>
      <name val="Arial"/>
    </font>
    <font>
      <sz val="10"/>
      <color rgb="FF000000"/>
      <name val="Arial"/>
    </font>
    <font>
      <b/>
      <sz val="10"/>
      <color theme="1"/>
      <name val="Arial"/>
    </font>
    <font>
      <b/>
      <u/>
      <sz val="12"/>
      <color theme="1"/>
      <name val="Arial"/>
    </font>
    <font>
      <i/>
      <sz val="10"/>
      <color theme="1"/>
      <name val="Arial"/>
    </font>
    <font>
      <sz val="10"/>
      <name val="Arial"/>
    </font>
    <font>
      <sz val="10"/>
      <color rgb="FFC85B5B"/>
      <name val="Arial"/>
    </font>
    <font>
      <b/>
      <sz val="10"/>
      <color theme="0"/>
      <name val="Arial"/>
    </font>
    <font>
      <b/>
      <i/>
      <sz val="10"/>
      <color rgb="FF000000"/>
      <name val="Arial"/>
    </font>
    <font>
      <sz val="14"/>
      <color theme="1"/>
      <name val="Arial"/>
    </font>
    <font>
      <b/>
      <sz val="10"/>
      <color rgb="FFFF0000"/>
      <name val="Arial"/>
    </font>
    <font>
      <b/>
      <sz val="10"/>
      <color rgb="FF000000"/>
      <name val="Arial"/>
      <scheme val="minor"/>
    </font>
    <font>
      <sz val="10"/>
      <color rgb="FF000000"/>
      <name val="Arial"/>
      <family val="2"/>
    </font>
    <font>
      <u/>
      <sz val="10"/>
      <color theme="10"/>
      <name val="Arial"/>
      <scheme val="minor"/>
    </font>
    <font>
      <sz val="10"/>
      <color theme="1"/>
      <name val="Arial"/>
      <family val="2"/>
    </font>
  </fonts>
  <fills count="17">
    <fill>
      <patternFill patternType="none"/>
    </fill>
    <fill>
      <patternFill patternType="gray125"/>
    </fill>
    <fill>
      <patternFill patternType="solid">
        <fgColor rgb="FFFEF2CB"/>
        <bgColor rgb="FFFEF2CB"/>
      </patternFill>
    </fill>
    <fill>
      <patternFill patternType="solid">
        <fgColor rgb="FFFFF2CC"/>
        <bgColor rgb="FFFFF2CC"/>
      </patternFill>
    </fill>
    <fill>
      <patternFill patternType="solid">
        <fgColor rgb="FFEFEFEF"/>
        <bgColor rgb="FFEFEFEF"/>
      </patternFill>
    </fill>
    <fill>
      <patternFill patternType="solid">
        <fgColor rgb="FFEEF7FF"/>
        <bgColor rgb="FFEEF7FF"/>
      </patternFill>
    </fill>
    <fill>
      <patternFill patternType="solid">
        <fgColor rgb="FFEEFFE9"/>
        <bgColor rgb="FFEEFFE9"/>
      </patternFill>
    </fill>
    <fill>
      <patternFill patternType="solid">
        <fgColor rgb="FFFFFFFF"/>
        <bgColor rgb="FFFFFFFF"/>
      </patternFill>
    </fill>
    <fill>
      <patternFill patternType="solid">
        <fgColor rgb="FFB4DCFF"/>
        <bgColor rgb="FFB4DCFF"/>
      </patternFill>
    </fill>
    <fill>
      <patternFill patternType="solid">
        <fgColor rgb="FFB7E1CD"/>
        <bgColor rgb="FFB7E1CD"/>
      </patternFill>
    </fill>
    <fill>
      <patternFill patternType="solid">
        <fgColor theme="0"/>
        <bgColor theme="0"/>
      </patternFill>
    </fill>
    <fill>
      <patternFill patternType="solid">
        <fgColor rgb="FFD9D2E9"/>
        <bgColor rgb="FFD9D2E9"/>
      </patternFill>
    </fill>
    <fill>
      <patternFill patternType="solid">
        <fgColor rgb="FFD9EAD3"/>
        <bgColor rgb="FFD9EAD3"/>
      </patternFill>
    </fill>
    <fill>
      <patternFill patternType="solid">
        <fgColor theme="1"/>
        <bgColor theme="1"/>
      </patternFill>
    </fill>
    <fill>
      <patternFill patternType="solid">
        <fgColor rgb="FFFFC000"/>
        <bgColor rgb="FFFFC000"/>
      </patternFill>
    </fill>
    <fill>
      <patternFill patternType="solid">
        <fgColor rgb="FFD9D2E9"/>
        <bgColor indexed="64"/>
      </patternFill>
    </fill>
    <fill>
      <patternFill patternType="solid">
        <fgColor theme="0"/>
        <bgColor indexed="64"/>
      </patternFill>
    </fill>
  </fills>
  <borders count="17">
    <border>
      <left/>
      <right/>
      <top/>
      <bottom/>
      <diagonal/>
    </border>
    <border>
      <left/>
      <right/>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19" fillId="0" borderId="0" applyNumberFormat="0" applyFill="0" applyBorder="0" applyAlignment="0" applyProtection="0"/>
  </cellStyleXfs>
  <cellXfs count="200">
    <xf numFmtId="0" fontId="0" fillId="0" borderId="0" xfId="0"/>
    <xf numFmtId="0" fontId="1" fillId="2" borderId="1" xfId="0" applyFont="1" applyFill="1" applyBorder="1"/>
    <xf numFmtId="0" fontId="2" fillId="2" borderId="1" xfId="0" applyFont="1" applyFill="1" applyBorder="1"/>
    <xf numFmtId="0" fontId="1" fillId="2" borderId="1" xfId="0" applyFont="1" applyFill="1" applyBorder="1" applyAlignment="1">
      <alignment horizontal="left"/>
    </xf>
    <xf numFmtId="0" fontId="3" fillId="2" borderId="1" xfId="0" applyFont="1" applyFill="1" applyBorder="1" applyAlignment="1">
      <alignment horizontal="right"/>
    </xf>
    <xf numFmtId="0" fontId="4" fillId="2" borderId="1" xfId="0" applyFont="1" applyFill="1" applyBorder="1"/>
    <xf numFmtId="0" fontId="5" fillId="2" borderId="1" xfId="0" applyFont="1" applyFill="1" applyBorder="1"/>
    <xf numFmtId="0" fontId="6" fillId="2" borderId="1" xfId="0" applyFont="1" applyFill="1" applyBorder="1"/>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1" fillId="3" borderId="1" xfId="0" applyFont="1" applyFill="1" applyBorder="1"/>
    <xf numFmtId="0" fontId="9" fillId="2" borderId="1" xfId="0" applyFont="1" applyFill="1" applyBorder="1"/>
    <xf numFmtId="0" fontId="1" fillId="4" borderId="2" xfId="0" applyFont="1" applyFill="1" applyBorder="1"/>
    <xf numFmtId="0" fontId="1" fillId="4" borderId="3" xfId="0" applyFont="1" applyFill="1" applyBorder="1"/>
    <xf numFmtId="0" fontId="1" fillId="4" borderId="4" xfId="0" applyFont="1" applyFill="1" applyBorder="1"/>
    <xf numFmtId="0" fontId="4" fillId="3" borderId="1" xfId="0" applyFont="1" applyFill="1" applyBorder="1"/>
    <xf numFmtId="0" fontId="1" fillId="5" borderId="3" xfId="0" applyFont="1" applyFill="1" applyBorder="1"/>
    <xf numFmtId="0" fontId="1" fillId="5" borderId="4" xfId="0" applyFont="1" applyFill="1" applyBorder="1"/>
    <xf numFmtId="164" fontId="1" fillId="7" borderId="5" xfId="0" applyNumberFormat="1" applyFont="1" applyFill="1" applyBorder="1"/>
    <xf numFmtId="0" fontId="7" fillId="2" borderId="1" xfId="0" applyFont="1" applyFill="1" applyBorder="1" applyAlignment="1">
      <alignment vertical="top" wrapText="1"/>
    </xf>
    <xf numFmtId="0" fontId="4" fillId="4" borderId="5" xfId="0" applyFont="1" applyFill="1" applyBorder="1" applyAlignment="1">
      <alignment horizontal="left" vertical="top" wrapText="1"/>
    </xf>
    <xf numFmtId="0" fontId="4" fillId="4" borderId="6" xfId="0" applyFont="1" applyFill="1" applyBorder="1" applyAlignment="1">
      <alignment horizontal="left" vertical="top" wrapText="1"/>
    </xf>
    <xf numFmtId="0" fontId="8" fillId="4" borderId="5" xfId="0" applyFont="1" applyFill="1" applyBorder="1" applyAlignment="1">
      <alignment vertical="top" wrapText="1"/>
    </xf>
    <xf numFmtId="0" fontId="1" fillId="2" borderId="1" xfId="0" applyFont="1" applyFill="1" applyBorder="1" applyAlignment="1">
      <alignment vertical="top" wrapText="1"/>
    </xf>
    <xf numFmtId="0" fontId="5" fillId="8" borderId="5" xfId="0" applyFont="1" applyFill="1" applyBorder="1" applyAlignment="1">
      <alignment vertical="top" wrapText="1"/>
    </xf>
    <xf numFmtId="0" fontId="1" fillId="5" borderId="5" xfId="0" applyFont="1" applyFill="1" applyBorder="1" applyAlignment="1">
      <alignment vertical="top" wrapText="1"/>
    </xf>
    <xf numFmtId="0" fontId="5" fillId="9" borderId="5" xfId="0" applyFont="1" applyFill="1" applyBorder="1" applyAlignment="1">
      <alignment vertical="top" wrapText="1"/>
    </xf>
    <xf numFmtId="0" fontId="7" fillId="6" borderId="6" xfId="0" applyFont="1" applyFill="1" applyBorder="1" applyAlignment="1">
      <alignment horizontal="left" vertical="top" wrapText="1"/>
    </xf>
    <xf numFmtId="0" fontId="1" fillId="10" borderId="7" xfId="0" applyFont="1" applyFill="1" applyBorder="1" applyAlignment="1">
      <alignment horizontal="left" vertical="top" wrapText="1"/>
    </xf>
    <xf numFmtId="0" fontId="1" fillId="10" borderId="5" xfId="0" applyFont="1" applyFill="1" applyBorder="1" applyAlignment="1">
      <alignment horizontal="left" vertical="top" wrapText="1"/>
    </xf>
    <xf numFmtId="0" fontId="1" fillId="2" borderId="1" xfId="0" applyFont="1" applyFill="1" applyBorder="1" applyAlignment="1">
      <alignment vertical="top"/>
    </xf>
    <xf numFmtId="0" fontId="5" fillId="2" borderId="1" xfId="0" applyFont="1" applyFill="1" applyBorder="1" applyAlignment="1">
      <alignment vertical="top"/>
    </xf>
    <xf numFmtId="0" fontId="4" fillId="2" borderId="1" xfId="0" applyFont="1" applyFill="1" applyBorder="1" applyAlignment="1">
      <alignment vertical="top" wrapText="1"/>
    </xf>
    <xf numFmtId="0" fontId="12"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1" fillId="11" borderId="1" xfId="0" applyFont="1" applyFill="1" applyBorder="1" applyAlignment="1">
      <alignment vertical="top"/>
    </xf>
    <xf numFmtId="0" fontId="2" fillId="11" borderId="1" xfId="0" applyFont="1" applyFill="1" applyBorder="1" applyAlignment="1">
      <alignment vertical="top"/>
    </xf>
    <xf numFmtId="0" fontId="1" fillId="11" borderId="1" xfId="0" applyFont="1" applyFill="1" applyBorder="1" applyAlignment="1">
      <alignment horizontal="left" wrapText="1"/>
    </xf>
    <xf numFmtId="0" fontId="3" fillId="11" borderId="1" xfId="0" applyFont="1" applyFill="1" applyBorder="1" applyAlignment="1">
      <alignment horizontal="right" vertical="top"/>
    </xf>
    <xf numFmtId="0" fontId="2" fillId="11" borderId="1" xfId="0" applyFont="1" applyFill="1" applyBorder="1"/>
    <xf numFmtId="0" fontId="1" fillId="11" borderId="1" xfId="0" applyFont="1" applyFill="1" applyBorder="1"/>
    <xf numFmtId="0" fontId="4" fillId="11" borderId="1" xfId="0" applyFont="1" applyFill="1" applyBorder="1"/>
    <xf numFmtId="0" fontId="5" fillId="11" borderId="1" xfId="0" applyFont="1" applyFill="1" applyBorder="1"/>
    <xf numFmtId="0" fontId="4" fillId="11" borderId="1" xfId="0" applyFont="1" applyFill="1" applyBorder="1" applyAlignment="1">
      <alignment wrapText="1"/>
    </xf>
    <xf numFmtId="0" fontId="1" fillId="11" borderId="1" xfId="0" applyFont="1" applyFill="1" applyBorder="1" applyAlignment="1">
      <alignment wrapText="1"/>
    </xf>
    <xf numFmtId="0" fontId="6" fillId="11" borderId="1" xfId="0" applyFont="1" applyFill="1" applyBorder="1" applyAlignment="1">
      <alignment vertical="top" wrapText="1"/>
    </xf>
    <xf numFmtId="0" fontId="7" fillId="11" borderId="1" xfId="0" applyFont="1" applyFill="1" applyBorder="1" applyAlignment="1">
      <alignment horizontal="left" vertical="top" wrapText="1"/>
    </xf>
    <xf numFmtId="0" fontId="8" fillId="11" borderId="1" xfId="0" applyFont="1" applyFill="1" applyBorder="1"/>
    <xf numFmtId="0" fontId="7" fillId="11" borderId="1" xfId="0" applyFont="1" applyFill="1" applyBorder="1" applyAlignment="1">
      <alignment horizontal="left"/>
    </xf>
    <xf numFmtId="0" fontId="8" fillId="4" borderId="8" xfId="0" applyFont="1" applyFill="1" applyBorder="1"/>
    <xf numFmtId="0" fontId="8" fillId="4" borderId="2" xfId="0" applyFont="1" applyFill="1" applyBorder="1"/>
    <xf numFmtId="0" fontId="1" fillId="4" borderId="3" xfId="0" applyFont="1" applyFill="1" applyBorder="1" applyAlignment="1">
      <alignment horizontal="left"/>
    </xf>
    <xf numFmtId="0" fontId="1" fillId="11" borderId="1" xfId="0" applyFont="1" applyFill="1" applyBorder="1" applyAlignment="1">
      <alignment horizontal="left" vertical="top" wrapText="1"/>
    </xf>
    <xf numFmtId="0" fontId="1" fillId="5" borderId="3" xfId="0" applyFont="1" applyFill="1" applyBorder="1" applyAlignment="1">
      <alignment horizontal="left"/>
    </xf>
    <xf numFmtId="0" fontId="4" fillId="11" borderId="1" xfId="0" applyFont="1" applyFill="1" applyBorder="1" applyAlignment="1">
      <alignment horizontal="right" vertical="top" wrapText="1"/>
    </xf>
    <xf numFmtId="164" fontId="1" fillId="2" borderId="5" xfId="0" applyNumberFormat="1" applyFont="1" applyFill="1" applyBorder="1" applyAlignment="1">
      <alignment wrapText="1"/>
    </xf>
    <xf numFmtId="0" fontId="6" fillId="11" borderId="1" xfId="0" applyFont="1" applyFill="1" applyBorder="1" applyAlignment="1">
      <alignment wrapText="1"/>
    </xf>
    <xf numFmtId="0" fontId="7" fillId="11" borderId="1" xfId="0" applyFont="1" applyFill="1" applyBorder="1" applyAlignment="1">
      <alignment horizontal="left" wrapText="1"/>
    </xf>
    <xf numFmtId="0" fontId="7" fillId="11" borderId="1" xfId="0" applyFont="1" applyFill="1" applyBorder="1" applyAlignment="1">
      <alignment vertical="top" wrapText="1"/>
    </xf>
    <xf numFmtId="0" fontId="4" fillId="4" borderId="7" xfId="0" applyFont="1" applyFill="1" applyBorder="1" applyAlignment="1">
      <alignment horizontal="left" vertical="top" wrapText="1"/>
    </xf>
    <xf numFmtId="0" fontId="1" fillId="11" borderId="1" xfId="0" applyFont="1" applyFill="1" applyBorder="1" applyAlignment="1">
      <alignment vertical="top" wrapText="1"/>
    </xf>
    <xf numFmtId="0" fontId="1" fillId="2" borderId="7" xfId="0" applyFont="1" applyFill="1" applyBorder="1" applyAlignment="1">
      <alignment horizontal="left" vertical="top" wrapText="1"/>
    </xf>
    <xf numFmtId="0" fontId="12" fillId="11" borderId="1" xfId="0" applyFont="1" applyFill="1" applyBorder="1" applyAlignment="1">
      <alignment horizontal="left" vertical="top" wrapText="1"/>
    </xf>
    <xf numFmtId="0" fontId="5" fillId="11" borderId="1" xfId="0" applyFont="1" applyFill="1" applyBorder="1" applyAlignment="1">
      <alignment vertical="top"/>
    </xf>
    <xf numFmtId="0" fontId="4" fillId="11" borderId="1" xfId="0" applyFont="1" applyFill="1" applyBorder="1" applyAlignment="1">
      <alignment vertical="top" wrapText="1"/>
    </xf>
    <xf numFmtId="4" fontId="1" fillId="2" borderId="5" xfId="0" applyNumberFormat="1" applyFont="1" applyFill="1" applyBorder="1" applyAlignment="1">
      <alignment horizontal="left" vertical="top" wrapText="1"/>
    </xf>
    <xf numFmtId="4" fontId="1" fillId="10" borderId="5" xfId="0" applyNumberFormat="1" applyFont="1" applyFill="1" applyBorder="1" applyAlignment="1">
      <alignment horizontal="left" vertical="top" wrapText="1"/>
    </xf>
    <xf numFmtId="0" fontId="8" fillId="4" borderId="5" xfId="0" applyFont="1" applyFill="1" applyBorder="1" applyAlignment="1">
      <alignment horizontal="left" vertical="top" wrapText="1"/>
    </xf>
    <xf numFmtId="3" fontId="1" fillId="2" borderId="5" xfId="0" applyNumberFormat="1" applyFont="1" applyFill="1" applyBorder="1" applyAlignment="1">
      <alignment horizontal="left" vertical="top" wrapText="1"/>
    </xf>
    <xf numFmtId="3" fontId="1" fillId="10" borderId="5" xfId="0" applyNumberFormat="1" applyFont="1" applyFill="1" applyBorder="1" applyAlignment="1">
      <alignment horizontal="left" vertical="top" wrapText="1"/>
    </xf>
    <xf numFmtId="4" fontId="1" fillId="0" borderId="5" xfId="0" applyNumberFormat="1" applyFont="1" applyBorder="1" applyAlignment="1">
      <alignment horizontal="left"/>
    </xf>
    <xf numFmtId="0" fontId="2" fillId="12" borderId="1" xfId="0" applyFont="1" applyFill="1" applyBorder="1" applyAlignment="1">
      <alignment vertical="top"/>
    </xf>
    <xf numFmtId="0" fontId="4" fillId="12" borderId="1" xfId="0" applyFont="1" applyFill="1" applyBorder="1" applyAlignment="1">
      <alignment vertical="top"/>
    </xf>
    <xf numFmtId="0" fontId="5" fillId="12" borderId="1" xfId="0" applyFont="1" applyFill="1" applyBorder="1" applyAlignment="1">
      <alignment vertical="top"/>
    </xf>
    <xf numFmtId="0" fontId="4" fillId="12" borderId="1" xfId="0" applyFont="1" applyFill="1" applyBorder="1" applyAlignment="1">
      <alignment vertical="top" wrapText="1"/>
    </xf>
    <xf numFmtId="0" fontId="8" fillId="4" borderId="8" xfId="0" applyFont="1" applyFill="1" applyBorder="1" applyAlignment="1">
      <alignment horizontal="left"/>
    </xf>
    <xf numFmtId="0" fontId="8" fillId="4" borderId="2" xfId="0" applyFont="1" applyFill="1" applyBorder="1" applyAlignment="1">
      <alignment horizontal="left"/>
    </xf>
    <xf numFmtId="0" fontId="1" fillId="4" borderId="8" xfId="0" applyFont="1" applyFill="1" applyBorder="1"/>
    <xf numFmtId="0" fontId="1" fillId="4" borderId="9" xfId="0" applyFont="1" applyFill="1" applyBorder="1" applyAlignment="1">
      <alignment horizontal="left"/>
    </xf>
    <xf numFmtId="0" fontId="1" fillId="5" borderId="1" xfId="0" applyFont="1" applyFill="1" applyBorder="1" applyAlignment="1">
      <alignment horizontal="left"/>
    </xf>
    <xf numFmtId="0" fontId="1" fillId="6" borderId="10" xfId="0" applyFont="1" applyFill="1" applyBorder="1" applyAlignment="1">
      <alignment horizontal="left"/>
    </xf>
    <xf numFmtId="0" fontId="8" fillId="4" borderId="8" xfId="0" applyFont="1" applyFill="1" applyBorder="1" applyAlignment="1">
      <alignment horizontal="left" vertical="top" wrapText="1"/>
    </xf>
    <xf numFmtId="4" fontId="1" fillId="0" borderId="11" xfId="0" applyNumberFormat="1" applyFont="1" applyBorder="1" applyAlignment="1">
      <alignment horizontal="left"/>
    </xf>
    <xf numFmtId="2" fontId="1" fillId="0" borderId="11" xfId="0" applyNumberFormat="1" applyFont="1" applyBorder="1" applyAlignment="1">
      <alignment horizontal="left"/>
    </xf>
    <xf numFmtId="0" fontId="1" fillId="0" borderId="11" xfId="0" applyFont="1" applyBorder="1" applyAlignment="1">
      <alignment horizontal="left"/>
    </xf>
    <xf numFmtId="0" fontId="8" fillId="12" borderId="1" xfId="0" applyFont="1" applyFill="1" applyBorder="1" applyAlignment="1">
      <alignment vertical="top"/>
    </xf>
    <xf numFmtId="4" fontId="1" fillId="0" borderId="12" xfId="0" applyNumberFormat="1" applyFont="1" applyBorder="1" applyAlignment="1">
      <alignment horizontal="left"/>
    </xf>
    <xf numFmtId="0" fontId="1" fillId="0" borderId="12" xfId="0" applyFont="1" applyBorder="1" applyAlignment="1">
      <alignment horizontal="left"/>
    </xf>
    <xf numFmtId="4" fontId="1" fillId="0" borderId="13" xfId="0" applyNumberFormat="1" applyFont="1" applyBorder="1" applyAlignment="1">
      <alignment horizontal="left"/>
    </xf>
    <xf numFmtId="2" fontId="1" fillId="0" borderId="13" xfId="0" applyNumberFormat="1" applyFont="1" applyBorder="1" applyAlignment="1">
      <alignment horizontal="left"/>
    </xf>
    <xf numFmtId="0" fontId="1" fillId="0" borderId="13" xfId="0" applyFont="1" applyBorder="1" applyAlignment="1">
      <alignment horizontal="left"/>
    </xf>
    <xf numFmtId="4" fontId="1" fillId="2" borderId="14" xfId="0" applyNumberFormat="1" applyFont="1" applyFill="1" applyBorder="1" applyAlignment="1">
      <alignment horizontal="left" vertical="top" wrapText="1"/>
    </xf>
    <xf numFmtId="4" fontId="1" fillId="4" borderId="5" xfId="0" applyNumberFormat="1" applyFont="1" applyFill="1" applyBorder="1" applyAlignment="1">
      <alignment horizontal="left" vertical="top" wrapText="1"/>
    </xf>
    <xf numFmtId="4" fontId="1" fillId="2" borderId="7" xfId="0" applyNumberFormat="1" applyFont="1" applyFill="1" applyBorder="1" applyAlignment="1">
      <alignment horizontal="left" vertical="top" wrapText="1"/>
    </xf>
    <xf numFmtId="3" fontId="1" fillId="2" borderId="7" xfId="0" applyNumberFormat="1" applyFont="1" applyFill="1" applyBorder="1" applyAlignment="1">
      <alignment horizontal="left" vertical="top" wrapText="1"/>
    </xf>
    <xf numFmtId="0" fontId="4" fillId="12" borderId="1" xfId="0" applyFont="1" applyFill="1" applyBorder="1" applyAlignment="1">
      <alignment horizontal="left" vertical="top"/>
    </xf>
    <xf numFmtId="4" fontId="1" fillId="11" borderId="7" xfId="0" applyNumberFormat="1" applyFont="1" applyFill="1" applyBorder="1" applyAlignment="1">
      <alignment horizontal="left" vertical="top" wrapText="1"/>
    </xf>
    <xf numFmtId="3" fontId="1" fillId="11" borderId="7" xfId="0" applyNumberFormat="1" applyFont="1" applyFill="1" applyBorder="1" applyAlignment="1">
      <alignment horizontal="left" vertical="top" wrapText="1"/>
    </xf>
    <xf numFmtId="0" fontId="13" fillId="13" borderId="5" xfId="0" applyFont="1" applyFill="1" applyBorder="1" applyAlignment="1">
      <alignment horizontal="left" wrapText="1"/>
    </xf>
    <xf numFmtId="0" fontId="8" fillId="4" borderId="5" xfId="0" applyFont="1" applyFill="1" applyBorder="1" applyAlignment="1">
      <alignment horizontal="left" wrapText="1"/>
    </xf>
    <xf numFmtId="0" fontId="1" fillId="0" borderId="5" xfId="0" applyFont="1" applyBorder="1"/>
    <xf numFmtId="0" fontId="1" fillId="0" borderId="11" xfId="0" applyFont="1" applyBorder="1"/>
    <xf numFmtId="0" fontId="1" fillId="0" borderId="0" xfId="0" applyFont="1"/>
    <xf numFmtId="0" fontId="1" fillId="0" borderId="12" xfId="0" applyFont="1" applyBorder="1"/>
    <xf numFmtId="0" fontId="1" fillId="0" borderId="13" xfId="0" applyFont="1" applyBorder="1"/>
    <xf numFmtId="0" fontId="8" fillId="0" borderId="0" xfId="0" applyFont="1"/>
    <xf numFmtId="0" fontId="8" fillId="12" borderId="6" xfId="0" applyFont="1" applyFill="1" applyBorder="1" applyAlignment="1">
      <alignment horizontal="left" wrapText="1"/>
    </xf>
    <xf numFmtId="0" fontId="8" fillId="12" borderId="14" xfId="0" applyFont="1" applyFill="1" applyBorder="1" applyAlignment="1">
      <alignment horizontal="left" wrapText="1"/>
    </xf>
    <xf numFmtId="0" fontId="8" fillId="12" borderId="7" xfId="0" applyFont="1" applyFill="1" applyBorder="1" applyAlignment="1">
      <alignment horizontal="left" wrapText="1"/>
    </xf>
    <xf numFmtId="0" fontId="1" fillId="4" borderId="8" xfId="0" applyFont="1" applyFill="1" applyBorder="1" applyAlignment="1">
      <alignment horizontal="left"/>
    </xf>
    <xf numFmtId="0" fontId="4" fillId="8" borderId="6" xfId="0" applyFont="1" applyFill="1" applyBorder="1" applyAlignment="1">
      <alignment vertical="top" wrapText="1"/>
    </xf>
    <xf numFmtId="0" fontId="7" fillId="8" borderId="14" xfId="0" applyFont="1" applyFill="1" applyBorder="1" applyAlignment="1">
      <alignment vertical="top" wrapText="1"/>
    </xf>
    <xf numFmtId="0" fontId="8" fillId="12" borderId="3" xfId="0" applyFont="1" applyFill="1" applyBorder="1" applyAlignment="1">
      <alignment horizontal="left" wrapText="1"/>
    </xf>
    <xf numFmtId="0" fontId="7" fillId="0" borderId="0" xfId="0" applyFont="1" applyAlignment="1">
      <alignment wrapText="1"/>
    </xf>
    <xf numFmtId="0" fontId="7" fillId="0" borderId="0" xfId="0" applyFont="1"/>
    <xf numFmtId="4" fontId="7" fillId="0" borderId="0" xfId="0" applyNumberFormat="1" applyFont="1"/>
    <xf numFmtId="0" fontId="1" fillId="5" borderId="1" xfId="0" applyFont="1" applyFill="1" applyBorder="1" applyAlignment="1">
      <alignment vertical="top"/>
    </xf>
    <xf numFmtId="0" fontId="2" fillId="5" borderId="1" xfId="0" applyFont="1" applyFill="1" applyBorder="1" applyAlignment="1">
      <alignment vertical="top"/>
    </xf>
    <xf numFmtId="0" fontId="7" fillId="7" borderId="1" xfId="0" applyFont="1" applyFill="1" applyBorder="1"/>
    <xf numFmtId="0" fontId="2" fillId="5" borderId="1" xfId="0" applyFont="1" applyFill="1" applyBorder="1"/>
    <xf numFmtId="0" fontId="4" fillId="5" borderId="1" xfId="0" applyFont="1" applyFill="1" applyBorder="1"/>
    <xf numFmtId="0" fontId="5" fillId="5" borderId="1" xfId="0" applyFont="1" applyFill="1" applyBorder="1"/>
    <xf numFmtId="0" fontId="4" fillId="5" borderId="1" xfId="0" applyFont="1" applyFill="1" applyBorder="1" applyAlignment="1">
      <alignment wrapText="1"/>
    </xf>
    <xf numFmtId="0" fontId="8" fillId="5" borderId="1" xfId="0" applyFont="1" applyFill="1" applyBorder="1"/>
    <xf numFmtId="0" fontId="7" fillId="5" borderId="1" xfId="0" applyFont="1" applyFill="1" applyBorder="1" applyAlignment="1">
      <alignment horizontal="left"/>
    </xf>
    <xf numFmtId="0" fontId="1" fillId="5" borderId="1" xfId="0" applyFont="1" applyFill="1" applyBorder="1"/>
    <xf numFmtId="0" fontId="7" fillId="5" borderId="1" xfId="0" applyFont="1" applyFill="1" applyBorder="1"/>
    <xf numFmtId="0" fontId="4" fillId="12" borderId="8" xfId="0" applyFont="1" applyFill="1" applyBorder="1" applyAlignment="1">
      <alignment horizontal="left" vertical="top"/>
    </xf>
    <xf numFmtId="0" fontId="4" fillId="12" borderId="2" xfId="0" applyFont="1" applyFill="1" applyBorder="1" applyAlignment="1">
      <alignment horizontal="left" vertical="top"/>
    </xf>
    <xf numFmtId="0" fontId="7" fillId="12" borderId="3" xfId="0" applyFont="1" applyFill="1" applyBorder="1" applyAlignment="1">
      <alignment horizontal="left" vertical="top"/>
    </xf>
    <xf numFmtId="0" fontId="7" fillId="12" borderId="4" xfId="0" applyFont="1" applyFill="1" applyBorder="1" applyAlignment="1">
      <alignment horizontal="left" vertical="top"/>
    </xf>
    <xf numFmtId="0" fontId="7" fillId="5" borderId="1" xfId="0" applyFont="1" applyFill="1" applyBorder="1" applyAlignment="1">
      <alignment horizontal="left" vertical="top"/>
    </xf>
    <xf numFmtId="0" fontId="4" fillId="2" borderId="8" xfId="0" applyFont="1" applyFill="1" applyBorder="1" applyAlignment="1">
      <alignment horizontal="left" vertical="top"/>
    </xf>
    <xf numFmtId="4" fontId="7" fillId="2" borderId="2" xfId="0" applyNumberFormat="1" applyFont="1" applyFill="1" applyBorder="1" applyAlignment="1">
      <alignment horizontal="left" vertical="top"/>
    </xf>
    <xf numFmtId="0" fontId="7" fillId="2" borderId="3" xfId="0" applyFont="1" applyFill="1" applyBorder="1" applyAlignment="1">
      <alignment horizontal="left" vertical="top"/>
    </xf>
    <xf numFmtId="0" fontId="7" fillId="2" borderId="4" xfId="0" applyFont="1" applyFill="1" applyBorder="1" applyAlignment="1">
      <alignment horizontal="left" vertical="top"/>
    </xf>
    <xf numFmtId="0" fontId="7" fillId="5" borderId="1" xfId="0" applyFont="1" applyFill="1" applyBorder="1" applyAlignment="1">
      <alignment horizontal="left" vertical="top" wrapText="1"/>
    </xf>
    <xf numFmtId="0" fontId="7" fillId="7" borderId="1" xfId="0" applyFont="1" applyFill="1" applyBorder="1" applyAlignment="1">
      <alignment wrapText="1"/>
    </xf>
    <xf numFmtId="0" fontId="4" fillId="11" borderId="8" xfId="0" applyFont="1" applyFill="1" applyBorder="1"/>
    <xf numFmtId="4" fontId="4" fillId="11" borderId="2" xfId="0" applyNumberFormat="1" applyFont="1" applyFill="1" applyBorder="1"/>
    <xf numFmtId="0" fontId="7" fillId="11" borderId="3" xfId="0" applyFont="1" applyFill="1" applyBorder="1"/>
    <xf numFmtId="0" fontId="7" fillId="11" borderId="4" xfId="0" applyFont="1" applyFill="1" applyBorder="1"/>
    <xf numFmtId="0" fontId="7" fillId="5" borderId="1" xfId="0" applyFont="1" applyFill="1" applyBorder="1" applyAlignment="1">
      <alignment wrapText="1"/>
    </xf>
    <xf numFmtId="0" fontId="4" fillId="7" borderId="8" xfId="0" applyFont="1" applyFill="1" applyBorder="1" applyAlignment="1">
      <alignment horizontal="left" vertical="top"/>
    </xf>
    <xf numFmtId="0" fontId="4" fillId="7" borderId="2" xfId="0" applyFont="1" applyFill="1" applyBorder="1" applyAlignment="1">
      <alignment horizontal="left" vertical="top"/>
    </xf>
    <xf numFmtId="0" fontId="7" fillId="7" borderId="3" xfId="0" applyFont="1" applyFill="1" applyBorder="1" applyAlignment="1">
      <alignment horizontal="left" vertical="top"/>
    </xf>
    <xf numFmtId="0" fontId="7" fillId="7" borderId="4" xfId="0" applyFont="1" applyFill="1" applyBorder="1" applyAlignment="1">
      <alignment horizontal="left" vertical="top"/>
    </xf>
    <xf numFmtId="0" fontId="8" fillId="4" borderId="11" xfId="0" applyFont="1" applyFill="1" applyBorder="1" applyAlignment="1">
      <alignment horizontal="left"/>
    </xf>
    <xf numFmtId="0" fontId="1" fillId="4" borderId="13" xfId="0" applyFont="1" applyFill="1" applyBorder="1" applyAlignment="1">
      <alignment horizontal="left"/>
    </xf>
    <xf numFmtId="0" fontId="10" fillId="4" borderId="12" xfId="0" applyFont="1" applyFill="1" applyBorder="1"/>
    <xf numFmtId="0" fontId="1" fillId="6" borderId="15" xfId="0" applyFont="1" applyFill="1" applyBorder="1"/>
    <xf numFmtId="0" fontId="1" fillId="6" borderId="16" xfId="0" applyFont="1" applyFill="1" applyBorder="1"/>
    <xf numFmtId="0" fontId="1" fillId="2" borderId="12" xfId="0" applyFont="1" applyFill="1" applyBorder="1"/>
    <xf numFmtId="0" fontId="8" fillId="4" borderId="11" xfId="0" applyFont="1" applyFill="1" applyBorder="1" applyAlignment="1">
      <alignment horizontal="left" wrapText="1"/>
    </xf>
    <xf numFmtId="0" fontId="1" fillId="4" borderId="13" xfId="0" applyFont="1" applyFill="1" applyBorder="1" applyAlignment="1">
      <alignment horizontal="left" wrapText="1"/>
    </xf>
    <xf numFmtId="0" fontId="8" fillId="4" borderId="11" xfId="0" applyFont="1" applyFill="1" applyBorder="1" applyAlignment="1">
      <alignment horizontal="left" vertical="top" wrapText="1"/>
    </xf>
    <xf numFmtId="0" fontId="1" fillId="4" borderId="12" xfId="0" applyFont="1" applyFill="1" applyBorder="1"/>
    <xf numFmtId="0" fontId="1" fillId="6" borderId="15" xfId="0" applyFont="1" applyFill="1" applyBorder="1" applyAlignment="1">
      <alignment horizontal="left"/>
    </xf>
    <xf numFmtId="0" fontId="1" fillId="11" borderId="12" xfId="0" applyFont="1" applyFill="1" applyBorder="1"/>
    <xf numFmtId="0" fontId="1" fillId="4" borderId="15" xfId="0" applyFont="1" applyFill="1" applyBorder="1" applyAlignment="1">
      <alignment horizontal="left"/>
    </xf>
    <xf numFmtId="0" fontId="1" fillId="4" borderId="16" xfId="0" applyFont="1" applyFill="1" applyBorder="1" applyAlignment="1">
      <alignment horizontal="left"/>
    </xf>
    <xf numFmtId="0" fontId="1" fillId="4" borderId="11" xfId="0" applyFont="1" applyFill="1" applyBorder="1" applyAlignment="1">
      <alignment horizontal="left"/>
    </xf>
    <xf numFmtId="0" fontId="7" fillId="14" borderId="11" xfId="0" applyFont="1" applyFill="1" applyBorder="1" applyAlignment="1">
      <alignment wrapText="1"/>
    </xf>
    <xf numFmtId="0" fontId="8" fillId="4" borderId="13" xfId="0" applyFont="1" applyFill="1" applyBorder="1" applyAlignment="1">
      <alignment horizontal="left"/>
    </xf>
    <xf numFmtId="0" fontId="8" fillId="12" borderId="13" xfId="0" applyFont="1" applyFill="1" applyBorder="1" applyAlignment="1">
      <alignment horizontal="left" wrapText="1"/>
    </xf>
    <xf numFmtId="0" fontId="8" fillId="4" borderId="13" xfId="0" applyFont="1" applyFill="1" applyBorder="1" applyAlignment="1">
      <alignment horizontal="left" wrapText="1"/>
    </xf>
    <xf numFmtId="0" fontId="14" fillId="8" borderId="13" xfId="0" applyFont="1" applyFill="1" applyBorder="1" applyAlignment="1">
      <alignment vertical="top" wrapText="1"/>
    </xf>
    <xf numFmtId="0" fontId="4" fillId="14" borderId="13" xfId="0" applyFont="1" applyFill="1" applyBorder="1" applyAlignment="1">
      <alignment wrapText="1"/>
    </xf>
    <xf numFmtId="0" fontId="1" fillId="11" borderId="0" xfId="0" applyFont="1" applyFill="1" applyAlignment="1">
      <alignment vertical="top"/>
    </xf>
    <xf numFmtId="0" fontId="1" fillId="11" borderId="0" xfId="0" applyFont="1" applyFill="1" applyAlignment="1">
      <alignment vertical="top" wrapText="1"/>
    </xf>
    <xf numFmtId="0" fontId="5" fillId="11" borderId="0" xfId="0" applyFont="1" applyFill="1" applyAlignment="1">
      <alignment vertical="top"/>
    </xf>
    <xf numFmtId="0" fontId="4" fillId="11" borderId="0" xfId="0" applyFont="1" applyFill="1" applyAlignment="1">
      <alignment vertical="top" wrapText="1"/>
    </xf>
    <xf numFmtId="0" fontId="12" fillId="11" borderId="0" xfId="0" applyFont="1" applyFill="1" applyAlignment="1">
      <alignment horizontal="left" vertical="top" wrapText="1"/>
    </xf>
    <xf numFmtId="0" fontId="7" fillId="11" borderId="0" xfId="0" applyFont="1" applyFill="1" applyAlignment="1">
      <alignment horizontal="left" vertical="top" wrapText="1"/>
    </xf>
    <xf numFmtId="0" fontId="17" fillId="15" borderId="0" xfId="0" applyFont="1" applyFill="1"/>
    <xf numFmtId="0" fontId="18" fillId="6" borderId="6" xfId="0" applyFont="1" applyFill="1" applyBorder="1" applyAlignment="1">
      <alignment horizontal="left" vertical="top" wrapText="1"/>
    </xf>
    <xf numFmtId="0" fontId="19" fillId="3" borderId="1" xfId="1" applyFill="1" applyBorder="1" applyAlignment="1">
      <alignment horizontal="left"/>
    </xf>
    <xf numFmtId="0" fontId="20" fillId="10" borderId="5" xfId="0" applyFont="1" applyFill="1" applyBorder="1" applyAlignment="1">
      <alignment horizontal="left" vertical="top" wrapText="1"/>
    </xf>
    <xf numFmtId="14" fontId="1" fillId="4" borderId="2" xfId="0" applyNumberFormat="1" applyFont="1" applyFill="1" applyBorder="1"/>
    <xf numFmtId="0" fontId="3" fillId="4" borderId="6" xfId="0" applyFont="1" applyFill="1" applyBorder="1" applyAlignment="1">
      <alignment horizontal="center" vertical="center" wrapText="1"/>
    </xf>
    <xf numFmtId="0" fontId="11" fillId="0" borderId="14" xfId="0" applyFont="1" applyBorder="1"/>
    <xf numFmtId="0" fontId="11" fillId="0" borderId="7" xfId="0" applyFont="1" applyBorder="1"/>
    <xf numFmtId="0" fontId="3" fillId="4" borderId="14" xfId="0" applyFont="1" applyFill="1" applyBorder="1" applyAlignment="1">
      <alignment horizontal="center" vertical="center" wrapText="1"/>
    </xf>
    <xf numFmtId="0" fontId="1" fillId="3" borderId="1" xfId="0" applyFont="1" applyFill="1" applyBorder="1" applyAlignment="1">
      <alignment horizontal="left" wrapText="1"/>
    </xf>
    <xf numFmtId="0" fontId="1" fillId="4" borderId="6" xfId="0" applyFont="1" applyFill="1" applyBorder="1"/>
    <xf numFmtId="0" fontId="5" fillId="16" borderId="8" xfId="0" applyFont="1" applyFill="1" applyBorder="1" applyAlignment="1">
      <alignment horizontal="left" vertical="top" wrapText="1"/>
    </xf>
    <xf numFmtId="0" fontId="4" fillId="16" borderId="9" xfId="0" applyFont="1" applyFill="1" applyBorder="1" applyAlignment="1">
      <alignment horizontal="left" vertical="top" wrapText="1"/>
    </xf>
    <xf numFmtId="0" fontId="4" fillId="16" borderId="2" xfId="0" applyFont="1" applyFill="1" applyBorder="1" applyAlignment="1">
      <alignment horizontal="left" vertical="top" wrapText="1"/>
    </xf>
    <xf numFmtId="0" fontId="4" fillId="16" borderId="3" xfId="0" applyFont="1" applyFill="1" applyBorder="1" applyAlignment="1">
      <alignment horizontal="left" vertical="top" wrapText="1"/>
    </xf>
    <xf numFmtId="0" fontId="4" fillId="16" borderId="0" xfId="0" applyFont="1" applyFill="1" applyAlignment="1">
      <alignment horizontal="left" vertical="top" wrapText="1"/>
    </xf>
    <xf numFmtId="0" fontId="4" fillId="16" borderId="4" xfId="0" applyFont="1" applyFill="1" applyBorder="1" applyAlignment="1">
      <alignment horizontal="left" vertical="top" wrapText="1"/>
    </xf>
    <xf numFmtId="0" fontId="4" fillId="16" borderId="15" xfId="0" applyFont="1" applyFill="1" applyBorder="1" applyAlignment="1">
      <alignment horizontal="left" vertical="top" wrapText="1"/>
    </xf>
    <xf numFmtId="0" fontId="4" fillId="16" borderId="10" xfId="0" applyFont="1" applyFill="1" applyBorder="1" applyAlignment="1">
      <alignment horizontal="left" vertical="top" wrapText="1"/>
    </xf>
    <xf numFmtId="0" fontId="4" fillId="16" borderId="16" xfId="0" applyFont="1" applyFill="1" applyBorder="1" applyAlignment="1">
      <alignment horizontal="left" vertical="top" wrapText="1"/>
    </xf>
    <xf numFmtId="0" fontId="7" fillId="12" borderId="15" xfId="0" applyFont="1" applyFill="1" applyBorder="1" applyAlignment="1">
      <alignment horizontal="left" vertical="top" wrapText="1"/>
    </xf>
    <xf numFmtId="0" fontId="11" fillId="0" borderId="16" xfId="0" applyFont="1" applyBorder="1"/>
    <xf numFmtId="0" fontId="7" fillId="2" borderId="15" xfId="0" applyFont="1" applyFill="1" applyBorder="1" applyAlignment="1">
      <alignment horizontal="left" vertical="top" wrapText="1"/>
    </xf>
    <xf numFmtId="0" fontId="7" fillId="11" borderId="15" xfId="0" applyFont="1" applyFill="1" applyBorder="1" applyAlignment="1">
      <alignment horizontal="left" vertical="top" wrapText="1"/>
    </xf>
    <xf numFmtId="0" fontId="7" fillId="7" borderId="15" xfId="0" applyFont="1" applyFill="1" applyBorder="1" applyAlignment="1">
      <alignment horizontal="left" vertical="top" wrapText="1"/>
    </xf>
  </cellXfs>
  <cellStyles count="2">
    <cellStyle name="Hyperlink" xfId="1" builtinId="8"/>
    <cellStyle name="Normal" xfId="0" builtinId="0"/>
  </cellStyles>
  <dxfs count="21">
    <dxf>
      <fill>
        <patternFill patternType="solid">
          <fgColor rgb="FF00FF00"/>
          <bgColor rgb="FF00FF00"/>
        </patternFill>
      </fill>
    </dxf>
    <dxf>
      <fill>
        <patternFill patternType="solid">
          <fgColor rgb="FFD9EAD3"/>
          <bgColor rgb="FFD9EAD3"/>
        </patternFill>
      </fill>
    </dxf>
    <dxf>
      <fill>
        <patternFill patternType="solid">
          <fgColor theme="0"/>
          <bgColor theme="0"/>
        </patternFill>
      </fill>
    </dxf>
    <dxf>
      <fill>
        <patternFill patternType="solid">
          <fgColor rgb="FFF4CCCC"/>
          <bgColor rgb="FFF4CCCC"/>
        </patternFill>
      </fill>
    </dxf>
    <dxf>
      <fill>
        <patternFill patternType="solid">
          <fgColor rgb="FFFF0000"/>
          <bgColor rgb="FFFF0000"/>
        </patternFill>
      </fill>
    </dxf>
    <dxf>
      <fill>
        <patternFill patternType="solid">
          <fgColor rgb="FF00FF00"/>
          <bgColor rgb="FF00FF00"/>
        </patternFill>
      </fill>
    </dxf>
    <dxf>
      <fill>
        <patternFill patternType="solid">
          <fgColor rgb="FFFFFF00"/>
          <bgColor rgb="FFFFFF00"/>
        </patternFill>
      </fill>
    </dxf>
    <dxf>
      <fill>
        <patternFill patternType="solid">
          <fgColor rgb="FFFFFF00"/>
          <bgColor rgb="FFFFFF00"/>
        </patternFill>
      </fill>
    </dxf>
    <dxf>
      <fill>
        <patternFill patternType="solid">
          <fgColor rgb="FF00FF00"/>
          <bgColor rgb="FF00FF00"/>
        </patternFill>
      </fill>
    </dxf>
    <dxf>
      <fill>
        <patternFill patternType="solid">
          <fgColor rgb="FFB7E1CD"/>
          <bgColor rgb="FFB7E1CD"/>
        </patternFill>
      </fill>
    </dxf>
    <dxf>
      <fill>
        <patternFill patternType="solid">
          <fgColor rgb="FFD9D2E9"/>
          <bgColor rgb="FFD9D2E9"/>
        </patternFill>
      </fill>
    </dxf>
    <dxf>
      <fill>
        <patternFill patternType="solid">
          <fgColor rgb="FFFEF2CB"/>
          <bgColor rgb="FFFEF2CB"/>
        </patternFill>
      </fill>
    </dxf>
    <dxf>
      <fill>
        <patternFill patternType="solid">
          <fgColor rgb="FF00FF00"/>
          <bgColor rgb="FF00FF00"/>
        </patternFill>
      </fill>
    </dxf>
    <dxf>
      <fill>
        <patternFill patternType="solid">
          <fgColor rgb="FFD9EAD3"/>
          <bgColor rgb="FFD9EAD3"/>
        </patternFill>
      </fill>
    </dxf>
    <dxf>
      <fill>
        <patternFill patternType="solid">
          <fgColor theme="0"/>
          <bgColor theme="0"/>
        </patternFill>
      </fill>
    </dxf>
    <dxf>
      <fill>
        <patternFill patternType="solid">
          <fgColor rgb="FFF4CCCC"/>
          <bgColor rgb="FFF4CCCC"/>
        </patternFill>
      </fill>
    </dxf>
    <dxf>
      <fill>
        <patternFill patternType="solid">
          <fgColor rgb="FFFF0000"/>
          <bgColor rgb="FFFF0000"/>
        </patternFill>
      </fill>
    </dxf>
    <dxf>
      <fill>
        <patternFill patternType="solid">
          <fgColor rgb="FFFFFF00"/>
          <bgColor rgb="FFFFFF00"/>
        </patternFill>
      </fill>
    </dxf>
    <dxf>
      <fill>
        <patternFill patternType="solid">
          <fgColor rgb="FF00FF00"/>
          <bgColor rgb="FF00FF00"/>
        </patternFill>
      </fill>
    </dxf>
    <dxf>
      <fill>
        <patternFill patternType="solid">
          <fgColor rgb="FFFFFF00"/>
          <bgColor rgb="FFFFFF00"/>
        </patternFill>
      </fill>
    </dxf>
    <dxf>
      <fill>
        <patternFill patternType="solid">
          <fgColor rgb="FF00FF00"/>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eetMetadata" Target="metadata.xml"/><Relationship Id="rId19" Type="http://schemas.openxmlformats.org/officeDocument/2006/relationships/customXml" Target="../customXml/item3.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27"/>
  <sheetViews>
    <sheetView showGridLines="0" tabSelected="1" workbookViewId="0">
      <selection activeCell="D7" sqref="D7"/>
    </sheetView>
  </sheetViews>
  <sheetFormatPr defaultColWidth="12.5703125" defaultRowHeight="15" customHeight="1" x14ac:dyDescent="0.2"/>
  <cols>
    <col min="1" max="1" width="2.42578125" customWidth="1"/>
    <col min="2" max="2" width="19.85546875" customWidth="1"/>
    <col min="3" max="3" width="27.7109375" customWidth="1"/>
    <col min="4" max="4" width="12.140625" customWidth="1"/>
    <col min="5" max="5" width="33.42578125" customWidth="1"/>
    <col min="6" max="6" width="3.42578125" customWidth="1"/>
    <col min="7" max="7" width="14.140625" customWidth="1"/>
    <col min="8" max="8" width="123.5703125" customWidth="1"/>
    <col min="9" max="9" width="51.42578125" customWidth="1"/>
    <col min="10" max="10" width="7.42578125" customWidth="1"/>
  </cols>
  <sheetData>
    <row r="1" spans="1:10" ht="15" customHeight="1" x14ac:dyDescent="0.25">
      <c r="A1" s="1"/>
      <c r="B1" s="2"/>
      <c r="C1" s="2"/>
      <c r="D1" s="2"/>
      <c r="E1" s="1"/>
      <c r="F1" s="3"/>
      <c r="G1" s="4"/>
      <c r="H1" s="3"/>
      <c r="I1" s="3"/>
      <c r="J1" s="3"/>
    </row>
    <row r="2" spans="1:10" ht="18" x14ac:dyDescent="0.25">
      <c r="A2" s="1"/>
      <c r="B2" s="2" t="s">
        <v>110</v>
      </c>
      <c r="C2" s="2"/>
      <c r="D2" s="2"/>
      <c r="E2" s="1"/>
      <c r="F2" s="3"/>
      <c r="G2" s="4"/>
      <c r="H2" s="3"/>
      <c r="I2" s="3"/>
      <c r="J2" s="3"/>
    </row>
    <row r="3" spans="1:10" ht="15" customHeight="1" x14ac:dyDescent="0.2">
      <c r="A3" s="1"/>
      <c r="B3" s="5"/>
      <c r="C3" s="6"/>
      <c r="D3" s="5"/>
      <c r="E3" s="1"/>
      <c r="F3" s="1"/>
      <c r="G3" s="7"/>
      <c r="H3" s="8"/>
      <c r="I3" s="8"/>
      <c r="J3" s="1"/>
    </row>
    <row r="4" spans="1:10" ht="15" customHeight="1" x14ac:dyDescent="0.2">
      <c r="A4" s="1"/>
      <c r="B4" s="9" t="s">
        <v>111</v>
      </c>
      <c r="C4" s="6"/>
      <c r="D4" s="5"/>
      <c r="E4" s="1"/>
      <c r="F4" s="1"/>
      <c r="G4" s="7"/>
      <c r="H4" s="8"/>
      <c r="I4" s="8"/>
      <c r="J4" s="1"/>
    </row>
    <row r="5" spans="1:10" ht="15" customHeight="1" x14ac:dyDescent="0.2">
      <c r="A5" s="1"/>
      <c r="B5" s="8" t="s">
        <v>1</v>
      </c>
      <c r="C5" s="6"/>
      <c r="D5" s="5"/>
      <c r="E5" s="1"/>
      <c r="F5" s="9"/>
      <c r="G5" s="7"/>
      <c r="H5" s="9"/>
      <c r="I5" s="9"/>
      <c r="J5" s="9"/>
    </row>
    <row r="6" spans="1:10" ht="15" customHeight="1" x14ac:dyDescent="0.2">
      <c r="A6" s="1"/>
      <c r="B6" s="3"/>
      <c r="C6" s="10"/>
      <c r="D6" s="10"/>
      <c r="E6" s="1"/>
      <c r="F6" s="3"/>
      <c r="G6" s="1"/>
      <c r="H6" s="3"/>
      <c r="I6" s="3"/>
      <c r="J6" s="3"/>
    </row>
    <row r="7" spans="1:10" ht="15" customHeight="1" x14ac:dyDescent="0.25">
      <c r="A7" s="1"/>
      <c r="B7" s="184" t="s">
        <v>112</v>
      </c>
      <c r="C7" s="184"/>
      <c r="D7" s="10"/>
      <c r="E7" s="148" t="s">
        <v>2</v>
      </c>
      <c r="F7" s="1"/>
      <c r="G7" s="12" t="s">
        <v>3</v>
      </c>
      <c r="H7" s="3"/>
      <c r="I7" s="3"/>
      <c r="J7" s="1"/>
    </row>
    <row r="8" spans="1:10" ht="15" customHeight="1" x14ac:dyDescent="0.2">
      <c r="A8" s="1"/>
      <c r="B8" s="184"/>
      <c r="C8" s="184"/>
      <c r="D8" s="10"/>
      <c r="E8" s="149"/>
      <c r="F8" s="1"/>
      <c r="G8" s="1" t="s">
        <v>4</v>
      </c>
      <c r="H8" s="3"/>
      <c r="I8" s="3"/>
      <c r="J8" s="1"/>
    </row>
    <row r="9" spans="1:10" ht="15" customHeight="1" x14ac:dyDescent="0.2">
      <c r="A9" s="1"/>
      <c r="B9" s="3"/>
      <c r="C9" s="3"/>
      <c r="D9" s="10"/>
      <c r="E9" s="1"/>
      <c r="F9" s="1"/>
      <c r="G9" s="1" t="s">
        <v>5</v>
      </c>
      <c r="H9" s="3"/>
      <c r="I9" s="3"/>
      <c r="J9" s="1"/>
    </row>
    <row r="10" spans="1:10" ht="15" customHeight="1" x14ac:dyDescent="0.2">
      <c r="A10" s="1"/>
      <c r="B10" s="148" t="s">
        <v>116</v>
      </c>
      <c r="C10" s="179"/>
      <c r="D10" s="3"/>
      <c r="E10" s="3"/>
      <c r="F10" s="3"/>
      <c r="G10" s="1" t="s">
        <v>7</v>
      </c>
      <c r="H10" s="3"/>
      <c r="I10" s="3"/>
      <c r="J10" s="3"/>
    </row>
    <row r="11" spans="1:10" ht="15" customHeight="1" x14ac:dyDescent="0.2">
      <c r="A11" s="1"/>
      <c r="B11" s="148" t="s">
        <v>115</v>
      </c>
      <c r="C11" s="13"/>
      <c r="D11" s="16"/>
      <c r="E11" s="148" t="s">
        <v>9</v>
      </c>
      <c r="F11" s="3"/>
      <c r="G11" s="1" t="s">
        <v>10</v>
      </c>
      <c r="H11" s="3"/>
      <c r="I11" s="3"/>
      <c r="J11" s="3"/>
    </row>
    <row r="12" spans="1:10" ht="15" customHeight="1" x14ac:dyDescent="0.2">
      <c r="A12" s="1"/>
      <c r="B12" s="17" t="s">
        <v>113</v>
      </c>
      <c r="C12" s="18"/>
      <c r="D12" s="16"/>
      <c r="E12" s="150" t="s">
        <v>12</v>
      </c>
      <c r="F12" s="1"/>
      <c r="G12" s="1" t="s">
        <v>109</v>
      </c>
      <c r="H12" s="8"/>
      <c r="I12" s="8"/>
      <c r="J12" s="1"/>
    </row>
    <row r="13" spans="1:10" ht="15" customHeight="1" x14ac:dyDescent="0.2">
      <c r="A13" s="1"/>
      <c r="B13" s="151" t="s">
        <v>114</v>
      </c>
      <c r="C13" s="152"/>
      <c r="D13" s="16"/>
      <c r="E13" s="19"/>
      <c r="F13" s="1"/>
      <c r="G13" s="177"/>
      <c r="H13" s="8"/>
      <c r="I13" s="8"/>
      <c r="J13" s="1"/>
    </row>
    <row r="14" spans="1:10" ht="15" customHeight="1" x14ac:dyDescent="0.2">
      <c r="A14" s="1"/>
      <c r="B14" s="11"/>
      <c r="C14" s="11"/>
      <c r="D14" s="16"/>
      <c r="E14" s="1"/>
      <c r="F14" s="1"/>
      <c r="G14" s="7"/>
      <c r="H14" s="8"/>
      <c r="I14" s="8"/>
      <c r="J14" s="1"/>
    </row>
    <row r="15" spans="1:10" ht="17.25" customHeight="1" x14ac:dyDescent="0.2">
      <c r="A15" s="1"/>
      <c r="B15" s="180" t="s">
        <v>14</v>
      </c>
      <c r="C15" s="181"/>
      <c r="D15" s="181"/>
      <c r="E15" s="182"/>
      <c r="F15" s="153"/>
      <c r="G15" s="183" t="s">
        <v>15</v>
      </c>
      <c r="H15" s="181"/>
      <c r="I15" s="182"/>
      <c r="J15" s="1"/>
    </row>
    <row r="16" spans="1:10" ht="102" x14ac:dyDescent="0.2">
      <c r="A16" s="20"/>
      <c r="B16" s="21" t="s">
        <v>16</v>
      </c>
      <c r="C16" s="21" t="s">
        <v>17</v>
      </c>
      <c r="D16" s="21" t="s">
        <v>18</v>
      </c>
      <c r="E16" s="22" t="s">
        <v>19</v>
      </c>
      <c r="F16" s="153"/>
      <c r="G16" s="23" t="s">
        <v>20</v>
      </c>
      <c r="H16" s="23" t="s">
        <v>21</v>
      </c>
      <c r="I16" s="23" t="s">
        <v>22</v>
      </c>
      <c r="J16" s="1"/>
    </row>
    <row r="17" spans="1:10" ht="12.75" x14ac:dyDescent="0.2">
      <c r="A17" s="24"/>
      <c r="B17" s="25"/>
      <c r="C17" s="26"/>
      <c r="D17" s="27"/>
      <c r="E17" s="28"/>
      <c r="F17" s="153"/>
      <c r="G17" s="29"/>
      <c r="H17" s="178"/>
      <c r="I17" s="178"/>
      <c r="J17" s="1"/>
    </row>
    <row r="18" spans="1:10" ht="12.75" x14ac:dyDescent="0.2">
      <c r="A18" s="24"/>
      <c r="B18" s="25"/>
      <c r="C18" s="26"/>
      <c r="D18" s="27"/>
      <c r="E18" s="28"/>
      <c r="F18" s="153"/>
      <c r="G18" s="29"/>
      <c r="H18" s="178"/>
      <c r="I18" s="30"/>
      <c r="J18" s="1"/>
    </row>
    <row r="19" spans="1:10" ht="12.75" x14ac:dyDescent="0.2">
      <c r="A19" s="24"/>
      <c r="B19" s="25"/>
      <c r="C19" s="26"/>
      <c r="D19" s="27"/>
      <c r="E19" s="28"/>
      <c r="F19" s="153"/>
      <c r="G19" s="29"/>
      <c r="H19" s="178"/>
      <c r="I19" s="178"/>
      <c r="J19" s="1"/>
    </row>
    <row r="20" spans="1:10" ht="12.75" x14ac:dyDescent="0.2">
      <c r="A20" s="24"/>
      <c r="B20" s="25"/>
      <c r="C20" s="26"/>
      <c r="D20" s="27"/>
      <c r="E20" s="28"/>
      <c r="F20" s="153"/>
      <c r="G20" s="29"/>
      <c r="H20" s="178"/>
      <c r="I20" s="178"/>
      <c r="J20" s="1"/>
    </row>
    <row r="21" spans="1:10" ht="12.75" x14ac:dyDescent="0.2">
      <c r="A21" s="24"/>
      <c r="B21" s="25"/>
      <c r="C21" s="26"/>
      <c r="D21" s="27"/>
      <c r="E21" s="28"/>
      <c r="F21" s="153"/>
      <c r="G21" s="29"/>
      <c r="H21" s="178"/>
      <c r="I21" s="178"/>
      <c r="J21" s="1"/>
    </row>
    <row r="22" spans="1:10" ht="12.75" x14ac:dyDescent="0.2">
      <c r="A22" s="24"/>
      <c r="B22" s="25"/>
      <c r="C22" s="26"/>
      <c r="D22" s="27"/>
      <c r="E22" s="28"/>
      <c r="F22" s="153"/>
      <c r="G22" s="29"/>
      <c r="H22" s="178"/>
      <c r="I22" s="30"/>
      <c r="J22" s="1"/>
    </row>
    <row r="23" spans="1:10" ht="12.75" x14ac:dyDescent="0.2">
      <c r="A23" s="24"/>
      <c r="B23" s="25"/>
      <c r="C23" s="26"/>
      <c r="D23" s="27"/>
      <c r="E23" s="28"/>
      <c r="F23" s="153"/>
      <c r="G23" s="29"/>
      <c r="H23" s="178"/>
      <c r="I23" s="30"/>
      <c r="J23" s="1"/>
    </row>
    <row r="24" spans="1:10" ht="12.75" x14ac:dyDescent="0.2">
      <c r="A24" s="24"/>
      <c r="B24" s="25"/>
      <c r="C24" s="26"/>
      <c r="D24" s="27"/>
      <c r="E24" s="28"/>
      <c r="F24" s="153"/>
      <c r="G24" s="29"/>
      <c r="H24" s="178"/>
      <c r="I24" s="178"/>
      <c r="J24" s="1"/>
    </row>
    <row r="25" spans="1:10" ht="12.75" x14ac:dyDescent="0.2">
      <c r="A25" s="24"/>
      <c r="B25" s="25"/>
      <c r="C25" s="26"/>
      <c r="D25" s="27"/>
      <c r="E25" s="28"/>
      <c r="F25" s="153"/>
      <c r="G25" s="29"/>
      <c r="H25" s="178"/>
      <c r="I25" s="178"/>
      <c r="J25" s="1"/>
    </row>
    <row r="26" spans="1:10" ht="12.75" x14ac:dyDescent="0.2">
      <c r="A26" s="24"/>
      <c r="B26" s="25"/>
      <c r="C26" s="26"/>
      <c r="D26" s="27"/>
      <c r="E26" s="176"/>
      <c r="F26" s="153"/>
      <c r="G26" s="29"/>
      <c r="H26" s="178"/>
      <c r="I26" s="30"/>
      <c r="J26" s="1"/>
    </row>
    <row r="27" spans="1:10" ht="15.75" customHeight="1" x14ac:dyDescent="0.2">
      <c r="A27" s="31"/>
      <c r="B27" s="24"/>
      <c r="C27" s="32"/>
      <c r="D27" s="33"/>
      <c r="E27" s="24"/>
      <c r="F27" s="34"/>
      <c r="G27" s="33"/>
      <c r="H27" s="35"/>
      <c r="I27" s="35"/>
      <c r="J27" s="34"/>
    </row>
  </sheetData>
  <mergeCells count="3">
    <mergeCell ref="B15:E15"/>
    <mergeCell ref="G15:I15"/>
    <mergeCell ref="B7:C8"/>
  </mergeCells>
  <dataValidations count="1">
    <dataValidation type="date" operator="greaterThan" allowBlank="1" showDropDown="1" showInputMessage="1" prompt="Enter a date in the format DD/MM/YYYY" sqref="E13" xr:uid="{00000000-0002-0000-0000-000001000000}">
      <formula1>44835</formula1>
    </dataValidation>
  </dataValidations>
  <printOptions horizontalCentered="1" gridLines="1"/>
  <pageMargins left="0.7" right="0.7" top="0.75" bottom="0.75" header="0" footer="0"/>
  <pageSetup paperSize="8" fitToHeight="0" pageOrder="overThenDown" orientation="portrait" cellComments="atEnd"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'Data Validation'!$B$2:$B$4</xm:f>
          </x14:formula1>
          <xm:sqref>G17:G26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P38"/>
  <sheetViews>
    <sheetView showGridLines="0" workbookViewId="0">
      <selection activeCell="I36" sqref="I36"/>
    </sheetView>
  </sheetViews>
  <sheetFormatPr defaultColWidth="12.5703125" defaultRowHeight="15" customHeight="1" x14ac:dyDescent="0.2"/>
  <cols>
    <col min="1" max="1" width="2.42578125" customWidth="1"/>
    <col min="2" max="2" width="18.42578125" customWidth="1"/>
    <col min="3" max="3" width="27.140625" customWidth="1"/>
    <col min="4" max="4" width="12.140625" customWidth="1"/>
    <col min="5" max="5" width="33.42578125" customWidth="1"/>
    <col min="6" max="6" width="2.42578125" customWidth="1"/>
    <col min="7" max="8" width="14.140625" customWidth="1"/>
    <col min="9" max="10" width="51.42578125" customWidth="1"/>
    <col min="11" max="11" width="2.42578125" customWidth="1"/>
    <col min="12" max="13" width="14.140625" customWidth="1"/>
    <col min="14" max="14" width="13" customWidth="1"/>
    <col min="15" max="15" width="51.42578125" customWidth="1"/>
    <col min="16" max="16" width="7.42578125" customWidth="1"/>
  </cols>
  <sheetData>
    <row r="1" spans="1:16" ht="18" x14ac:dyDescent="0.2">
      <c r="A1" s="36"/>
      <c r="B1" s="37"/>
      <c r="C1" s="37"/>
      <c r="D1" s="37"/>
      <c r="E1" s="36"/>
      <c r="F1" s="38"/>
      <c r="G1" s="39"/>
      <c r="H1" s="39"/>
      <c r="I1" s="38"/>
      <c r="J1" s="38"/>
      <c r="K1" s="38"/>
      <c r="L1" s="39"/>
      <c r="M1" s="39"/>
      <c r="N1" s="39"/>
      <c r="O1" s="38"/>
      <c r="P1" s="38"/>
    </row>
    <row r="2" spans="1:16" ht="18" x14ac:dyDescent="0.25">
      <c r="A2" s="36"/>
      <c r="B2" s="40" t="s">
        <v>0</v>
      </c>
      <c r="C2" s="40"/>
      <c r="D2" s="40"/>
      <c r="E2" s="41"/>
      <c r="F2" s="38"/>
      <c r="G2" s="39"/>
      <c r="H2" s="39"/>
      <c r="I2" s="38"/>
      <c r="J2" s="38"/>
      <c r="K2" s="38"/>
      <c r="L2" s="39"/>
      <c r="M2" s="39"/>
      <c r="N2" s="39"/>
      <c r="O2" s="38"/>
      <c r="P2" s="38"/>
    </row>
    <row r="3" spans="1:16" ht="12.75" x14ac:dyDescent="0.2">
      <c r="A3" s="36"/>
      <c r="B3" s="42"/>
      <c r="C3" s="43"/>
      <c r="D3" s="44"/>
      <c r="E3" s="45"/>
      <c r="F3" s="41"/>
      <c r="G3" s="46"/>
      <c r="H3" s="46"/>
      <c r="I3" s="47"/>
      <c r="J3" s="47"/>
      <c r="K3" s="41"/>
      <c r="L3" s="46"/>
      <c r="M3" s="46"/>
      <c r="N3" s="46"/>
      <c r="O3" s="47"/>
      <c r="P3" s="41"/>
    </row>
    <row r="4" spans="1:16" ht="18" x14ac:dyDescent="0.25">
      <c r="A4" s="36"/>
      <c r="B4" s="40" t="s">
        <v>23</v>
      </c>
      <c r="C4" s="43"/>
      <c r="D4" s="48"/>
      <c r="E4" s="154" t="s">
        <v>24</v>
      </c>
      <c r="F4" s="41"/>
      <c r="G4" s="41"/>
      <c r="H4" s="41"/>
      <c r="I4" s="38"/>
      <c r="J4" s="38"/>
      <c r="K4" s="41"/>
      <c r="L4" s="41"/>
      <c r="M4" s="41"/>
      <c r="N4" s="41"/>
      <c r="O4" s="38"/>
      <c r="P4" s="41"/>
    </row>
    <row r="5" spans="1:16" ht="12.75" x14ac:dyDescent="0.2">
      <c r="A5" s="36"/>
      <c r="B5" s="49"/>
      <c r="C5" s="43"/>
      <c r="D5" s="48"/>
      <c r="E5" s="155">
        <f>('Self-Assessment'!E8)</f>
        <v>0</v>
      </c>
      <c r="F5" s="41"/>
      <c r="G5" s="41"/>
      <c r="H5" s="41"/>
      <c r="I5" s="38"/>
      <c r="J5" s="38"/>
      <c r="K5" s="41"/>
      <c r="L5" s="41"/>
      <c r="M5" s="41"/>
      <c r="N5" s="41"/>
      <c r="O5" s="38"/>
      <c r="P5" s="41"/>
    </row>
    <row r="6" spans="1:16" ht="18" x14ac:dyDescent="0.2">
      <c r="A6" s="36"/>
      <c r="B6" s="50" t="str">
        <f>'Self-Assessment'!B10</f>
        <v>Template generated</v>
      </c>
      <c r="C6" s="51"/>
      <c r="D6" s="48"/>
      <c r="E6" s="41"/>
      <c r="F6" s="41"/>
      <c r="G6" s="41"/>
      <c r="H6" s="41"/>
      <c r="I6" s="38"/>
      <c r="J6" s="38"/>
      <c r="K6" s="41"/>
      <c r="L6" s="37"/>
      <c r="M6" s="37"/>
      <c r="N6" s="37"/>
      <c r="O6" s="38"/>
      <c r="P6" s="41"/>
    </row>
    <row r="7" spans="1:16" ht="12.75" x14ac:dyDescent="0.2">
      <c r="A7" s="36"/>
      <c r="B7" s="52" t="s">
        <v>8</v>
      </c>
      <c r="C7" s="15">
        <f>('Self-Assessment'!C11)</f>
        <v>0</v>
      </c>
      <c r="D7" s="41"/>
      <c r="E7" s="154" t="s">
        <v>25</v>
      </c>
      <c r="F7" s="38"/>
      <c r="G7" s="53"/>
      <c r="H7" s="53"/>
      <c r="I7" s="38"/>
      <c r="J7" s="38"/>
      <c r="K7" s="38"/>
      <c r="L7" s="53"/>
      <c r="M7" s="53"/>
      <c r="N7" s="53"/>
      <c r="O7" s="156" t="s">
        <v>26</v>
      </c>
      <c r="P7" s="38"/>
    </row>
    <row r="8" spans="1:16" ht="12.75" x14ac:dyDescent="0.2">
      <c r="A8" s="41"/>
      <c r="B8" s="54" t="s">
        <v>11</v>
      </c>
      <c r="C8" s="18">
        <f>('Self-Assessment'!C12)</f>
        <v>0</v>
      </c>
      <c r="D8" s="44"/>
      <c r="E8" s="157"/>
      <c r="F8" s="38"/>
      <c r="G8" s="55"/>
      <c r="H8" s="55"/>
      <c r="I8" s="38"/>
      <c r="J8" s="38"/>
      <c r="K8" s="38"/>
      <c r="L8" s="55"/>
      <c r="M8" s="55"/>
      <c r="N8" s="55"/>
      <c r="O8" s="150" t="s">
        <v>12</v>
      </c>
      <c r="P8" s="38"/>
    </row>
    <row r="9" spans="1:16" ht="12.75" x14ac:dyDescent="0.2">
      <c r="A9" s="41"/>
      <c r="B9" s="158" t="s">
        <v>13</v>
      </c>
      <c r="C9" s="152">
        <f>('Self-Assessment'!C13)</f>
        <v>0</v>
      </c>
      <c r="D9" s="44"/>
      <c r="E9" s="56">
        <f>'Self-Assessment'!E13</f>
        <v>0</v>
      </c>
      <c r="F9" s="41"/>
      <c r="G9" s="57"/>
      <c r="H9" s="57"/>
      <c r="I9" s="58"/>
      <c r="J9" s="58"/>
      <c r="K9" s="41"/>
      <c r="L9" s="57"/>
      <c r="M9" s="57"/>
      <c r="N9" s="57"/>
      <c r="O9" s="19"/>
      <c r="P9" s="41"/>
    </row>
    <row r="10" spans="1:16" ht="12.75" x14ac:dyDescent="0.2">
      <c r="A10" s="41"/>
      <c r="B10" s="41"/>
      <c r="C10" s="41"/>
      <c r="D10" s="44"/>
      <c r="E10" s="45"/>
      <c r="F10" s="41"/>
      <c r="G10" s="57"/>
      <c r="H10" s="57"/>
      <c r="I10" s="58"/>
      <c r="J10" s="58"/>
      <c r="K10" s="41"/>
      <c r="L10" s="57"/>
      <c r="M10" s="57"/>
      <c r="N10" s="57"/>
      <c r="O10" s="58"/>
      <c r="P10" s="41"/>
    </row>
    <row r="11" spans="1:16" ht="12.75" x14ac:dyDescent="0.2">
      <c r="A11" s="41"/>
      <c r="B11" s="41"/>
      <c r="C11" s="41"/>
      <c r="D11" s="44"/>
      <c r="E11" s="45"/>
      <c r="F11" s="41"/>
      <c r="G11" s="57"/>
      <c r="H11" s="57"/>
      <c r="I11" s="58"/>
      <c r="J11" s="58"/>
      <c r="K11" s="41"/>
      <c r="L11" s="57"/>
      <c r="M11" s="57"/>
      <c r="N11" s="57"/>
      <c r="O11" s="58"/>
      <c r="P11" s="41"/>
    </row>
    <row r="12" spans="1:16" ht="36" customHeight="1" x14ac:dyDescent="0.2">
      <c r="A12" s="41"/>
      <c r="B12" s="180" t="s">
        <v>14</v>
      </c>
      <c r="C12" s="181"/>
      <c r="D12" s="181"/>
      <c r="E12" s="182"/>
      <c r="F12" s="159"/>
      <c r="G12" s="185"/>
      <c r="H12" s="181"/>
      <c r="I12" s="183" t="s">
        <v>15</v>
      </c>
      <c r="J12" s="182"/>
      <c r="K12" s="41"/>
      <c r="L12" s="180" t="s">
        <v>27</v>
      </c>
      <c r="M12" s="181"/>
      <c r="N12" s="181"/>
      <c r="O12" s="182"/>
      <c r="P12" s="41"/>
    </row>
    <row r="13" spans="1:16" ht="38.25" x14ac:dyDescent="0.2">
      <c r="A13" s="59"/>
      <c r="B13" s="21" t="s">
        <v>28</v>
      </c>
      <c r="C13" s="21" t="s">
        <v>17</v>
      </c>
      <c r="D13" s="21" t="s">
        <v>29</v>
      </c>
      <c r="E13" s="22" t="s">
        <v>19</v>
      </c>
      <c r="F13" s="159"/>
      <c r="G13" s="60" t="s">
        <v>30</v>
      </c>
      <c r="H13" s="60" t="s">
        <v>31</v>
      </c>
      <c r="I13" s="21" t="s">
        <v>32</v>
      </c>
      <c r="J13" s="21" t="s">
        <v>33</v>
      </c>
      <c r="K13" s="41"/>
      <c r="L13" s="21" t="s">
        <v>34</v>
      </c>
      <c r="M13" s="21" t="s">
        <v>35</v>
      </c>
      <c r="N13" s="21" t="s">
        <v>36</v>
      </c>
      <c r="O13" s="21" t="s">
        <v>37</v>
      </c>
      <c r="P13" s="41"/>
    </row>
    <row r="14" spans="1:16" ht="174.75" customHeight="1" x14ac:dyDescent="0.2">
      <c r="A14" s="61"/>
      <c r="B14" s="25">
        <f>('Self-Assessment'!B17)</f>
        <v>0</v>
      </c>
      <c r="C14" s="26">
        <f>('Self-Assessment'!C17)</f>
        <v>0</v>
      </c>
      <c r="D14" s="27">
        <f>('Self-Assessment'!D17)</f>
        <v>0</v>
      </c>
      <c r="E14" s="28">
        <f>('Self-Assessment'!E17)</f>
        <v>0</v>
      </c>
      <c r="F14" s="159"/>
      <c r="G14" s="62">
        <f>('Self-Assessment'!G17)</f>
        <v>0</v>
      </c>
      <c r="H14" s="62" t="str">
        <f>IFERROR(VLOOKUP(G14,'Data Validation'!$B$2:$C$4,2)," ")</f>
        <v xml:space="preserve"> </v>
      </c>
      <c r="I14" s="62">
        <f>('Self-Assessment'!H17)</f>
        <v>0</v>
      </c>
      <c r="J14" s="62">
        <f>('Self-Assessment'!I17)</f>
        <v>0</v>
      </c>
      <c r="K14" s="41"/>
      <c r="L14" s="30"/>
      <c r="M14" s="29" t="str">
        <f>IFERROR(VLOOKUP(L14,'Data Validation'!$B$2:$C$4,2)," ")</f>
        <v xml:space="preserve"> </v>
      </c>
      <c r="N14" s="29" t="str" cm="1">
        <f t="array" ref="N14">IFERROR(_xlfn.IFS($H14-$M14=2,'Data Validation'!$D$2,$H14-$M14=1,'Data Validation'!$D$3,$H14-$M14=0,'Data Validation'!$D$4,$H14-$M14=-1,'Data Validation'!$D$5,$H14-$M14=-2,'Data Validation'!$D$6)," ")</f>
        <v xml:space="preserve"> </v>
      </c>
      <c r="O14" s="30"/>
      <c r="P14" s="41"/>
    </row>
    <row r="15" spans="1:16" ht="160.5" customHeight="1" x14ac:dyDescent="0.2">
      <c r="A15" s="61"/>
      <c r="B15" s="25">
        <f>('Self-Assessment'!B18)</f>
        <v>0</v>
      </c>
      <c r="C15" s="26">
        <f>('Self-Assessment'!C18)</f>
        <v>0</v>
      </c>
      <c r="D15" s="27">
        <f>('Self-Assessment'!D18)</f>
        <v>0</v>
      </c>
      <c r="E15" s="28">
        <f>('Self-Assessment'!E18)</f>
        <v>0</v>
      </c>
      <c r="F15" s="159"/>
      <c r="G15" s="62">
        <f>('Self-Assessment'!G18)</f>
        <v>0</v>
      </c>
      <c r="H15" s="62" t="str">
        <f>IFERROR(VLOOKUP(G15,'Data Validation'!$B$2:$C$4,2)," ")</f>
        <v xml:space="preserve"> </v>
      </c>
      <c r="I15" s="62">
        <f>('Self-Assessment'!H18)</f>
        <v>0</v>
      </c>
      <c r="J15" s="62">
        <f>('Self-Assessment'!I18)</f>
        <v>0</v>
      </c>
      <c r="K15" s="41"/>
      <c r="L15" s="30"/>
      <c r="M15" s="29" t="str">
        <f>IFERROR(VLOOKUP(L15,'Data Validation'!$B$2:$C$4,2)," ")</f>
        <v xml:space="preserve"> </v>
      </c>
      <c r="N15" s="29" t="str" cm="1">
        <f t="array" ref="N15">IFERROR(_xlfn.IFS($H15-$M15=2,'Data Validation'!$D$2,$H15-$M15=1,'Data Validation'!$D$3,$H15-$M15=0,'Data Validation'!$D$4,$H15-$M15=-1,'Data Validation'!$D$5,$H15-$M15=-2,'Data Validation'!$D$6)," ")</f>
        <v xml:space="preserve"> </v>
      </c>
      <c r="O15" s="30"/>
      <c r="P15" s="41"/>
    </row>
    <row r="16" spans="1:16" ht="258.75" customHeight="1" x14ac:dyDescent="0.2">
      <c r="A16" s="61"/>
      <c r="B16" s="25">
        <f>('Self-Assessment'!B19)</f>
        <v>0</v>
      </c>
      <c r="C16" s="26">
        <f>('Self-Assessment'!C19)</f>
        <v>0</v>
      </c>
      <c r="D16" s="27">
        <f>('Self-Assessment'!D19)</f>
        <v>0</v>
      </c>
      <c r="E16" s="28">
        <f>('Self-Assessment'!E19)</f>
        <v>0</v>
      </c>
      <c r="F16" s="159"/>
      <c r="G16" s="62">
        <f>('Self-Assessment'!G19)</f>
        <v>0</v>
      </c>
      <c r="H16" s="62" t="str">
        <f>IFERROR(VLOOKUP(G16,'Data Validation'!$B$2:$C$4,2)," ")</f>
        <v xml:space="preserve"> </v>
      </c>
      <c r="I16" s="62">
        <f>('Self-Assessment'!H19)</f>
        <v>0</v>
      </c>
      <c r="J16" s="62">
        <f>('Self-Assessment'!I19)</f>
        <v>0</v>
      </c>
      <c r="K16" s="41"/>
      <c r="L16" s="30"/>
      <c r="M16" s="29" t="str">
        <f>IFERROR(VLOOKUP(L16,'Data Validation'!$B$2:$C$4,2)," ")</f>
        <v xml:space="preserve"> </v>
      </c>
      <c r="N16" s="29" t="str" cm="1">
        <f t="array" ref="N16">IFERROR(_xlfn.IFS($H16-$M16=2,'Data Validation'!$D$2,$H16-$M16=1,'Data Validation'!$D$3,$H16-$M16=0,'Data Validation'!$D$4,$H16-$M16=-1,'Data Validation'!$D$5,$H16-$M16=-2,'Data Validation'!$D$6)," ")</f>
        <v xml:space="preserve"> </v>
      </c>
      <c r="O16" s="30"/>
      <c r="P16" s="41"/>
    </row>
    <row r="17" spans="1:16" ht="291" customHeight="1" x14ac:dyDescent="0.2">
      <c r="A17" s="61"/>
      <c r="B17" s="25">
        <f>('Self-Assessment'!B20)</f>
        <v>0</v>
      </c>
      <c r="C17" s="26">
        <f>('Self-Assessment'!C20)</f>
        <v>0</v>
      </c>
      <c r="D17" s="27">
        <f>('Self-Assessment'!D20)</f>
        <v>0</v>
      </c>
      <c r="E17" s="28">
        <f>('Self-Assessment'!E20)</f>
        <v>0</v>
      </c>
      <c r="F17" s="159"/>
      <c r="G17" s="62">
        <f>('Self-Assessment'!G20)</f>
        <v>0</v>
      </c>
      <c r="H17" s="62" t="str">
        <f>IFERROR(VLOOKUP(G17,'Data Validation'!$B$2:$C$4,2)," ")</f>
        <v xml:space="preserve"> </v>
      </c>
      <c r="I17" s="62">
        <f>('Self-Assessment'!H20)</f>
        <v>0</v>
      </c>
      <c r="J17" s="62">
        <f>('Self-Assessment'!I20)</f>
        <v>0</v>
      </c>
      <c r="K17" s="41"/>
      <c r="L17" s="30"/>
      <c r="M17" s="29" t="str">
        <f>IFERROR(VLOOKUP(L17,'Data Validation'!$B$2:$C$4,2)," ")</f>
        <v xml:space="preserve"> </v>
      </c>
      <c r="N17" s="29" t="str" cm="1">
        <f t="array" ref="N17">IFERROR(_xlfn.IFS($H17-$M17=2,'Data Validation'!$D$2,$H17-$M17=1,'Data Validation'!$D$3,$H17-$M17=0,'Data Validation'!$D$4,$H17-$M17=-1,'Data Validation'!$D$5,$H17-$M17=-2,'Data Validation'!$D$6)," ")</f>
        <v xml:space="preserve"> </v>
      </c>
      <c r="O17" s="30"/>
      <c r="P17" s="41"/>
    </row>
    <row r="18" spans="1:16" ht="162" customHeight="1" x14ac:dyDescent="0.2">
      <c r="A18" s="61"/>
      <c r="B18" s="25">
        <f>('Self-Assessment'!B21)</f>
        <v>0</v>
      </c>
      <c r="C18" s="26">
        <f>('Self-Assessment'!C21)</f>
        <v>0</v>
      </c>
      <c r="D18" s="27">
        <f>('Self-Assessment'!D21)</f>
        <v>0</v>
      </c>
      <c r="E18" s="28">
        <f>('Self-Assessment'!E21)</f>
        <v>0</v>
      </c>
      <c r="F18" s="159"/>
      <c r="G18" s="62">
        <f>('Self-Assessment'!G21)</f>
        <v>0</v>
      </c>
      <c r="H18" s="62" t="str">
        <f>IFERROR(VLOOKUP(G18,'Data Validation'!$B$2:$C$4,2)," ")</f>
        <v xml:space="preserve"> </v>
      </c>
      <c r="I18" s="62">
        <f>('Self-Assessment'!H21)</f>
        <v>0</v>
      </c>
      <c r="J18" s="62">
        <f>('Self-Assessment'!I21)</f>
        <v>0</v>
      </c>
      <c r="K18" s="41"/>
      <c r="L18" s="30"/>
      <c r="M18" s="29" t="str">
        <f>IFERROR(VLOOKUP(L18,'Data Validation'!$B$2:$C$4,2)," ")</f>
        <v xml:space="preserve"> </v>
      </c>
      <c r="N18" s="29" t="str" cm="1">
        <f t="array" ref="N18">IFERROR(_xlfn.IFS($H18-$M18=2,'Data Validation'!$D$2,$H18-$M18=1,'Data Validation'!$D$3,$H18-$M18=0,'Data Validation'!$D$4,$H18-$M18=-1,'Data Validation'!$D$5,$H18-$M18=-2,'Data Validation'!$D$6)," ")</f>
        <v xml:space="preserve"> </v>
      </c>
      <c r="O18" s="30"/>
      <c r="P18" s="41"/>
    </row>
    <row r="19" spans="1:16" ht="172.5" customHeight="1" x14ac:dyDescent="0.2">
      <c r="A19" s="61"/>
      <c r="B19" s="25">
        <f>('Self-Assessment'!B22)</f>
        <v>0</v>
      </c>
      <c r="C19" s="26">
        <f>('Self-Assessment'!C22)</f>
        <v>0</v>
      </c>
      <c r="D19" s="27">
        <f>('Self-Assessment'!D22)</f>
        <v>0</v>
      </c>
      <c r="E19" s="28">
        <f>('Self-Assessment'!E22)</f>
        <v>0</v>
      </c>
      <c r="F19" s="159"/>
      <c r="G19" s="62">
        <f>('Self-Assessment'!G22)</f>
        <v>0</v>
      </c>
      <c r="H19" s="62" t="str">
        <f>IFERROR(VLOOKUP(G19,'Data Validation'!$B$2:$C$4,2)," ")</f>
        <v xml:space="preserve"> </v>
      </c>
      <c r="I19" s="62">
        <f>('Self-Assessment'!H22)</f>
        <v>0</v>
      </c>
      <c r="J19" s="62">
        <f>('Self-Assessment'!I22)</f>
        <v>0</v>
      </c>
      <c r="K19" s="63"/>
      <c r="L19" s="30"/>
      <c r="M19" s="29" t="str">
        <f>IFERROR(VLOOKUP(L19,'Data Validation'!$B$2:$C$4,2)," ")</f>
        <v xml:space="preserve"> </v>
      </c>
      <c r="N19" s="29" t="str" cm="1">
        <f t="array" ref="N19">IFERROR(_xlfn.IFS($H19-$M19=2,'Data Validation'!$D$2,$H19-$M19=1,'Data Validation'!$D$3,$H19-$M19=0,'Data Validation'!$D$4,$H19-$M19=-1,'Data Validation'!$D$5,$H19-$M19=-2,'Data Validation'!$D$6)," ")</f>
        <v xml:space="preserve"> </v>
      </c>
      <c r="O19" s="30"/>
      <c r="P19" s="63"/>
    </row>
    <row r="20" spans="1:16" ht="172.5" customHeight="1" x14ac:dyDescent="0.2">
      <c r="A20" s="61"/>
      <c r="B20" s="25">
        <f>('Self-Assessment'!B23)</f>
        <v>0</v>
      </c>
      <c r="C20" s="26">
        <f>('Self-Assessment'!C23)</f>
        <v>0</v>
      </c>
      <c r="D20" s="27">
        <f>('Self-Assessment'!D23)</f>
        <v>0</v>
      </c>
      <c r="E20" s="28">
        <f>('Self-Assessment'!E23)</f>
        <v>0</v>
      </c>
      <c r="F20" s="159"/>
      <c r="G20" s="62">
        <f>('Self-Assessment'!G23)</f>
        <v>0</v>
      </c>
      <c r="H20" s="62" t="str">
        <f>IFERROR(VLOOKUP(G20,'Data Validation'!$B$2:$C$4,2)," ")</f>
        <v xml:space="preserve"> </v>
      </c>
      <c r="I20" s="62">
        <f>('Self-Assessment'!H23)</f>
        <v>0</v>
      </c>
      <c r="J20" s="62">
        <f>('Self-Assessment'!I23)</f>
        <v>0</v>
      </c>
      <c r="K20" s="41"/>
      <c r="L20" s="30"/>
      <c r="M20" s="29" t="str">
        <f>IFERROR(VLOOKUP(L20,'Data Validation'!$B$2:$C$4,2)," ")</f>
        <v xml:space="preserve"> </v>
      </c>
      <c r="N20" s="29" t="str" cm="1">
        <f t="array" ref="N20">IFERROR(_xlfn.IFS($H20-$M20=2,'Data Validation'!$D$2,$H20-$M20=1,'Data Validation'!$D$3,$H20-$M20=0,'Data Validation'!$D$4,$H20-$M20=-1,'Data Validation'!$D$5,$H20-$M20=-2,'Data Validation'!$D$6)," ")</f>
        <v xml:space="preserve"> </v>
      </c>
      <c r="O20" s="30"/>
      <c r="P20" s="63"/>
    </row>
    <row r="21" spans="1:16" ht="172.5" customHeight="1" x14ac:dyDescent="0.2">
      <c r="A21" s="61"/>
      <c r="B21" s="25">
        <f>('Self-Assessment'!B24)</f>
        <v>0</v>
      </c>
      <c r="C21" s="26">
        <f>('Self-Assessment'!C24)</f>
        <v>0</v>
      </c>
      <c r="D21" s="27">
        <f>('Self-Assessment'!D24)</f>
        <v>0</v>
      </c>
      <c r="E21" s="28">
        <f>('Self-Assessment'!E24)</f>
        <v>0</v>
      </c>
      <c r="F21" s="159"/>
      <c r="G21" s="62">
        <f>('Self-Assessment'!G24)</f>
        <v>0</v>
      </c>
      <c r="H21" s="62" t="str">
        <f>IFERROR(VLOOKUP(G21,'Data Validation'!$B$2:$C$4,2)," ")</f>
        <v xml:space="preserve"> </v>
      </c>
      <c r="I21" s="62">
        <f>('Self-Assessment'!H24)</f>
        <v>0</v>
      </c>
      <c r="J21" s="62">
        <f>('Self-Assessment'!I24)</f>
        <v>0</v>
      </c>
      <c r="K21" s="41"/>
      <c r="L21" s="30"/>
      <c r="M21" s="29" t="str">
        <f>IFERROR(VLOOKUP(L21,'Data Validation'!$B$2:$C$4,2)," ")</f>
        <v xml:space="preserve"> </v>
      </c>
      <c r="N21" s="29" t="str" cm="1">
        <f t="array" ref="N21">IFERROR(_xlfn.IFS($H21-$M21=2,'Data Validation'!$D$2,$H21-$M21=1,'Data Validation'!$D$3,$H21-$M21=0,'Data Validation'!$D$4,$H21-$M21=-1,'Data Validation'!$D$5,$H21-$M21=-2,'Data Validation'!$D$6)," ")</f>
        <v xml:space="preserve"> </v>
      </c>
      <c r="O21" s="30"/>
      <c r="P21" s="63"/>
    </row>
    <row r="22" spans="1:16" ht="172.5" customHeight="1" x14ac:dyDescent="0.2">
      <c r="A22" s="61"/>
      <c r="B22" s="25">
        <f>('Self-Assessment'!B25)</f>
        <v>0</v>
      </c>
      <c r="C22" s="26">
        <f>('Self-Assessment'!C25)</f>
        <v>0</v>
      </c>
      <c r="D22" s="27">
        <f>('Self-Assessment'!D25)</f>
        <v>0</v>
      </c>
      <c r="E22" s="28">
        <f>('Self-Assessment'!E25)</f>
        <v>0</v>
      </c>
      <c r="F22" s="159"/>
      <c r="G22" s="62">
        <f>('Self-Assessment'!G25)</f>
        <v>0</v>
      </c>
      <c r="H22" s="62" t="str">
        <f>IFERROR(VLOOKUP(G22,'Data Validation'!$B$2:$C$4,2)," ")</f>
        <v xml:space="preserve"> </v>
      </c>
      <c r="I22" s="62">
        <f>('Self-Assessment'!H25)</f>
        <v>0</v>
      </c>
      <c r="J22" s="62">
        <f>('Self-Assessment'!I25)</f>
        <v>0</v>
      </c>
      <c r="K22" s="41"/>
      <c r="L22" s="30"/>
      <c r="M22" s="29" t="str">
        <f>IFERROR(VLOOKUP(L22,'Data Validation'!$B$2:$C$4,2)," ")</f>
        <v xml:space="preserve"> </v>
      </c>
      <c r="N22" s="29" t="str" cm="1">
        <f t="array" ref="N22">IFERROR(_xlfn.IFS($H22-$M22=2,'Data Validation'!$D$2,$H22-$M22=1,'Data Validation'!$D$3,$H22-$M22=0,'Data Validation'!$D$4,$H22-$M22=-1,'Data Validation'!$D$5,$H22-$M22=-2,'Data Validation'!$D$6)," ")</f>
        <v xml:space="preserve"> </v>
      </c>
      <c r="O22" s="30"/>
      <c r="P22" s="63"/>
    </row>
    <row r="23" spans="1:16" ht="172.5" customHeight="1" x14ac:dyDescent="0.2">
      <c r="A23" s="61"/>
      <c r="B23" s="25">
        <f>('Self-Assessment'!B26)</f>
        <v>0</v>
      </c>
      <c r="C23" s="26">
        <f>('Self-Assessment'!C26)</f>
        <v>0</v>
      </c>
      <c r="D23" s="27">
        <f>('Self-Assessment'!D26)</f>
        <v>0</v>
      </c>
      <c r="E23" s="28">
        <f>('Self-Assessment'!E26)</f>
        <v>0</v>
      </c>
      <c r="F23" s="159"/>
      <c r="G23" s="62">
        <f>('Self-Assessment'!G26)</f>
        <v>0</v>
      </c>
      <c r="H23" s="62" t="str">
        <f>IFERROR(VLOOKUP(G23,'Data Validation'!$B$2:$C$4,2)," ")</f>
        <v xml:space="preserve"> </v>
      </c>
      <c r="I23" s="62">
        <f>('Self-Assessment'!H26)</f>
        <v>0</v>
      </c>
      <c r="J23" s="62">
        <f>('Self-Assessment'!I26)</f>
        <v>0</v>
      </c>
      <c r="K23" s="41"/>
      <c r="L23" s="30"/>
      <c r="M23" s="29" t="str">
        <f>IFERROR(VLOOKUP(L23,'Data Validation'!$B$2:$C$4,2)," ")</f>
        <v xml:space="preserve"> </v>
      </c>
      <c r="N23" s="29" t="str" cm="1">
        <f t="array" ref="N23">IFERROR(_xlfn.IFS($H23-$M23=2,'Data Validation'!$D$2,$H23-$M23=1,'Data Validation'!$D$3,$H23-$M23=0,'Data Validation'!$D$4,$H23-$M23=-1,'Data Validation'!$D$5,$H23-$M23=-2,'Data Validation'!$D$6)," ")</f>
        <v xml:space="preserve"> </v>
      </c>
      <c r="O23" s="30"/>
      <c r="P23" s="63"/>
    </row>
    <row r="24" spans="1:16" ht="15.75" customHeight="1" x14ac:dyDescent="0.2">
      <c r="A24" s="36"/>
      <c r="B24" s="61"/>
      <c r="C24" s="64"/>
      <c r="D24" s="65"/>
      <c r="E24" s="61"/>
      <c r="F24" s="63"/>
      <c r="G24" s="65"/>
      <c r="H24" s="65"/>
      <c r="I24" s="47"/>
      <c r="J24" s="47"/>
      <c r="K24" s="63"/>
      <c r="L24" s="65"/>
      <c r="M24" s="65"/>
      <c r="N24" s="47"/>
      <c r="O24" s="47"/>
      <c r="P24" s="63"/>
    </row>
    <row r="25" spans="1:16" ht="15.75" customHeight="1" x14ac:dyDescent="0.2">
      <c r="A25" s="169"/>
      <c r="B25" s="170"/>
      <c r="C25" s="171"/>
      <c r="D25" s="172"/>
      <c r="E25" s="170"/>
      <c r="F25" s="173"/>
      <c r="G25" s="172"/>
      <c r="H25" s="172"/>
      <c r="I25" s="174"/>
      <c r="J25" s="174"/>
      <c r="K25" s="173"/>
      <c r="L25" s="175" t="s">
        <v>38</v>
      </c>
      <c r="M25" s="172"/>
      <c r="N25" s="174"/>
      <c r="O25" s="174"/>
      <c r="P25" s="173"/>
    </row>
    <row r="26" spans="1:16" ht="15.75" customHeight="1" x14ac:dyDescent="0.2">
      <c r="A26" s="169"/>
      <c r="B26" s="170"/>
      <c r="C26" s="171"/>
      <c r="D26" s="172"/>
      <c r="E26" s="170"/>
      <c r="F26" s="173"/>
      <c r="G26" s="172"/>
      <c r="H26" s="172"/>
      <c r="I26" s="174"/>
      <c r="J26" s="174"/>
      <c r="K26" s="173"/>
      <c r="L26" s="186" t="s">
        <v>39</v>
      </c>
      <c r="M26" s="187"/>
      <c r="N26" s="187"/>
      <c r="O26" s="188"/>
      <c r="P26" s="173"/>
    </row>
    <row r="27" spans="1:16" ht="15.75" customHeight="1" x14ac:dyDescent="0.2">
      <c r="A27" s="169"/>
      <c r="B27" s="170"/>
      <c r="C27" s="171"/>
      <c r="D27" s="172"/>
      <c r="E27" s="170"/>
      <c r="F27" s="173"/>
      <c r="G27" s="172"/>
      <c r="H27" s="172"/>
      <c r="I27" s="174"/>
      <c r="J27" s="174"/>
      <c r="K27" s="173"/>
      <c r="L27" s="189"/>
      <c r="M27" s="190"/>
      <c r="N27" s="190"/>
      <c r="O27" s="191"/>
      <c r="P27" s="173"/>
    </row>
    <row r="28" spans="1:16" ht="15.75" customHeight="1" x14ac:dyDescent="0.2">
      <c r="A28" s="169"/>
      <c r="B28" s="170"/>
      <c r="C28" s="171"/>
      <c r="D28" s="172"/>
      <c r="E28" s="170"/>
      <c r="F28" s="173"/>
      <c r="G28" s="172"/>
      <c r="H28" s="172"/>
      <c r="I28" s="174"/>
      <c r="J28" s="174"/>
      <c r="K28" s="173"/>
      <c r="L28" s="189"/>
      <c r="M28" s="190"/>
      <c r="N28" s="190"/>
      <c r="O28" s="191"/>
      <c r="P28" s="173"/>
    </row>
    <row r="29" spans="1:16" ht="15.75" customHeight="1" x14ac:dyDescent="0.2">
      <c r="A29" s="169"/>
      <c r="B29" s="170"/>
      <c r="C29" s="171"/>
      <c r="D29" s="172"/>
      <c r="E29" s="170"/>
      <c r="F29" s="173"/>
      <c r="G29" s="172"/>
      <c r="H29" s="172"/>
      <c r="I29" s="174"/>
      <c r="J29" s="174"/>
      <c r="K29" s="173"/>
      <c r="L29" s="192"/>
      <c r="M29" s="193"/>
      <c r="N29" s="193"/>
      <c r="O29" s="194"/>
      <c r="P29" s="173"/>
    </row>
    <row r="30" spans="1:16" ht="15.75" customHeight="1" x14ac:dyDescent="0.2">
      <c r="A30" s="36"/>
      <c r="B30" s="61"/>
      <c r="C30" s="64"/>
      <c r="D30" s="65"/>
      <c r="E30" s="61"/>
      <c r="F30" s="63"/>
      <c r="G30" s="65"/>
      <c r="H30" s="65"/>
      <c r="I30" s="47"/>
      <c r="J30" s="47"/>
      <c r="K30" s="63"/>
      <c r="L30" s="65"/>
      <c r="M30" s="65"/>
      <c r="N30" s="47"/>
      <c r="O30" s="47"/>
      <c r="P30" s="63"/>
    </row>
    <row r="31" spans="1:16" ht="41.25" customHeight="1" x14ac:dyDescent="0.2">
      <c r="A31" s="61"/>
      <c r="B31" s="61"/>
      <c r="C31" s="61"/>
      <c r="D31" s="65"/>
      <c r="E31" s="61"/>
      <c r="F31" s="63"/>
      <c r="G31" s="156" t="s">
        <v>40</v>
      </c>
      <c r="H31" s="66" t="str">
        <f>IFERROR(ROUNDUP(AVERAGE($H$14:$H$23),2)," ")</f>
        <v xml:space="preserve"> </v>
      </c>
      <c r="I31" s="47"/>
      <c r="J31" s="47"/>
      <c r="K31" s="63"/>
      <c r="L31" s="156" t="s">
        <v>41</v>
      </c>
      <c r="M31" s="67" t="str">
        <f>IFERROR(ROUNDUP(AVERAGE($M$14:$M$23),2)," ")</f>
        <v xml:space="preserve"> </v>
      </c>
      <c r="N31" s="47"/>
      <c r="O31" s="47"/>
      <c r="P31" s="63"/>
    </row>
    <row r="32" spans="1:16" ht="41.25" customHeight="1" x14ac:dyDescent="0.2">
      <c r="A32" s="36"/>
      <c r="B32" s="61"/>
      <c r="C32" s="61"/>
      <c r="D32" s="65"/>
      <c r="E32" s="61"/>
      <c r="F32" s="63"/>
      <c r="G32" s="156" t="s">
        <v>42</v>
      </c>
      <c r="H32" s="66" t="str">
        <f>'Proficiency Calculations'!E16</f>
        <v xml:space="preserve"> </v>
      </c>
      <c r="I32" s="47"/>
      <c r="J32" s="47"/>
      <c r="K32" s="63"/>
      <c r="L32" s="156" t="s">
        <v>43</v>
      </c>
      <c r="M32" s="67" t="str">
        <f>'Proficiency Calculations'!E18</f>
        <v xml:space="preserve"> </v>
      </c>
      <c r="N32" s="47"/>
      <c r="O32" s="47"/>
      <c r="P32" s="63"/>
    </row>
    <row r="33" spans="1:16" ht="41.25" customHeight="1" x14ac:dyDescent="0.2">
      <c r="A33" s="36"/>
      <c r="B33" s="61"/>
      <c r="C33" s="61"/>
      <c r="D33" s="65"/>
      <c r="E33" s="61"/>
      <c r="F33" s="63"/>
      <c r="G33" s="156" t="s">
        <v>44</v>
      </c>
      <c r="H33" s="66" t="str">
        <f>'Proficiency Calculations'!H16</f>
        <v xml:space="preserve"> </v>
      </c>
      <c r="I33" s="47"/>
      <c r="J33" s="47"/>
      <c r="K33" s="63"/>
      <c r="L33" s="156" t="s">
        <v>45</v>
      </c>
      <c r="M33" s="67" t="str">
        <f>'Proficiency Calculations'!H18</f>
        <v xml:space="preserve"> </v>
      </c>
      <c r="N33" s="47"/>
      <c r="O33" s="47"/>
      <c r="P33" s="63"/>
    </row>
    <row r="34" spans="1:16" ht="41.25" customHeight="1" x14ac:dyDescent="0.2">
      <c r="A34" s="36"/>
      <c r="B34" s="61"/>
      <c r="C34" s="64"/>
      <c r="D34" s="65"/>
      <c r="E34" s="61"/>
      <c r="F34" s="63"/>
      <c r="G34" s="156" t="s">
        <v>46</v>
      </c>
      <c r="H34" s="66" t="str">
        <f>'Proficiency Calculations'!I16</f>
        <v xml:space="preserve"> </v>
      </c>
      <c r="I34" s="47"/>
      <c r="J34" s="47"/>
      <c r="K34" s="63"/>
      <c r="L34" s="156" t="s">
        <v>47</v>
      </c>
      <c r="M34" s="67" t="str">
        <f>'Proficiency Calculations'!I18</f>
        <v xml:space="preserve"> </v>
      </c>
      <c r="N34" s="47"/>
      <c r="O34" s="47"/>
      <c r="P34" s="65"/>
    </row>
    <row r="35" spans="1:16" ht="41.25" customHeight="1" x14ac:dyDescent="0.2">
      <c r="A35" s="36"/>
      <c r="B35" s="61"/>
      <c r="C35" s="64"/>
      <c r="D35" s="65"/>
      <c r="E35" s="61"/>
      <c r="F35" s="63"/>
      <c r="G35" s="68" t="s">
        <v>48</v>
      </c>
      <c r="H35" s="69" t="str">
        <f>'Proficiency Calculations'!J16</f>
        <v xml:space="preserve"> </v>
      </c>
      <c r="I35" s="47"/>
      <c r="J35" s="47"/>
      <c r="K35" s="63"/>
      <c r="L35" s="68" t="s">
        <v>49</v>
      </c>
      <c r="M35" s="70" t="str">
        <f>'Proficiency Calculations'!J18</f>
        <v xml:space="preserve"> </v>
      </c>
      <c r="N35" s="47"/>
      <c r="O35" s="65"/>
      <c r="P35" s="65"/>
    </row>
    <row r="36" spans="1:16" ht="41.25" customHeight="1" x14ac:dyDescent="0.2">
      <c r="A36" s="36"/>
      <c r="B36" s="61"/>
      <c r="C36" s="64"/>
      <c r="D36" s="65"/>
      <c r="E36" s="61"/>
      <c r="F36" s="63"/>
      <c r="G36" s="68" t="s">
        <v>50</v>
      </c>
      <c r="H36" s="69" t="str">
        <f>'Proficiency Calculations'!L16</f>
        <v xml:space="preserve"> </v>
      </c>
      <c r="I36" s="47"/>
      <c r="J36" s="47"/>
      <c r="K36" s="63"/>
      <c r="L36" s="68" t="s">
        <v>50</v>
      </c>
      <c r="M36" s="70" t="str">
        <f>'Proficiency Calculations'!L18</f>
        <v xml:space="preserve"> </v>
      </c>
      <c r="N36" s="65"/>
      <c r="O36" s="65"/>
      <c r="P36" s="65"/>
    </row>
    <row r="37" spans="1:16" ht="41.25" customHeight="1" x14ac:dyDescent="0.2">
      <c r="A37" s="36"/>
      <c r="B37" s="61"/>
      <c r="C37" s="64"/>
      <c r="D37" s="65"/>
      <c r="E37" s="61"/>
      <c r="F37" s="63"/>
      <c r="G37" s="65"/>
      <c r="H37" s="65"/>
      <c r="I37" s="47"/>
      <c r="J37" s="47"/>
      <c r="K37" s="63"/>
      <c r="L37" s="68" t="s">
        <v>51</v>
      </c>
      <c r="M37" s="71" t="str">
        <f>'Proficiency Calculations'!D20</f>
        <v xml:space="preserve"> </v>
      </c>
      <c r="N37" s="65"/>
      <c r="O37" s="65"/>
      <c r="P37" s="65"/>
    </row>
    <row r="38" spans="1:16" ht="41.25" customHeight="1" x14ac:dyDescent="0.2">
      <c r="A38" s="36"/>
      <c r="B38" s="61"/>
      <c r="C38" s="64"/>
      <c r="D38" s="65"/>
      <c r="E38" s="61"/>
      <c r="F38" s="63"/>
      <c r="G38" s="65"/>
      <c r="H38" s="65"/>
      <c r="I38" s="47"/>
      <c r="J38" s="47"/>
      <c r="K38" s="63"/>
      <c r="L38" s="65"/>
      <c r="M38" s="65"/>
      <c r="N38" s="65"/>
      <c r="O38" s="65"/>
      <c r="P38" s="65"/>
    </row>
  </sheetData>
  <mergeCells count="5">
    <mergeCell ref="B12:E12"/>
    <mergeCell ref="G12:H12"/>
    <mergeCell ref="I12:J12"/>
    <mergeCell ref="L12:O12"/>
    <mergeCell ref="L26:O29"/>
  </mergeCells>
  <conditionalFormatting sqref="H36 M36">
    <cfRule type="cellIs" dxfId="20" priority="3" operator="equal">
      <formula>"Not marginal"</formula>
    </cfRule>
    <cfRule type="cellIs" dxfId="19" priority="4" operator="equal">
      <formula>"Marginal"</formula>
    </cfRule>
  </conditionalFormatting>
  <conditionalFormatting sqref="M37">
    <cfRule type="cellIs" dxfId="18" priority="1" operator="greaterThan">
      <formula>0</formula>
    </cfRule>
    <cfRule type="cellIs" dxfId="17" priority="2" operator="lessThan">
      <formula>0</formula>
    </cfRule>
  </conditionalFormatting>
  <conditionalFormatting sqref="N14:N23">
    <cfRule type="cellIs" dxfId="16" priority="5" operator="equal">
      <formula>"2 below self-assessment"</formula>
    </cfRule>
    <cfRule type="cellIs" dxfId="15" priority="6" operator="equal">
      <formula>"1 below self-assessment"</formula>
    </cfRule>
    <cfRule type="cellIs" dxfId="14" priority="7" operator="equal">
      <formula>"Same as self-assessment"</formula>
    </cfRule>
    <cfRule type="cellIs" dxfId="13" priority="8" operator="equal">
      <formula>"1 above self-assessment"</formula>
    </cfRule>
    <cfRule type="cellIs" dxfId="12" priority="9" operator="equal">
      <formula>"2 above self-assessment"</formula>
    </cfRule>
  </conditionalFormatting>
  <dataValidations count="1">
    <dataValidation type="date" operator="greaterThan" allowBlank="1" showDropDown="1" showInputMessage="1" prompt="Enter a date in the format DD/MM/YYYY" sqref="O9" xr:uid="{00000000-0002-0000-0100-000001000000}">
      <formula1>44835</formula1>
    </dataValidation>
  </dataValidations>
  <printOptions horizontalCentered="1" gridLines="1"/>
  <pageMargins left="0.7" right="0.7" top="0.75" bottom="0.75" header="0" footer="0"/>
  <pageSetup paperSize="8" fitToHeight="0" pageOrder="overThenDown" orientation="portrait" cellComments="atEnd"/>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'Data Validation'!$B$2:$B$4</xm:f>
          </x14:formula1>
          <xm:sqref>L14:L23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21"/>
  <sheetViews>
    <sheetView showGridLines="0" topLeftCell="A8" workbookViewId="0">
      <selection activeCell="B15" sqref="B15"/>
    </sheetView>
  </sheetViews>
  <sheetFormatPr defaultColWidth="12.5703125" defaultRowHeight="15" customHeight="1" x14ac:dyDescent="0.2"/>
  <cols>
    <col min="1" max="1" width="2.5703125" customWidth="1"/>
    <col min="2" max="2" width="50.5703125" customWidth="1"/>
    <col min="4" max="4" width="11.140625" customWidth="1"/>
    <col min="5" max="5" width="11.5703125" customWidth="1"/>
    <col min="6" max="6" width="9.42578125" customWidth="1"/>
    <col min="7" max="7" width="8" customWidth="1"/>
    <col min="8" max="8" width="32.5703125" customWidth="1"/>
    <col min="9" max="9" width="18" customWidth="1"/>
    <col min="10" max="10" width="10.42578125" customWidth="1"/>
  </cols>
  <sheetData>
    <row r="1" spans="1:13" ht="18" x14ac:dyDescent="0.2">
      <c r="A1" s="72"/>
      <c r="B1" s="72"/>
      <c r="C1" s="72"/>
      <c r="D1" s="72"/>
      <c r="E1" s="72"/>
      <c r="F1" s="72"/>
      <c r="G1" s="72"/>
      <c r="H1" s="72"/>
      <c r="I1" s="72"/>
      <c r="J1" s="72"/>
      <c r="K1" s="72"/>
      <c r="L1" s="72"/>
      <c r="M1" s="72"/>
    </row>
    <row r="2" spans="1:13" ht="18" x14ac:dyDescent="0.2">
      <c r="A2" s="72"/>
      <c r="B2" s="72" t="s">
        <v>0</v>
      </c>
      <c r="C2" s="72"/>
      <c r="D2" s="72"/>
      <c r="E2" s="72"/>
      <c r="F2" s="72"/>
      <c r="G2" s="72"/>
      <c r="H2" s="72"/>
      <c r="I2" s="72"/>
      <c r="J2" s="72"/>
      <c r="K2" s="72"/>
      <c r="L2" s="72"/>
      <c r="M2" s="72"/>
    </row>
    <row r="3" spans="1:13" ht="18" x14ac:dyDescent="0.2">
      <c r="A3" s="73"/>
      <c r="B3" s="74"/>
      <c r="C3" s="75"/>
      <c r="D3" s="72"/>
      <c r="E3" s="72"/>
      <c r="F3" s="72"/>
      <c r="G3" s="72"/>
      <c r="H3" s="72"/>
      <c r="I3" s="72"/>
      <c r="J3" s="72"/>
      <c r="K3" s="72"/>
      <c r="L3" s="72"/>
      <c r="M3" s="72"/>
    </row>
    <row r="4" spans="1:13" ht="18" x14ac:dyDescent="0.2">
      <c r="A4" s="73"/>
      <c r="B4" s="72" t="s">
        <v>52</v>
      </c>
      <c r="C4" s="75"/>
      <c r="D4" s="72"/>
      <c r="E4" s="72"/>
      <c r="F4" s="72"/>
      <c r="G4" s="72"/>
      <c r="H4" s="72"/>
      <c r="I4" s="72"/>
      <c r="J4" s="72"/>
      <c r="K4" s="72"/>
      <c r="L4" s="72"/>
      <c r="M4" s="72"/>
    </row>
    <row r="5" spans="1:13" ht="18" x14ac:dyDescent="0.2">
      <c r="A5" s="73"/>
      <c r="B5" s="74"/>
      <c r="C5" s="76" t="s">
        <v>2</v>
      </c>
      <c r="D5" s="77"/>
      <c r="E5" s="72"/>
      <c r="F5" s="78" t="s">
        <v>8</v>
      </c>
      <c r="G5" s="79">
        <f>'Self-Assessment'!C11</f>
        <v>0</v>
      </c>
      <c r="H5" s="13"/>
      <c r="I5" s="72"/>
      <c r="J5" s="72"/>
      <c r="K5" s="72"/>
      <c r="L5" s="72"/>
      <c r="M5" s="72"/>
    </row>
    <row r="6" spans="1:13" ht="18" x14ac:dyDescent="0.2">
      <c r="A6" s="73"/>
      <c r="B6" s="74"/>
      <c r="C6" s="160">
        <f>'Self-Assessment'!$E$8</f>
        <v>0</v>
      </c>
      <c r="D6" s="161"/>
      <c r="E6" s="72"/>
      <c r="F6" s="17" t="s">
        <v>11</v>
      </c>
      <c r="G6" s="80">
        <f>'Self-Assessment'!C12</f>
        <v>0</v>
      </c>
      <c r="H6" s="18"/>
      <c r="I6" s="72"/>
      <c r="J6" s="72"/>
      <c r="K6" s="72"/>
      <c r="L6" s="72"/>
      <c r="M6" s="72"/>
    </row>
    <row r="7" spans="1:13" ht="18" x14ac:dyDescent="0.2">
      <c r="A7" s="73"/>
      <c r="B7" s="74"/>
      <c r="C7" s="75"/>
      <c r="D7" s="75"/>
      <c r="E7" s="72"/>
      <c r="F7" s="151" t="s">
        <v>13</v>
      </c>
      <c r="G7" s="81">
        <f>'Self-Assessment'!C13</f>
        <v>0</v>
      </c>
      <c r="H7" s="152"/>
      <c r="I7" s="72"/>
      <c r="J7" s="72"/>
      <c r="K7" s="72"/>
      <c r="L7" s="72"/>
      <c r="M7" s="72"/>
    </row>
    <row r="8" spans="1:13" ht="18" x14ac:dyDescent="0.2">
      <c r="A8" s="73"/>
      <c r="B8" s="74"/>
      <c r="C8" s="75"/>
      <c r="D8" s="72"/>
      <c r="E8" s="72"/>
      <c r="F8" s="72"/>
      <c r="G8" s="72"/>
      <c r="H8" s="72"/>
      <c r="I8" s="72"/>
      <c r="J8" s="72"/>
      <c r="K8" s="72"/>
      <c r="L8" s="72"/>
      <c r="M8" s="72"/>
    </row>
    <row r="9" spans="1:13" ht="54" customHeight="1" x14ac:dyDescent="0.2">
      <c r="A9" s="73"/>
      <c r="B9" s="74"/>
      <c r="C9" s="156" t="s">
        <v>40</v>
      </c>
      <c r="D9" s="156" t="s">
        <v>41</v>
      </c>
      <c r="E9" s="82" t="s">
        <v>53</v>
      </c>
      <c r="F9" s="82" t="s">
        <v>54</v>
      </c>
      <c r="G9" s="156" t="s">
        <v>55</v>
      </c>
      <c r="H9" s="156" t="s">
        <v>56</v>
      </c>
      <c r="I9" s="82" t="s">
        <v>57</v>
      </c>
      <c r="J9" s="156" t="s">
        <v>58</v>
      </c>
      <c r="K9" s="156" t="s">
        <v>59</v>
      </c>
      <c r="L9" s="72"/>
      <c r="M9" s="72"/>
    </row>
    <row r="10" spans="1:13" ht="12.75" x14ac:dyDescent="0.2">
      <c r="A10" s="73"/>
      <c r="B10" s="83" t="str" cm="1">
        <f t="array" ref="B10">_xlfn.IFS(AND($C10=$C$16,$D10=""),$B$16,AND($D10=$D$18,$C10=""),$B$18,AND($C10=$C$16,$D10=$D$18),CONCATENATE($B$16," and ",$B$18),AND($C10="",$D10=""),"")</f>
        <v/>
      </c>
      <c r="C10" s="83" t="str">
        <f t="shared" ref="C10:C14" si="0">IF(AND($C$16&gt;=$F10,$C$16&lt;=$G10),$C$16,"")</f>
        <v/>
      </c>
      <c r="D10" s="83" t="str">
        <f t="shared" ref="D10:D14" si="1">IF(AND($D$18&gt;=$F10,$D$18&lt;=$G10),$D$18,"")</f>
        <v/>
      </c>
      <c r="E10" s="84">
        <v>3</v>
      </c>
      <c r="F10" s="83">
        <v>3</v>
      </c>
      <c r="G10" s="83">
        <v>3</v>
      </c>
      <c r="H10" s="85" t="s">
        <v>60</v>
      </c>
      <c r="I10" s="85" t="s">
        <v>61</v>
      </c>
      <c r="J10" s="85">
        <v>5</v>
      </c>
      <c r="K10" s="83">
        <v>4</v>
      </c>
      <c r="L10" s="86"/>
      <c r="M10" s="86"/>
    </row>
    <row r="11" spans="1:13" ht="12.75" x14ac:dyDescent="0.2">
      <c r="A11" s="73"/>
      <c r="B11" s="87" t="str" cm="1">
        <f t="array" ref="B11">_xlfn.IFS(AND($C11=$C$16,$D11=""),$B$16,AND($D11=$D$18,$C11=""),$B$18,AND($C11=$C$16,$D11=$D$18),CONCATENATE($B$16," and ",$B$18),AND($C11="",$D11=""),"")</f>
        <v/>
      </c>
      <c r="C11" s="87" t="str">
        <f t="shared" si="0"/>
        <v/>
      </c>
      <c r="D11" s="87" t="str">
        <f t="shared" si="1"/>
        <v/>
      </c>
      <c r="E11" s="88" t="s">
        <v>62</v>
      </c>
      <c r="F11" s="87">
        <v>2.7</v>
      </c>
      <c r="G11" s="87">
        <v>2.99</v>
      </c>
      <c r="H11" s="88" t="s">
        <v>63</v>
      </c>
      <c r="I11" s="88" t="s">
        <v>64</v>
      </c>
      <c r="J11" s="88">
        <v>4</v>
      </c>
      <c r="K11" s="87">
        <v>2.97</v>
      </c>
      <c r="L11" s="86"/>
      <c r="M11" s="86"/>
    </row>
    <row r="12" spans="1:13" ht="12.75" x14ac:dyDescent="0.2">
      <c r="A12" s="73"/>
      <c r="B12" s="87" t="str" cm="1">
        <f t="array" ref="B12">_xlfn.IFS(AND($C12=$C$16,$D12=""),$B$16,AND($D12=$D$18,$C12=""),$B$18,AND($C12=$C$16,$D12=$D$18),CONCATENATE($B$16," and ",$B$18),AND($C12="",$D12=""),"")</f>
        <v/>
      </c>
      <c r="C12" s="87" t="str">
        <f t="shared" si="0"/>
        <v/>
      </c>
      <c r="D12" s="87" t="str">
        <f t="shared" si="1"/>
        <v/>
      </c>
      <c r="E12" s="88" t="s">
        <v>65</v>
      </c>
      <c r="F12" s="87">
        <v>2</v>
      </c>
      <c r="G12" s="87">
        <v>2.69</v>
      </c>
      <c r="H12" s="88" t="s">
        <v>66</v>
      </c>
      <c r="I12" s="88" t="s">
        <v>67</v>
      </c>
      <c r="J12" s="88">
        <v>3</v>
      </c>
      <c r="K12" s="87">
        <v>2.63</v>
      </c>
      <c r="L12" s="86"/>
      <c r="M12" s="86"/>
    </row>
    <row r="13" spans="1:13" ht="12.75" x14ac:dyDescent="0.2">
      <c r="A13" s="73"/>
      <c r="B13" s="87" t="str" cm="1">
        <f t="array" ref="B13">_xlfn.IFS(AND($C13=$C$16,$D13=""),$B$16,AND($D13=$D$18,$C13=""),$B$18,AND($C13=$C$16,$D13=$D$18),CONCATENATE($B$16," and ",$B$18),AND($C13="",$D13=""),"")</f>
        <v/>
      </c>
      <c r="C13" s="87" t="str">
        <f t="shared" si="0"/>
        <v/>
      </c>
      <c r="D13" s="87" t="str">
        <f t="shared" si="1"/>
        <v/>
      </c>
      <c r="E13" s="88" t="s">
        <v>68</v>
      </c>
      <c r="F13" s="87">
        <v>1.6</v>
      </c>
      <c r="G13" s="87">
        <v>1.99</v>
      </c>
      <c r="H13" s="88" t="s">
        <v>69</v>
      </c>
      <c r="I13" s="88" t="s">
        <v>70</v>
      </c>
      <c r="J13" s="88">
        <v>2</v>
      </c>
      <c r="K13" s="87">
        <v>1.96</v>
      </c>
      <c r="L13" s="86"/>
      <c r="M13" s="86"/>
    </row>
    <row r="14" spans="1:13" ht="12.75" x14ac:dyDescent="0.2">
      <c r="A14" s="73"/>
      <c r="B14" s="89" t="str" cm="1">
        <f t="array" ref="B14">_xlfn.IFS(AND($C14=$C$16,$D14=""),$B$16,AND($D14=$D$18,$C14=""),$B$18,AND($C14=$C$16,$D14=$D$18),CONCATENATE($B$16," and ",$B$18),AND($C14="",$D14=""),"")</f>
        <v/>
      </c>
      <c r="C14" s="89" t="str">
        <f t="shared" si="0"/>
        <v/>
      </c>
      <c r="D14" s="89" t="str">
        <f t="shared" si="1"/>
        <v/>
      </c>
      <c r="E14" s="90" t="s">
        <v>71</v>
      </c>
      <c r="F14" s="89">
        <v>1</v>
      </c>
      <c r="G14" s="89">
        <v>1.59</v>
      </c>
      <c r="H14" s="91" t="s">
        <v>72</v>
      </c>
      <c r="I14" s="91" t="s">
        <v>73</v>
      </c>
      <c r="J14" s="91">
        <v>1</v>
      </c>
      <c r="K14" s="89">
        <v>1.54</v>
      </c>
      <c r="L14" s="86"/>
      <c r="M14" s="86"/>
    </row>
    <row r="15" spans="1:13" ht="12.75" x14ac:dyDescent="0.2">
      <c r="A15" s="73"/>
      <c r="B15" s="73"/>
      <c r="C15" s="73"/>
      <c r="D15" s="73"/>
      <c r="E15" s="73"/>
      <c r="F15" s="73"/>
      <c r="G15" s="73"/>
      <c r="H15" s="73"/>
      <c r="I15" s="73"/>
      <c r="J15" s="73"/>
      <c r="K15" s="73"/>
      <c r="L15" s="73"/>
      <c r="M15" s="73"/>
    </row>
    <row r="16" spans="1:13" ht="15" customHeight="1" x14ac:dyDescent="0.2">
      <c r="A16" s="73"/>
      <c r="B16" s="23" t="s">
        <v>74</v>
      </c>
      <c r="C16" s="92" t="str">
        <f>Evaluation!H31</f>
        <v xml:space="preserve"> </v>
      </c>
      <c r="D16" s="93"/>
      <c r="E16" s="94" t="str">
        <f>IF($C$16=" "," ",VLOOKUP($C$16,$C$10:$J$14,3))</f>
        <v xml:space="preserve"> </v>
      </c>
      <c r="F16" s="94" t="str">
        <f>IF($C$16=" "," ",VLOOKUP($C$16,$C$10:$J$14,4))</f>
        <v xml:space="preserve"> </v>
      </c>
      <c r="G16" s="94" t="str">
        <f>IF($C$16=" "," ",VLOOKUP($C$16,$C$10:$J$14,5))</f>
        <v xml:space="preserve"> </v>
      </c>
      <c r="H16" s="94" t="str">
        <f>IF($C$16=" "," ",VLOOKUP($C$16,$C$10:$J$14,6))</f>
        <v xml:space="preserve"> </v>
      </c>
      <c r="I16" s="94" t="str">
        <f>IF($C$16=" "," ",VLOOKUP($C$16,$C$10:$J$14,7))</f>
        <v xml:space="preserve"> </v>
      </c>
      <c r="J16" s="95" t="str">
        <f>IF($C$16=" "," ",VLOOKUP($C$16,$C$10:$J$14,8))</f>
        <v xml:space="preserve"> </v>
      </c>
      <c r="K16" s="94" t="str">
        <f>IF($C$16=" "," ",VLOOKUP($C$16,$C$10:$K$14,9))</f>
        <v xml:space="preserve"> </v>
      </c>
      <c r="L16" s="94" t="str">
        <f>IF($C$16=" "," ",IF($C$16&gt;=$K$16,"Marginal","Not marginal"))</f>
        <v xml:space="preserve"> </v>
      </c>
      <c r="M16" s="73"/>
    </row>
    <row r="17" spans="1:13" ht="12.75" x14ac:dyDescent="0.2">
      <c r="A17" s="73"/>
      <c r="B17" s="73"/>
      <c r="C17" s="96"/>
      <c r="D17" s="96"/>
      <c r="E17" s="96"/>
      <c r="F17" s="96"/>
      <c r="G17" s="96"/>
      <c r="H17" s="96"/>
      <c r="I17" s="96"/>
      <c r="J17" s="96"/>
      <c r="K17" s="96"/>
      <c r="L17" s="73"/>
      <c r="M17" s="73"/>
    </row>
    <row r="18" spans="1:13" ht="12.75" x14ac:dyDescent="0.2">
      <c r="A18" s="73"/>
      <c r="B18" s="23" t="s">
        <v>75</v>
      </c>
      <c r="C18" s="93"/>
      <c r="D18" s="97" t="str">
        <f>(Evaluation!$M$31)</f>
        <v xml:space="preserve"> </v>
      </c>
      <c r="E18" s="97" t="str">
        <f>IF($D$18=" "," ",VLOOKUP($D$18,$D$10:$J$14,2))</f>
        <v xml:space="preserve"> </v>
      </c>
      <c r="F18" s="97" t="str">
        <f>IF($D$18=" "," ",VLOOKUP($D$18,$D$10:$J$14,3))</f>
        <v xml:space="preserve"> </v>
      </c>
      <c r="G18" s="97" t="str">
        <f>IF($D$18=" "," ",VLOOKUP($D$18,$D$10:$J$14,4))</f>
        <v xml:space="preserve"> </v>
      </c>
      <c r="H18" s="97" t="str">
        <f>IF($D$18=" "," ",VLOOKUP($D$18,$D$10:$J$14,5))</f>
        <v xml:space="preserve"> </v>
      </c>
      <c r="I18" s="97" t="str">
        <f>IF($D$18=" "," ",VLOOKUP($D$18,$D$10:$J$14,6))</f>
        <v xml:space="preserve"> </v>
      </c>
      <c r="J18" s="98" t="str">
        <f>IF($D$18=" "," ",VLOOKUP($D$18,$D$10:$J$14,7))</f>
        <v xml:space="preserve"> </v>
      </c>
      <c r="K18" s="97" t="str">
        <f>IF($D$18=" "," ",VLOOKUP($D$18,$D$10:$K$14,8))</f>
        <v xml:space="preserve"> </v>
      </c>
      <c r="L18" s="97" t="str">
        <f>IF($D$18=" "," ",IF($D$18&gt;=$K$18,"Marginal","Not marginal"))</f>
        <v xml:space="preserve"> </v>
      </c>
      <c r="M18" s="73"/>
    </row>
    <row r="19" spans="1:13" ht="12.75" x14ac:dyDescent="0.2">
      <c r="A19" s="73"/>
      <c r="B19" s="73"/>
      <c r="C19" s="73"/>
      <c r="D19" s="73"/>
      <c r="E19" s="73"/>
      <c r="F19" s="73"/>
      <c r="G19" s="73"/>
      <c r="H19" s="73"/>
      <c r="I19" s="73"/>
      <c r="J19" s="73"/>
      <c r="K19" s="73"/>
      <c r="L19" s="73"/>
      <c r="M19" s="73"/>
    </row>
    <row r="20" spans="1:13" ht="12.75" x14ac:dyDescent="0.2">
      <c r="A20" s="73"/>
      <c r="B20" s="73"/>
      <c r="C20" s="68" t="s">
        <v>76</v>
      </c>
      <c r="D20" s="71" t="str">
        <f>IFERROR(D18-C16," ")</f>
        <v xml:space="preserve"> </v>
      </c>
      <c r="E20" s="73"/>
      <c r="F20" s="73"/>
      <c r="G20" s="73"/>
      <c r="H20" s="73"/>
      <c r="I20" s="73"/>
      <c r="J20" s="73"/>
      <c r="K20" s="73"/>
      <c r="L20" s="73"/>
      <c r="M20" s="73"/>
    </row>
    <row r="21" spans="1:13" ht="12.75" x14ac:dyDescent="0.2">
      <c r="A21" s="73"/>
      <c r="B21" s="73"/>
      <c r="C21" s="73"/>
      <c r="D21" s="73"/>
      <c r="E21" s="73"/>
      <c r="F21" s="73"/>
      <c r="G21" s="73"/>
      <c r="H21" s="73"/>
      <c r="I21" s="73"/>
      <c r="J21" s="73"/>
      <c r="K21" s="73"/>
      <c r="L21" s="73"/>
      <c r="M21" s="73"/>
    </row>
  </sheetData>
  <conditionalFormatting sqref="B10:K14">
    <cfRule type="expression" dxfId="11" priority="1">
      <formula>$B10=$B$16</formula>
    </cfRule>
    <cfRule type="expression" dxfId="10" priority="2">
      <formula>$B10=$B$18</formula>
    </cfRule>
    <cfRule type="expression" dxfId="9" priority="3">
      <formula>$B10=CONCATENATE($B$16," and ",$B$18)</formula>
    </cfRule>
  </conditionalFormatting>
  <conditionalFormatting sqref="D20">
    <cfRule type="cellIs" dxfId="8" priority="6" operator="greaterThan">
      <formula>0</formula>
    </cfRule>
    <cfRule type="cellIs" dxfId="7" priority="7" operator="lessThan">
      <formula>0</formula>
    </cfRule>
  </conditionalFormatting>
  <conditionalFormatting sqref="L16 L18">
    <cfRule type="cellIs" dxfId="6" priority="4" operator="equal">
      <formula>"Marginal"</formula>
    </cfRule>
    <cfRule type="cellIs" dxfId="5" priority="5" operator="equal">
      <formula>"Not marginal"</formula>
    </cfRule>
  </conditionalFormatting>
  <pageMargins left="0.7" right="0.7" top="0.75" bottom="0.75" header="0" footer="0"/>
  <pageSetup orientation="landscape"/>
  <headerFooter>
    <oddHeader>&amp;C&amp;"Calibri"&amp;10&amp;K000000 OFFICIAL&amp;1#_x000D_</oddHeader>
    <oddFooter>&amp;C_x000D_&amp;1#&amp;"Calibri"&amp;10&amp;K000000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2"/>
  <sheetViews>
    <sheetView workbookViewId="0"/>
  </sheetViews>
  <sheetFormatPr defaultColWidth="12.5703125" defaultRowHeight="15" customHeight="1" x14ac:dyDescent="0.2"/>
  <cols>
    <col min="1" max="2" width="22.140625" customWidth="1"/>
    <col min="3" max="3" width="17.140625" customWidth="1"/>
    <col min="4" max="4" width="29.5703125" customWidth="1"/>
    <col min="5" max="5" width="15.140625" customWidth="1"/>
  </cols>
  <sheetData>
    <row r="1" spans="1:5" ht="15" customHeight="1" x14ac:dyDescent="0.2">
      <c r="A1" s="99" t="s">
        <v>77</v>
      </c>
      <c r="B1" s="100" t="s">
        <v>78</v>
      </c>
      <c r="C1" s="100" t="s">
        <v>79</v>
      </c>
      <c r="D1" s="100" t="s">
        <v>80</v>
      </c>
    </row>
    <row r="2" spans="1:5" ht="15" customHeight="1" x14ac:dyDescent="0.2">
      <c r="A2" s="101" t="s">
        <v>81</v>
      </c>
      <c r="B2" s="102" t="s">
        <v>82</v>
      </c>
      <c r="C2" s="102">
        <v>1</v>
      </c>
      <c r="D2" s="102" t="s">
        <v>83</v>
      </c>
    </row>
    <row r="3" spans="1:5" ht="15" customHeight="1" x14ac:dyDescent="0.2">
      <c r="A3" s="103"/>
      <c r="B3" s="104" t="s">
        <v>84</v>
      </c>
      <c r="C3" s="104">
        <v>2</v>
      </c>
      <c r="D3" s="104" t="s">
        <v>85</v>
      </c>
    </row>
    <row r="4" spans="1:5" ht="15" customHeight="1" x14ac:dyDescent="0.2">
      <c r="A4" s="103"/>
      <c r="B4" s="105" t="s">
        <v>86</v>
      </c>
      <c r="C4" s="105">
        <v>3</v>
      </c>
      <c r="D4" s="104" t="s">
        <v>87</v>
      </c>
    </row>
    <row r="5" spans="1:5" ht="15" customHeight="1" x14ac:dyDescent="0.2">
      <c r="A5" s="103"/>
      <c r="B5" s="103"/>
      <c r="C5" s="103"/>
      <c r="D5" s="104" t="s">
        <v>88</v>
      </c>
    </row>
    <row r="6" spans="1:5" ht="15" customHeight="1" x14ac:dyDescent="0.2">
      <c r="A6" s="103"/>
      <c r="B6" s="103"/>
      <c r="C6" s="103"/>
      <c r="D6" s="105" t="s">
        <v>89</v>
      </c>
    </row>
    <row r="12" spans="1:5" ht="15" customHeight="1" x14ac:dyDescent="0.2">
      <c r="A12" s="106"/>
      <c r="B12" s="106"/>
      <c r="C12" s="106"/>
      <c r="D12" s="106"/>
      <c r="E12" s="106"/>
    </row>
  </sheetData>
  <pageMargins left="0.7" right="0.7" top="0.75" bottom="0.75" header="0" footer="0"/>
  <pageSetup orientation="landscape"/>
  <headerFooter>
    <oddHeader>&amp;C&amp;"Calibri"&amp;10&amp;K000000 OFFICIAL&amp;1#_x000D_</oddHeader>
    <oddFooter>&amp;C_x000D_&amp;1#&amp;"Calibri"&amp;10&amp;K000000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2.5703125" defaultRowHeight="15" customHeight="1" x14ac:dyDescent="0.2"/>
  <cols>
    <col min="1" max="1" width="13.85546875" customWidth="1"/>
    <col min="2" max="4" width="11.42578125" customWidth="1"/>
    <col min="5" max="5" width="12.140625" customWidth="1"/>
    <col min="6" max="17" width="18.5703125" customWidth="1"/>
    <col min="18" max="26" width="11.42578125" customWidth="1"/>
  </cols>
  <sheetData>
    <row r="1" spans="1:26" ht="12.75" customHeight="1" x14ac:dyDescent="0.2">
      <c r="A1" s="162"/>
      <c r="B1" s="107" t="s">
        <v>90</v>
      </c>
      <c r="C1" s="108"/>
      <c r="D1" s="109"/>
      <c r="E1" s="110"/>
      <c r="F1" s="111" t="s">
        <v>91</v>
      </c>
      <c r="G1" s="112"/>
      <c r="H1" s="112"/>
      <c r="I1" s="112"/>
      <c r="J1" s="112"/>
      <c r="K1" s="112"/>
      <c r="L1" s="112"/>
      <c r="M1" s="112"/>
      <c r="N1" s="112"/>
      <c r="O1" s="112"/>
      <c r="P1" s="112"/>
      <c r="Q1" s="112"/>
      <c r="R1" s="163"/>
    </row>
    <row r="2" spans="1:26" ht="12.75" customHeight="1" x14ac:dyDescent="0.2">
      <c r="A2" s="164" t="s">
        <v>2</v>
      </c>
      <c r="B2" s="113" t="s">
        <v>92</v>
      </c>
      <c r="C2" s="165" t="s">
        <v>93</v>
      </c>
      <c r="D2" s="165" t="s">
        <v>94</v>
      </c>
      <c r="E2" s="166" t="s">
        <v>95</v>
      </c>
      <c r="F2" s="167">
        <f>'Self-Assessment'!$B$17</f>
        <v>0</v>
      </c>
      <c r="G2" s="167">
        <f>'Self-Assessment'!$B$18</f>
        <v>0</v>
      </c>
      <c r="H2" s="167">
        <f>'Self-Assessment'!$B$19</f>
        <v>0</v>
      </c>
      <c r="I2" s="167">
        <f>'Self-Assessment'!$B$20</f>
        <v>0</v>
      </c>
      <c r="J2" s="167">
        <f>'Self-Assessment'!$B$21</f>
        <v>0</v>
      </c>
      <c r="K2" s="167">
        <f>'Self-Assessment'!$B$22</f>
        <v>0</v>
      </c>
      <c r="L2" s="167">
        <f>'Self-Assessment'!$B$23</f>
        <v>0</v>
      </c>
      <c r="M2" s="167">
        <f>'Self-Assessment'!$B$24</f>
        <v>0</v>
      </c>
      <c r="N2" s="167">
        <f>'Self-Assessment'!$B$25</f>
        <v>0</v>
      </c>
      <c r="O2" s="167">
        <f>'Self-Assessment'!$B$26</f>
        <v>0</v>
      </c>
      <c r="P2" s="167" t="e">
        <f>'Self-Assessment'!#REF!</f>
        <v>#REF!</v>
      </c>
      <c r="Q2" s="167" t="e">
        <f>'Self-Assessment'!#REF!</f>
        <v>#REF!</v>
      </c>
      <c r="R2" s="168" t="s">
        <v>96</v>
      </c>
      <c r="S2" s="114"/>
      <c r="T2" s="114"/>
      <c r="U2" s="114"/>
      <c r="V2" s="114"/>
      <c r="W2" s="114"/>
      <c r="X2" s="114"/>
      <c r="Y2" s="114"/>
      <c r="Z2" s="114"/>
    </row>
    <row r="3" spans="1:26" ht="12.75" customHeight="1" x14ac:dyDescent="0.2">
      <c r="A3" s="103">
        <f>'Self-Assessment'!$E$8</f>
        <v>0</v>
      </c>
      <c r="B3" s="103">
        <f>'Self-Assessment'!$C$11</f>
        <v>0</v>
      </c>
      <c r="C3" s="103">
        <f>'Self-Assessment'!$C$12</f>
        <v>0</v>
      </c>
      <c r="D3" s="103">
        <f>'Self-Assessment'!A3_RoleLevel</f>
        <v>0</v>
      </c>
      <c r="E3" s="115" t="s">
        <v>97</v>
      </c>
      <c r="F3" s="103" t="str">
        <f>Evaluation!$H$14</f>
        <v xml:space="preserve"> </v>
      </c>
      <c r="G3" s="103" t="str">
        <f>Evaluation!$H$15</f>
        <v xml:space="preserve"> </v>
      </c>
      <c r="H3" s="103" t="str">
        <f>Evaluation!$H$16</f>
        <v xml:space="preserve"> </v>
      </c>
      <c r="I3" s="103" t="str">
        <f>Evaluation!$H$17</f>
        <v xml:space="preserve"> </v>
      </c>
      <c r="J3" s="103" t="str">
        <f>Evaluation!$H$18</f>
        <v xml:space="preserve"> </v>
      </c>
      <c r="K3" s="103" t="str">
        <f>Evaluation!$H$19</f>
        <v xml:space="preserve"> </v>
      </c>
      <c r="L3" s="103" t="str">
        <f>Evaluation!$H$20</f>
        <v xml:space="preserve"> </v>
      </c>
      <c r="M3" s="103" t="str">
        <f>Evaluation!$H$21</f>
        <v xml:space="preserve"> </v>
      </c>
      <c r="N3" s="103" t="str">
        <f>Evaluation!$H$22</f>
        <v xml:space="preserve"> </v>
      </c>
      <c r="O3" s="103" t="str">
        <f>Evaluation!$H$23</f>
        <v xml:space="preserve"> </v>
      </c>
      <c r="P3" s="103" t="e">
        <f>Evaluation!#REF!</f>
        <v>#REF!</v>
      </c>
      <c r="Q3" s="103" t="e">
        <f>Evaluation!#REF!</f>
        <v>#REF!</v>
      </c>
      <c r="R3" s="116" t="str">
        <f>Evaluation!$H$31</f>
        <v xml:space="preserve"> </v>
      </c>
    </row>
    <row r="4" spans="1:26" ht="12.75" customHeight="1" x14ac:dyDescent="0.2">
      <c r="A4" s="103">
        <f>'Self-Assessment'!$E$8</f>
        <v>0</v>
      </c>
      <c r="B4" s="103">
        <f>'Self-Assessment'!$C$11</f>
        <v>0</v>
      </c>
      <c r="C4" s="103">
        <f>'Self-Assessment'!$C$12</f>
        <v>0</v>
      </c>
      <c r="D4" s="103">
        <f>'Self-Assessment'!A3_RoleLevel</f>
        <v>0</v>
      </c>
      <c r="E4" s="115" t="s">
        <v>98</v>
      </c>
      <c r="F4" s="103" t="str">
        <f>Evaluation!$M$14</f>
        <v xml:space="preserve"> </v>
      </c>
      <c r="G4" s="103" t="str">
        <f>Evaluation!$M$15</f>
        <v xml:space="preserve"> </v>
      </c>
      <c r="H4" s="103" t="str">
        <f>Evaluation!$M$16</f>
        <v xml:space="preserve"> </v>
      </c>
      <c r="I4" s="103" t="str">
        <f>Evaluation!$M$17</f>
        <v xml:space="preserve"> </v>
      </c>
      <c r="J4" s="103" t="str">
        <f>Evaluation!$M$18</f>
        <v xml:space="preserve"> </v>
      </c>
      <c r="K4" s="103" t="str">
        <f>Evaluation!$M$19</f>
        <v xml:space="preserve"> </v>
      </c>
      <c r="L4" s="103" t="str">
        <f>Evaluation!$M$20</f>
        <v xml:space="preserve"> </v>
      </c>
      <c r="M4" s="103" t="str">
        <f>Evaluation!$M$21</f>
        <v xml:space="preserve"> </v>
      </c>
      <c r="N4" s="103" t="str">
        <f>Evaluation!$M$22</f>
        <v xml:space="preserve"> </v>
      </c>
      <c r="O4" s="103" t="str">
        <f>Evaluation!$M$23</f>
        <v xml:space="preserve"> </v>
      </c>
      <c r="P4" s="103" t="e">
        <f>Evaluation!#REF!</f>
        <v>#REF!</v>
      </c>
      <c r="Q4" s="103" t="e">
        <f>Evaluation!#REF!</f>
        <v>#REF!</v>
      </c>
      <c r="R4" s="116" t="str">
        <f>Evaluation!$M$31</f>
        <v xml:space="preserve"> </v>
      </c>
    </row>
    <row r="5" spans="1:26" ht="12.75" customHeight="1" x14ac:dyDescent="0.2"/>
    <row r="6" spans="1:26" ht="12.75" customHeight="1" x14ac:dyDescent="0.2"/>
    <row r="7" spans="1:26" ht="12.75" customHeight="1" x14ac:dyDescent="0.2"/>
    <row r="8" spans="1:26" ht="12.75" customHeight="1" x14ac:dyDescent="0.2"/>
    <row r="9" spans="1:26" ht="12.75" customHeight="1" x14ac:dyDescent="0.2"/>
    <row r="10" spans="1:26" ht="12.75" customHeight="1" x14ac:dyDescent="0.2"/>
    <row r="11" spans="1:26" ht="12.75" customHeight="1" x14ac:dyDescent="0.2"/>
    <row r="12" spans="1:26" ht="12.75" customHeight="1" x14ac:dyDescent="0.2"/>
    <row r="13" spans="1:26" ht="12.75" customHeight="1" x14ac:dyDescent="0.2"/>
    <row r="14" spans="1:26" ht="12.75" customHeight="1" x14ac:dyDescent="0.2"/>
    <row r="15" spans="1:26" ht="12.75" customHeight="1" x14ac:dyDescent="0.2"/>
    <row r="16" spans="1:2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headerFooter>
    <oddHeader>&amp;C&amp;"Calibri"&amp;10&amp;K000000 OFFICIAL&amp;1#_x000D_</oddHeader>
    <oddFooter>&amp;C_x000D_&amp;1#&amp;"Calibri"&amp;10&amp;K000000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P1000"/>
  <sheetViews>
    <sheetView showGridLines="0" workbookViewId="0"/>
  </sheetViews>
  <sheetFormatPr defaultColWidth="12.5703125" defaultRowHeight="15" customHeight="1" x14ac:dyDescent="0.2"/>
  <cols>
    <col min="1" max="1" width="2.42578125" customWidth="1"/>
    <col min="2" max="2" width="18.42578125" customWidth="1"/>
    <col min="3" max="3" width="27.140625" customWidth="1"/>
    <col min="4" max="4" width="12.140625" customWidth="1"/>
    <col min="5" max="5" width="33.42578125" customWidth="1"/>
    <col min="6" max="6" width="2.42578125" customWidth="1"/>
    <col min="7" max="8" width="14.140625" customWidth="1"/>
    <col min="9" max="10" width="51.42578125" customWidth="1"/>
    <col min="11" max="11" width="2.42578125" customWidth="1"/>
    <col min="12" max="13" width="14.140625" customWidth="1"/>
    <col min="14" max="14" width="13" customWidth="1"/>
    <col min="15" max="15" width="51.42578125" customWidth="1"/>
    <col min="16" max="16" width="7.42578125" customWidth="1"/>
  </cols>
  <sheetData>
    <row r="1" spans="1:16" ht="18" x14ac:dyDescent="0.2">
      <c r="A1" s="36"/>
      <c r="B1" s="37"/>
      <c r="C1" s="37"/>
      <c r="D1" s="37"/>
      <c r="E1" s="36"/>
      <c r="F1" s="38"/>
      <c r="G1" s="39"/>
      <c r="H1" s="39"/>
      <c r="I1" s="38"/>
      <c r="J1" s="38"/>
      <c r="K1" s="38"/>
      <c r="L1" s="39"/>
      <c r="M1" s="39"/>
      <c r="N1" s="39"/>
      <c r="O1" s="38"/>
      <c r="P1" s="38"/>
    </row>
    <row r="2" spans="1:16" ht="18" x14ac:dyDescent="0.25">
      <c r="A2" s="36"/>
      <c r="B2" s="40" t="s">
        <v>0</v>
      </c>
      <c r="C2" s="40"/>
      <c r="D2" s="40"/>
      <c r="E2" s="41"/>
      <c r="F2" s="38"/>
      <c r="G2" s="39"/>
      <c r="H2" s="39"/>
      <c r="I2" s="38"/>
      <c r="J2" s="38"/>
      <c r="K2" s="38"/>
      <c r="L2" s="39"/>
      <c r="M2" s="39"/>
      <c r="N2" s="39"/>
      <c r="O2" s="38"/>
      <c r="P2" s="38"/>
    </row>
    <row r="3" spans="1:16" ht="12.75" x14ac:dyDescent="0.2">
      <c r="A3" s="36"/>
      <c r="B3" s="42"/>
      <c r="C3" s="43"/>
      <c r="D3" s="44"/>
      <c r="E3" s="45"/>
      <c r="F3" s="41"/>
      <c r="G3" s="46"/>
      <c r="H3" s="46"/>
      <c r="I3" s="47"/>
      <c r="J3" s="47"/>
      <c r="K3" s="41"/>
      <c r="L3" s="46"/>
      <c r="M3" s="46"/>
      <c r="N3" s="46"/>
      <c r="O3" s="47"/>
      <c r="P3" s="41"/>
    </row>
    <row r="4" spans="1:16" ht="18" x14ac:dyDescent="0.25">
      <c r="A4" s="36"/>
      <c r="B4" s="40" t="s">
        <v>99</v>
      </c>
      <c r="C4" s="43"/>
      <c r="D4" s="48"/>
      <c r="E4" s="154" t="s">
        <v>24</v>
      </c>
      <c r="F4" s="41"/>
      <c r="G4" s="41"/>
      <c r="H4" s="41"/>
      <c r="I4" s="38"/>
      <c r="J4" s="38"/>
      <c r="K4" s="41"/>
      <c r="L4" s="41"/>
      <c r="M4" s="41"/>
      <c r="N4" s="41"/>
      <c r="O4" s="38"/>
      <c r="P4" s="41"/>
    </row>
    <row r="5" spans="1:16" ht="12.75" x14ac:dyDescent="0.2">
      <c r="A5" s="36"/>
      <c r="B5" s="49"/>
      <c r="C5" s="43"/>
      <c r="D5" s="48"/>
      <c r="E5" s="155">
        <f>('Self-Assessment'!E8)</f>
        <v>0</v>
      </c>
      <c r="F5" s="41"/>
      <c r="G5" s="41"/>
      <c r="H5" s="41"/>
      <c r="I5" s="38"/>
      <c r="J5" s="38"/>
      <c r="K5" s="41"/>
      <c r="L5" s="41"/>
      <c r="M5" s="41"/>
      <c r="N5" s="41"/>
      <c r="O5" s="38"/>
      <c r="P5" s="41"/>
    </row>
    <row r="6" spans="1:16" ht="18" x14ac:dyDescent="0.2">
      <c r="A6" s="36"/>
      <c r="B6" s="50" t="str">
        <f>'Self-Assessment'!B10</f>
        <v>Template generated</v>
      </c>
      <c r="C6" s="51"/>
      <c r="D6" s="48"/>
      <c r="E6" s="41"/>
      <c r="F6" s="41"/>
      <c r="G6" s="41"/>
      <c r="H6" s="41"/>
      <c r="I6" s="38"/>
      <c r="J6" s="38"/>
      <c r="K6" s="41"/>
      <c r="L6" s="37"/>
      <c r="M6" s="37"/>
      <c r="N6" s="37"/>
      <c r="O6" s="38"/>
      <c r="P6" s="41"/>
    </row>
    <row r="7" spans="1:16" ht="12.75" x14ac:dyDescent="0.2">
      <c r="A7" s="36"/>
      <c r="B7" s="52" t="s">
        <v>8</v>
      </c>
      <c r="C7" s="15">
        <f>('Self-Assessment'!C11)</f>
        <v>0</v>
      </c>
      <c r="D7" s="41"/>
      <c r="E7" s="154" t="s">
        <v>25</v>
      </c>
      <c r="F7" s="38"/>
      <c r="G7" s="53"/>
      <c r="H7" s="53"/>
      <c r="I7" s="38"/>
      <c r="J7" s="38"/>
      <c r="K7" s="38"/>
      <c r="L7" s="53"/>
      <c r="M7" s="53"/>
      <c r="N7" s="53"/>
      <c r="O7" s="156" t="s">
        <v>26</v>
      </c>
      <c r="P7" s="38"/>
    </row>
    <row r="8" spans="1:16" ht="12.75" x14ac:dyDescent="0.2">
      <c r="A8" s="41"/>
      <c r="B8" s="54" t="s">
        <v>11</v>
      </c>
      <c r="C8" s="18">
        <f>('Self-Assessment'!C12)</f>
        <v>0</v>
      </c>
      <c r="D8" s="44"/>
      <c r="E8" s="157"/>
      <c r="F8" s="38"/>
      <c r="G8" s="55"/>
      <c r="H8" s="55"/>
      <c r="I8" s="38"/>
      <c r="J8" s="38"/>
      <c r="K8" s="38"/>
      <c r="L8" s="55"/>
      <c r="M8" s="55"/>
      <c r="N8" s="55"/>
      <c r="O8" s="150" t="s">
        <v>12</v>
      </c>
      <c r="P8" s="38"/>
    </row>
    <row r="9" spans="1:16" ht="12.75" x14ac:dyDescent="0.2">
      <c r="A9" s="41"/>
      <c r="B9" s="158" t="s">
        <v>13</v>
      </c>
      <c r="C9" s="152">
        <f>('Self-Assessment'!C13)</f>
        <v>0</v>
      </c>
      <c r="D9" s="44"/>
      <c r="E9" s="56">
        <f>'Self-Assessment'!E13</f>
        <v>0</v>
      </c>
      <c r="F9" s="41"/>
      <c r="G9" s="57"/>
      <c r="H9" s="57"/>
      <c r="I9" s="58"/>
      <c r="J9" s="58"/>
      <c r="K9" s="41"/>
      <c r="L9" s="57"/>
      <c r="M9" s="57"/>
      <c r="N9" s="57"/>
      <c r="O9" s="19">
        <f>Evaluation!O9</f>
        <v>0</v>
      </c>
      <c r="P9" s="41"/>
    </row>
    <row r="10" spans="1:16" ht="12.75" x14ac:dyDescent="0.2">
      <c r="A10" s="41"/>
      <c r="B10" s="41"/>
      <c r="C10" s="41"/>
      <c r="D10" s="44"/>
      <c r="E10" s="45"/>
      <c r="F10" s="41"/>
      <c r="G10" s="57"/>
      <c r="H10" s="57"/>
      <c r="I10" s="58"/>
      <c r="J10" s="58"/>
      <c r="K10" s="41"/>
      <c r="L10" s="57"/>
      <c r="M10" s="57"/>
      <c r="N10" s="57"/>
      <c r="O10" s="58"/>
      <c r="P10" s="41"/>
    </row>
    <row r="11" spans="1:16" ht="12.75" x14ac:dyDescent="0.2">
      <c r="A11" s="41"/>
      <c r="B11" s="41"/>
      <c r="C11" s="41"/>
      <c r="D11" s="44"/>
      <c r="E11" s="45"/>
      <c r="F11" s="41"/>
      <c r="G11" s="57"/>
      <c r="H11" s="57"/>
      <c r="I11" s="58"/>
      <c r="J11" s="58"/>
      <c r="K11" s="41"/>
      <c r="L11" s="57"/>
      <c r="M11" s="57"/>
      <c r="N11" s="57"/>
      <c r="O11" s="58"/>
      <c r="P11" s="41"/>
    </row>
    <row r="12" spans="1:16" ht="36" customHeight="1" x14ac:dyDescent="0.2">
      <c r="A12" s="41"/>
      <c r="B12" s="180" t="s">
        <v>14</v>
      </c>
      <c r="C12" s="181"/>
      <c r="D12" s="181"/>
      <c r="E12" s="182"/>
      <c r="F12" s="159"/>
      <c r="G12" s="185"/>
      <c r="H12" s="181"/>
      <c r="I12" s="183" t="s">
        <v>15</v>
      </c>
      <c r="J12" s="182"/>
      <c r="K12" s="41"/>
      <c r="L12" s="180" t="s">
        <v>27</v>
      </c>
      <c r="M12" s="181"/>
      <c r="N12" s="181"/>
      <c r="O12" s="182"/>
      <c r="P12" s="41"/>
    </row>
    <row r="13" spans="1:16" ht="38.25" x14ac:dyDescent="0.2">
      <c r="A13" s="59"/>
      <c r="B13" s="21" t="s">
        <v>28</v>
      </c>
      <c r="C13" s="21" t="s">
        <v>17</v>
      </c>
      <c r="D13" s="21" t="s">
        <v>29</v>
      </c>
      <c r="E13" s="22" t="s">
        <v>19</v>
      </c>
      <c r="F13" s="159"/>
      <c r="G13" s="60" t="s">
        <v>30</v>
      </c>
      <c r="H13" s="60" t="s">
        <v>31</v>
      </c>
      <c r="I13" s="21" t="s">
        <v>32</v>
      </c>
      <c r="J13" s="21" t="s">
        <v>33</v>
      </c>
      <c r="K13" s="41"/>
      <c r="L13" s="21" t="s">
        <v>34</v>
      </c>
      <c r="M13" s="21" t="s">
        <v>35</v>
      </c>
      <c r="N13" s="21" t="s">
        <v>36</v>
      </c>
      <c r="O13" s="21" t="s">
        <v>37</v>
      </c>
      <c r="P13" s="41"/>
    </row>
    <row r="14" spans="1:16" ht="174.75" customHeight="1" x14ac:dyDescent="0.2">
      <c r="A14" s="61"/>
      <c r="B14" s="25">
        <f>('Self-Assessment'!B17)</f>
        <v>0</v>
      </c>
      <c r="C14" s="26">
        <f>('Self-Assessment'!C17)</f>
        <v>0</v>
      </c>
      <c r="D14" s="27">
        <f>('Self-Assessment'!D17)</f>
        <v>0</v>
      </c>
      <c r="E14" s="28">
        <f>('Self-Assessment'!E17)</f>
        <v>0</v>
      </c>
      <c r="F14" s="159"/>
      <c r="G14" s="62">
        <f>('Self-Assessment'!G17)</f>
        <v>0</v>
      </c>
      <c r="H14" s="62" t="str">
        <f>IFERROR(VLOOKUP(G14,'Data Validation'!$B$2:$C$4,2)," ")</f>
        <v xml:space="preserve"> </v>
      </c>
      <c r="I14" s="62">
        <f>('Self-Assessment'!H17)</f>
        <v>0</v>
      </c>
      <c r="J14" s="62">
        <f>('Self-Assessment'!I17)</f>
        <v>0</v>
      </c>
      <c r="K14" s="41"/>
      <c r="L14" s="30">
        <f>Evaluation!L14</f>
        <v>0</v>
      </c>
      <c r="M14" s="29" t="str">
        <f>Evaluation!M14</f>
        <v xml:space="preserve"> </v>
      </c>
      <c r="N14" s="29" t="str">
        <f>Evaluation!N14</f>
        <v xml:space="preserve"> </v>
      </c>
      <c r="O14" s="30">
        <f>Evaluation!O14</f>
        <v>0</v>
      </c>
      <c r="P14" s="41"/>
    </row>
    <row r="15" spans="1:16" ht="160.5" customHeight="1" x14ac:dyDescent="0.2">
      <c r="A15" s="61"/>
      <c r="B15" s="25">
        <f>('Self-Assessment'!B18)</f>
        <v>0</v>
      </c>
      <c r="C15" s="26">
        <f>('Self-Assessment'!C18)</f>
        <v>0</v>
      </c>
      <c r="D15" s="27">
        <f>('Self-Assessment'!D18)</f>
        <v>0</v>
      </c>
      <c r="E15" s="28">
        <f>('Self-Assessment'!E18)</f>
        <v>0</v>
      </c>
      <c r="F15" s="159"/>
      <c r="G15" s="62">
        <f>('Self-Assessment'!G18)</f>
        <v>0</v>
      </c>
      <c r="H15" s="62" t="str">
        <f>IFERROR(VLOOKUP(G15,'Data Validation'!$B$2:$C$4,2)," ")</f>
        <v xml:space="preserve"> </v>
      </c>
      <c r="I15" s="62">
        <f>('Self-Assessment'!H18)</f>
        <v>0</v>
      </c>
      <c r="J15" s="62">
        <f>('Self-Assessment'!I18)</f>
        <v>0</v>
      </c>
      <c r="K15" s="41"/>
      <c r="L15" s="30">
        <f>Evaluation!L15</f>
        <v>0</v>
      </c>
      <c r="M15" s="29" t="str">
        <f>Evaluation!M15</f>
        <v xml:space="preserve"> </v>
      </c>
      <c r="N15" s="29" t="str">
        <f>Evaluation!N15</f>
        <v xml:space="preserve"> </v>
      </c>
      <c r="O15" s="30">
        <f>Evaluation!O15</f>
        <v>0</v>
      </c>
      <c r="P15" s="41"/>
    </row>
    <row r="16" spans="1:16" ht="258.75" customHeight="1" x14ac:dyDescent="0.2">
      <c r="A16" s="61"/>
      <c r="B16" s="25">
        <f>('Self-Assessment'!B19)</f>
        <v>0</v>
      </c>
      <c r="C16" s="26">
        <f>('Self-Assessment'!C19)</f>
        <v>0</v>
      </c>
      <c r="D16" s="27">
        <f>('Self-Assessment'!D19)</f>
        <v>0</v>
      </c>
      <c r="E16" s="28">
        <f>('Self-Assessment'!E19)</f>
        <v>0</v>
      </c>
      <c r="F16" s="159"/>
      <c r="G16" s="62">
        <f>('Self-Assessment'!G19)</f>
        <v>0</v>
      </c>
      <c r="H16" s="62" t="str">
        <f>IFERROR(VLOOKUP(G16,'Data Validation'!$B$2:$C$4,2)," ")</f>
        <v xml:space="preserve"> </v>
      </c>
      <c r="I16" s="62">
        <f>('Self-Assessment'!H19)</f>
        <v>0</v>
      </c>
      <c r="J16" s="62">
        <f>('Self-Assessment'!I19)</f>
        <v>0</v>
      </c>
      <c r="K16" s="41"/>
      <c r="L16" s="30">
        <f>Evaluation!L16</f>
        <v>0</v>
      </c>
      <c r="M16" s="29" t="str">
        <f>Evaluation!M16</f>
        <v xml:space="preserve"> </v>
      </c>
      <c r="N16" s="29" t="str">
        <f>Evaluation!N16</f>
        <v xml:space="preserve"> </v>
      </c>
      <c r="O16" s="30">
        <f>Evaluation!O16</f>
        <v>0</v>
      </c>
      <c r="P16" s="41"/>
    </row>
    <row r="17" spans="1:16" ht="291" customHeight="1" x14ac:dyDescent="0.2">
      <c r="A17" s="61"/>
      <c r="B17" s="25">
        <f>('Self-Assessment'!B20)</f>
        <v>0</v>
      </c>
      <c r="C17" s="26">
        <f>('Self-Assessment'!C20)</f>
        <v>0</v>
      </c>
      <c r="D17" s="27">
        <f>('Self-Assessment'!D20)</f>
        <v>0</v>
      </c>
      <c r="E17" s="28">
        <f>('Self-Assessment'!E20)</f>
        <v>0</v>
      </c>
      <c r="F17" s="159"/>
      <c r="G17" s="62">
        <f>('Self-Assessment'!G20)</f>
        <v>0</v>
      </c>
      <c r="H17" s="62" t="str">
        <f>IFERROR(VLOOKUP(G17,'Data Validation'!$B$2:$C$4,2)," ")</f>
        <v xml:space="preserve"> </v>
      </c>
      <c r="I17" s="62">
        <f>('Self-Assessment'!H20)</f>
        <v>0</v>
      </c>
      <c r="J17" s="62">
        <f>('Self-Assessment'!I20)</f>
        <v>0</v>
      </c>
      <c r="K17" s="41"/>
      <c r="L17" s="30">
        <f>Evaluation!L17</f>
        <v>0</v>
      </c>
      <c r="M17" s="29" t="str">
        <f>Evaluation!M17</f>
        <v xml:space="preserve"> </v>
      </c>
      <c r="N17" s="29" t="str">
        <f>Evaluation!N17</f>
        <v xml:space="preserve"> </v>
      </c>
      <c r="O17" s="30">
        <f>Evaluation!O17</f>
        <v>0</v>
      </c>
      <c r="P17" s="41"/>
    </row>
    <row r="18" spans="1:16" ht="162" customHeight="1" x14ac:dyDescent="0.2">
      <c r="A18" s="61"/>
      <c r="B18" s="25">
        <f>('Self-Assessment'!B21)</f>
        <v>0</v>
      </c>
      <c r="C18" s="26">
        <f>('Self-Assessment'!C21)</f>
        <v>0</v>
      </c>
      <c r="D18" s="27">
        <f>('Self-Assessment'!D21)</f>
        <v>0</v>
      </c>
      <c r="E18" s="28">
        <f>('Self-Assessment'!E21)</f>
        <v>0</v>
      </c>
      <c r="F18" s="159"/>
      <c r="G18" s="62">
        <f>('Self-Assessment'!G21)</f>
        <v>0</v>
      </c>
      <c r="H18" s="62" t="str">
        <f>IFERROR(VLOOKUP(G18,'Data Validation'!$B$2:$C$4,2)," ")</f>
        <v xml:space="preserve"> </v>
      </c>
      <c r="I18" s="62">
        <f>('Self-Assessment'!H21)</f>
        <v>0</v>
      </c>
      <c r="J18" s="62">
        <f>('Self-Assessment'!I21)</f>
        <v>0</v>
      </c>
      <c r="K18" s="41"/>
      <c r="L18" s="30">
        <f>Evaluation!L18</f>
        <v>0</v>
      </c>
      <c r="M18" s="29" t="str">
        <f>Evaluation!M18</f>
        <v xml:space="preserve"> </v>
      </c>
      <c r="N18" s="29" t="str">
        <f>Evaluation!N18</f>
        <v xml:space="preserve"> </v>
      </c>
      <c r="O18" s="30">
        <f>Evaluation!O18</f>
        <v>0</v>
      </c>
      <c r="P18" s="41"/>
    </row>
    <row r="19" spans="1:16" ht="172.5" customHeight="1" x14ac:dyDescent="0.2">
      <c r="A19" s="61"/>
      <c r="B19" s="25">
        <f>('Self-Assessment'!B22)</f>
        <v>0</v>
      </c>
      <c r="C19" s="26">
        <f>('Self-Assessment'!C22)</f>
        <v>0</v>
      </c>
      <c r="D19" s="27">
        <f>('Self-Assessment'!D22)</f>
        <v>0</v>
      </c>
      <c r="E19" s="28">
        <f>('Self-Assessment'!E22)</f>
        <v>0</v>
      </c>
      <c r="F19" s="159"/>
      <c r="G19" s="62">
        <f>('Self-Assessment'!G22)</f>
        <v>0</v>
      </c>
      <c r="H19" s="62" t="str">
        <f>IFERROR(VLOOKUP(G19,'Data Validation'!$B$2:$C$4,2)," ")</f>
        <v xml:space="preserve"> </v>
      </c>
      <c r="I19" s="62">
        <f>('Self-Assessment'!H22)</f>
        <v>0</v>
      </c>
      <c r="J19" s="62">
        <f>('Self-Assessment'!I22)</f>
        <v>0</v>
      </c>
      <c r="K19" s="63"/>
      <c r="L19" s="30">
        <f>Evaluation!L19</f>
        <v>0</v>
      </c>
      <c r="M19" s="29" t="str">
        <f>Evaluation!M19</f>
        <v xml:space="preserve"> </v>
      </c>
      <c r="N19" s="29" t="str">
        <f>Evaluation!N19</f>
        <v xml:space="preserve"> </v>
      </c>
      <c r="O19" s="30">
        <f>Evaluation!O19</f>
        <v>0</v>
      </c>
      <c r="P19" s="63"/>
    </row>
    <row r="20" spans="1:16" ht="172.5" customHeight="1" x14ac:dyDescent="0.2">
      <c r="A20" s="61"/>
      <c r="B20" s="25">
        <f>('Self-Assessment'!B23)</f>
        <v>0</v>
      </c>
      <c r="C20" s="26">
        <f>('Self-Assessment'!C23)</f>
        <v>0</v>
      </c>
      <c r="D20" s="27">
        <f>('Self-Assessment'!D23)</f>
        <v>0</v>
      </c>
      <c r="E20" s="28">
        <f>('Self-Assessment'!E23)</f>
        <v>0</v>
      </c>
      <c r="F20" s="159"/>
      <c r="G20" s="62">
        <f>('Self-Assessment'!G23)</f>
        <v>0</v>
      </c>
      <c r="H20" s="62" t="str">
        <f>IFERROR(VLOOKUP(G20,'Data Validation'!$B$2:$C$4,2)," ")</f>
        <v xml:space="preserve"> </v>
      </c>
      <c r="I20" s="62">
        <f>('Self-Assessment'!H23)</f>
        <v>0</v>
      </c>
      <c r="J20" s="62">
        <f>('Self-Assessment'!I23)</f>
        <v>0</v>
      </c>
      <c r="K20" s="41"/>
      <c r="L20" s="30">
        <f>Evaluation!L20</f>
        <v>0</v>
      </c>
      <c r="M20" s="29" t="str">
        <f>Evaluation!M20</f>
        <v xml:space="preserve"> </v>
      </c>
      <c r="N20" s="29" t="str">
        <f>Evaluation!N20</f>
        <v xml:space="preserve"> </v>
      </c>
      <c r="O20" s="30">
        <f>Evaluation!O20</f>
        <v>0</v>
      </c>
      <c r="P20" s="63"/>
    </row>
    <row r="21" spans="1:16" ht="172.5" customHeight="1" x14ac:dyDescent="0.2">
      <c r="A21" s="61"/>
      <c r="B21" s="25">
        <f>('Self-Assessment'!B24)</f>
        <v>0</v>
      </c>
      <c r="C21" s="26">
        <f>('Self-Assessment'!C24)</f>
        <v>0</v>
      </c>
      <c r="D21" s="27">
        <f>('Self-Assessment'!D24)</f>
        <v>0</v>
      </c>
      <c r="E21" s="28">
        <f>('Self-Assessment'!E24)</f>
        <v>0</v>
      </c>
      <c r="F21" s="159"/>
      <c r="G21" s="62">
        <f>('Self-Assessment'!G24)</f>
        <v>0</v>
      </c>
      <c r="H21" s="62" t="str">
        <f>IFERROR(VLOOKUP(G21,'Data Validation'!$B$2:$C$4,2)," ")</f>
        <v xml:space="preserve"> </v>
      </c>
      <c r="I21" s="62">
        <f>('Self-Assessment'!H24)</f>
        <v>0</v>
      </c>
      <c r="J21" s="62">
        <f>('Self-Assessment'!I24)</f>
        <v>0</v>
      </c>
      <c r="K21" s="41"/>
      <c r="L21" s="30">
        <f>Evaluation!L21</f>
        <v>0</v>
      </c>
      <c r="M21" s="29" t="str">
        <f>Evaluation!M21</f>
        <v xml:space="preserve"> </v>
      </c>
      <c r="N21" s="29" t="str">
        <f>Evaluation!N21</f>
        <v xml:space="preserve"> </v>
      </c>
      <c r="O21" s="30">
        <f>Evaluation!O21</f>
        <v>0</v>
      </c>
      <c r="P21" s="63"/>
    </row>
    <row r="22" spans="1:16" ht="172.5" customHeight="1" x14ac:dyDescent="0.2">
      <c r="A22" s="61"/>
      <c r="B22" s="25">
        <f>('Self-Assessment'!B25)</f>
        <v>0</v>
      </c>
      <c r="C22" s="26">
        <f>('Self-Assessment'!C25)</f>
        <v>0</v>
      </c>
      <c r="D22" s="27">
        <f>('Self-Assessment'!D25)</f>
        <v>0</v>
      </c>
      <c r="E22" s="28">
        <f>('Self-Assessment'!E25)</f>
        <v>0</v>
      </c>
      <c r="F22" s="159"/>
      <c r="G22" s="62">
        <f>('Self-Assessment'!G25)</f>
        <v>0</v>
      </c>
      <c r="H22" s="62" t="str">
        <f>IFERROR(VLOOKUP(G22,'Data Validation'!$B$2:$C$4,2)," ")</f>
        <v xml:space="preserve"> </v>
      </c>
      <c r="I22" s="62">
        <f>('Self-Assessment'!H25)</f>
        <v>0</v>
      </c>
      <c r="J22" s="62">
        <f>('Self-Assessment'!I25)</f>
        <v>0</v>
      </c>
      <c r="K22" s="41"/>
      <c r="L22" s="30">
        <f>Evaluation!L22</f>
        <v>0</v>
      </c>
      <c r="M22" s="29" t="str">
        <f>Evaluation!M22</f>
        <v xml:space="preserve"> </v>
      </c>
      <c r="N22" s="29" t="str">
        <f>Evaluation!N22</f>
        <v xml:space="preserve"> </v>
      </c>
      <c r="O22" s="30">
        <f>Evaluation!O22</f>
        <v>0</v>
      </c>
      <c r="P22" s="63"/>
    </row>
    <row r="23" spans="1:16" ht="172.5" customHeight="1" x14ac:dyDescent="0.2">
      <c r="A23" s="61"/>
      <c r="B23" s="25">
        <f>('Self-Assessment'!B26)</f>
        <v>0</v>
      </c>
      <c r="C23" s="26">
        <f>('Self-Assessment'!C26)</f>
        <v>0</v>
      </c>
      <c r="D23" s="27">
        <f>('Self-Assessment'!D26)</f>
        <v>0</v>
      </c>
      <c r="E23" s="28">
        <f>('Self-Assessment'!E26)</f>
        <v>0</v>
      </c>
      <c r="F23" s="159"/>
      <c r="G23" s="62">
        <f>('Self-Assessment'!G26)</f>
        <v>0</v>
      </c>
      <c r="H23" s="62" t="str">
        <f>IFERROR(VLOOKUP(G23,'Data Validation'!$B$2:$C$4,2)," ")</f>
        <v xml:space="preserve"> </v>
      </c>
      <c r="I23" s="62">
        <f>('Self-Assessment'!H26)</f>
        <v>0</v>
      </c>
      <c r="J23" s="62">
        <f>('Self-Assessment'!I26)</f>
        <v>0</v>
      </c>
      <c r="K23" s="41"/>
      <c r="L23" s="30">
        <f>Evaluation!L23</f>
        <v>0</v>
      </c>
      <c r="M23" s="29" t="str">
        <f>Evaluation!M23</f>
        <v xml:space="preserve"> </v>
      </c>
      <c r="N23" s="29" t="str">
        <f>Evaluation!N23</f>
        <v xml:space="preserve"> </v>
      </c>
      <c r="O23" s="30">
        <f>Evaluation!O23</f>
        <v>0</v>
      </c>
      <c r="P23" s="63"/>
    </row>
    <row r="24" spans="1:16" ht="172.5" customHeight="1" x14ac:dyDescent="0.2">
      <c r="A24" s="61"/>
      <c r="B24" s="25" t="e">
        <f>('Self-Assessment'!#REF!)</f>
        <v>#REF!</v>
      </c>
      <c r="C24" s="26" t="e">
        <f>('Self-Assessment'!#REF!)</f>
        <v>#REF!</v>
      </c>
      <c r="D24" s="27" t="e">
        <f>('Self-Assessment'!#REF!)</f>
        <v>#REF!</v>
      </c>
      <c r="E24" s="28" t="e">
        <f>('Self-Assessment'!#REF!)</f>
        <v>#REF!</v>
      </c>
      <c r="F24" s="159"/>
      <c r="G24" s="62" t="e">
        <f>('Self-Assessment'!#REF!)</f>
        <v>#REF!</v>
      </c>
      <c r="H24" s="62" t="str">
        <f>IFERROR(VLOOKUP(G24,'Data Validation'!$B$2:$C$4,2)," ")</f>
        <v xml:space="preserve"> </v>
      </c>
      <c r="I24" s="62" t="e">
        <f>('Self-Assessment'!#REF!)</f>
        <v>#REF!</v>
      </c>
      <c r="J24" s="62" t="e">
        <f>('Self-Assessment'!#REF!)</f>
        <v>#REF!</v>
      </c>
      <c r="K24" s="41"/>
      <c r="L24" s="30" t="e">
        <f>Evaluation!#REF!</f>
        <v>#REF!</v>
      </c>
      <c r="M24" s="29" t="e">
        <f>Evaluation!#REF!</f>
        <v>#REF!</v>
      </c>
      <c r="N24" s="29" t="e">
        <f>Evaluation!#REF!</f>
        <v>#REF!</v>
      </c>
      <c r="O24" s="30" t="e">
        <f>Evaluation!#REF!</f>
        <v>#REF!</v>
      </c>
      <c r="P24" s="63"/>
    </row>
    <row r="25" spans="1:16" ht="172.5" customHeight="1" x14ac:dyDescent="0.2">
      <c r="A25" s="61"/>
      <c r="B25" s="25" t="e">
        <f>('Self-Assessment'!#REF!)</f>
        <v>#REF!</v>
      </c>
      <c r="C25" s="26" t="e">
        <f>('Self-Assessment'!#REF!)</f>
        <v>#REF!</v>
      </c>
      <c r="D25" s="27" t="e">
        <f>('Self-Assessment'!#REF!)</f>
        <v>#REF!</v>
      </c>
      <c r="E25" s="28" t="e">
        <f>('Self-Assessment'!#REF!)</f>
        <v>#REF!</v>
      </c>
      <c r="F25" s="159"/>
      <c r="G25" s="62" t="e">
        <f>('Self-Assessment'!#REF!)</f>
        <v>#REF!</v>
      </c>
      <c r="H25" s="62" t="str">
        <f>IFERROR(VLOOKUP(G25,'Data Validation'!$B$2:$C$4,2)," ")</f>
        <v xml:space="preserve"> </v>
      </c>
      <c r="I25" s="62" t="e">
        <f>('Self-Assessment'!#REF!)</f>
        <v>#REF!</v>
      </c>
      <c r="J25" s="62" t="e">
        <f>('Self-Assessment'!#REF!)</f>
        <v>#REF!</v>
      </c>
      <c r="K25" s="41"/>
      <c r="L25" s="30" t="e">
        <f>Evaluation!#REF!</f>
        <v>#REF!</v>
      </c>
      <c r="M25" s="29" t="e">
        <f>Evaluation!#REF!</f>
        <v>#REF!</v>
      </c>
      <c r="N25" s="29" t="e">
        <f>Evaluation!#REF!</f>
        <v>#REF!</v>
      </c>
      <c r="O25" s="30" t="e">
        <f>Evaluation!#REF!</f>
        <v>#REF!</v>
      </c>
      <c r="P25" s="63"/>
    </row>
    <row r="26" spans="1:16" ht="172.5" customHeight="1" x14ac:dyDescent="0.2">
      <c r="A26" s="61"/>
      <c r="B26" s="25" t="e">
        <f>('Self-Assessment'!#REF!)</f>
        <v>#REF!</v>
      </c>
      <c r="C26" s="26" t="e">
        <f>('Self-Assessment'!#REF!)</f>
        <v>#REF!</v>
      </c>
      <c r="D26" s="27" t="e">
        <f>('Self-Assessment'!#REF!)</f>
        <v>#REF!</v>
      </c>
      <c r="E26" s="28" t="e">
        <f>('Self-Assessment'!#REF!)</f>
        <v>#REF!</v>
      </c>
      <c r="F26" s="159"/>
      <c r="G26" s="62" t="e">
        <f>('Self-Assessment'!#REF!)</f>
        <v>#REF!</v>
      </c>
      <c r="H26" s="62" t="str">
        <f>IFERROR(VLOOKUP(G26,'Data Validation'!$B$2:$C$4,2)," ")</f>
        <v xml:space="preserve"> </v>
      </c>
      <c r="I26" s="62" t="e">
        <f>('Self-Assessment'!#REF!)</f>
        <v>#REF!</v>
      </c>
      <c r="J26" s="62" t="e">
        <f>('Self-Assessment'!#REF!)</f>
        <v>#REF!</v>
      </c>
      <c r="K26" s="63"/>
      <c r="L26" s="30" t="e">
        <f>Evaluation!#REF!</f>
        <v>#REF!</v>
      </c>
      <c r="M26" s="29" t="e">
        <f>Evaluation!#REF!</f>
        <v>#REF!</v>
      </c>
      <c r="N26" s="29" t="e">
        <f>Evaluation!#REF!</f>
        <v>#REF!</v>
      </c>
      <c r="O26" s="30" t="e">
        <f>Evaluation!#REF!</f>
        <v>#REF!</v>
      </c>
      <c r="P26" s="63"/>
    </row>
    <row r="27" spans="1:16" ht="172.5" customHeight="1" x14ac:dyDescent="0.2">
      <c r="A27" s="61"/>
      <c r="B27" s="25" t="e">
        <f>('Self-Assessment'!#REF!)</f>
        <v>#REF!</v>
      </c>
      <c r="C27" s="26" t="e">
        <f>('Self-Assessment'!#REF!)</f>
        <v>#REF!</v>
      </c>
      <c r="D27" s="27" t="e">
        <f>('Self-Assessment'!#REF!)</f>
        <v>#REF!</v>
      </c>
      <c r="E27" s="28" t="e">
        <f>('Self-Assessment'!#REF!)</f>
        <v>#REF!</v>
      </c>
      <c r="F27" s="159"/>
      <c r="G27" s="62" t="e">
        <f>('Self-Assessment'!#REF!)</f>
        <v>#REF!</v>
      </c>
      <c r="H27" s="62" t="str">
        <f>IFERROR(VLOOKUP(G27,'Data Validation'!$B$2:$C$4,2)," ")</f>
        <v xml:space="preserve"> </v>
      </c>
      <c r="I27" s="62" t="e">
        <f>('Self-Assessment'!#REF!)</f>
        <v>#REF!</v>
      </c>
      <c r="J27" s="62" t="e">
        <f>('Self-Assessment'!#REF!)</f>
        <v>#REF!</v>
      </c>
      <c r="K27" s="41"/>
      <c r="L27" s="30" t="e">
        <f>Evaluation!#REF!</f>
        <v>#REF!</v>
      </c>
      <c r="M27" s="29" t="e">
        <f>Evaluation!#REF!</f>
        <v>#REF!</v>
      </c>
      <c r="N27" s="29" t="e">
        <f>Evaluation!#REF!</f>
        <v>#REF!</v>
      </c>
      <c r="O27" s="30" t="e">
        <f>Evaluation!#REF!</f>
        <v>#REF!</v>
      </c>
      <c r="P27" s="63"/>
    </row>
    <row r="28" spans="1:16" ht="172.5" customHeight="1" x14ac:dyDescent="0.2">
      <c r="A28" s="61"/>
      <c r="B28" s="25" t="e">
        <f>('Self-Assessment'!#REF!)</f>
        <v>#REF!</v>
      </c>
      <c r="C28" s="26" t="e">
        <f>('Self-Assessment'!#REF!)</f>
        <v>#REF!</v>
      </c>
      <c r="D28" s="27" t="e">
        <f>('Self-Assessment'!#REF!)</f>
        <v>#REF!</v>
      </c>
      <c r="E28" s="28" t="e">
        <f>('Self-Assessment'!#REF!)</f>
        <v>#REF!</v>
      </c>
      <c r="F28" s="159"/>
      <c r="G28" s="62" t="e">
        <f>('Self-Assessment'!#REF!)</f>
        <v>#REF!</v>
      </c>
      <c r="H28" s="62" t="str">
        <f>IFERROR(VLOOKUP(G28,'Data Validation'!$B$2:$C$4,2)," ")</f>
        <v xml:space="preserve"> </v>
      </c>
      <c r="I28" s="62" t="e">
        <f>('Self-Assessment'!#REF!)</f>
        <v>#REF!</v>
      </c>
      <c r="J28" s="62" t="e">
        <f>('Self-Assessment'!#REF!)</f>
        <v>#REF!</v>
      </c>
      <c r="K28" s="41"/>
      <c r="L28" s="30" t="e">
        <f>Evaluation!#REF!</f>
        <v>#REF!</v>
      </c>
      <c r="M28" s="29" t="e">
        <f>Evaluation!#REF!</f>
        <v>#REF!</v>
      </c>
      <c r="N28" s="29" t="e">
        <f>Evaluation!#REF!</f>
        <v>#REF!</v>
      </c>
      <c r="O28" s="30" t="e">
        <f>Evaluation!#REF!</f>
        <v>#REF!</v>
      </c>
      <c r="P28" s="63"/>
    </row>
    <row r="29" spans="1:16" ht="172.5" customHeight="1" x14ac:dyDescent="0.2">
      <c r="A29" s="61"/>
      <c r="B29" s="25" t="e">
        <f>('Self-Assessment'!#REF!)</f>
        <v>#REF!</v>
      </c>
      <c r="C29" s="26" t="e">
        <f>('Self-Assessment'!#REF!)</f>
        <v>#REF!</v>
      </c>
      <c r="D29" s="27" t="e">
        <f>('Self-Assessment'!#REF!)</f>
        <v>#REF!</v>
      </c>
      <c r="E29" s="28" t="e">
        <f>('Self-Assessment'!#REF!)</f>
        <v>#REF!</v>
      </c>
      <c r="F29" s="159"/>
      <c r="G29" s="62" t="e">
        <f>('Self-Assessment'!#REF!)</f>
        <v>#REF!</v>
      </c>
      <c r="H29" s="62" t="str">
        <f>IFERROR(VLOOKUP(G29,'Data Validation'!$B$2:$C$4,2)," ")</f>
        <v xml:space="preserve"> </v>
      </c>
      <c r="I29" s="62" t="e">
        <f>('Self-Assessment'!#REF!)</f>
        <v>#REF!</v>
      </c>
      <c r="J29" s="62" t="e">
        <f>('Self-Assessment'!#REF!)</f>
        <v>#REF!</v>
      </c>
      <c r="K29" s="41"/>
      <c r="L29" s="30" t="e">
        <f>Evaluation!#REF!</f>
        <v>#REF!</v>
      </c>
      <c r="M29" s="29" t="e">
        <f>Evaluation!#REF!</f>
        <v>#REF!</v>
      </c>
      <c r="N29" s="29" t="e">
        <f>Evaluation!#REF!</f>
        <v>#REF!</v>
      </c>
      <c r="O29" s="30" t="e">
        <f>Evaluation!#REF!</f>
        <v>#REF!</v>
      </c>
      <c r="P29" s="63"/>
    </row>
    <row r="30" spans="1:16" ht="172.5" customHeight="1" x14ac:dyDescent="0.2">
      <c r="A30" s="61"/>
      <c r="B30" s="25" t="e">
        <f>('Self-Assessment'!#REF!)</f>
        <v>#REF!</v>
      </c>
      <c r="C30" s="26" t="e">
        <f>('Self-Assessment'!#REF!)</f>
        <v>#REF!</v>
      </c>
      <c r="D30" s="27" t="e">
        <f>('Self-Assessment'!#REF!)</f>
        <v>#REF!</v>
      </c>
      <c r="E30" s="28" t="e">
        <f>('Self-Assessment'!#REF!)</f>
        <v>#REF!</v>
      </c>
      <c r="F30" s="159"/>
      <c r="G30" s="62" t="e">
        <f>('Self-Assessment'!#REF!)</f>
        <v>#REF!</v>
      </c>
      <c r="H30" s="62" t="str">
        <f>IFERROR(VLOOKUP(G30,'Data Validation'!$B$2:$C$4,2)," ")</f>
        <v xml:space="preserve"> </v>
      </c>
      <c r="I30" s="62" t="e">
        <f>('Self-Assessment'!#REF!)</f>
        <v>#REF!</v>
      </c>
      <c r="J30" s="62" t="e">
        <f>('Self-Assessment'!#REF!)</f>
        <v>#REF!</v>
      </c>
      <c r="K30" s="41"/>
      <c r="L30" s="30" t="e">
        <f>Evaluation!#REF!</f>
        <v>#REF!</v>
      </c>
      <c r="M30" s="29" t="e">
        <f>Evaluation!#REF!</f>
        <v>#REF!</v>
      </c>
      <c r="N30" s="29" t="e">
        <f>Evaluation!#REF!</f>
        <v>#REF!</v>
      </c>
      <c r="O30" s="30" t="e">
        <f>Evaluation!#REF!</f>
        <v>#REF!</v>
      </c>
      <c r="P30" s="63"/>
    </row>
    <row r="31" spans="1:16" ht="172.5" customHeight="1" x14ac:dyDescent="0.2">
      <c r="A31" s="61"/>
      <c r="B31" s="25" t="e">
        <f>('Self-Assessment'!#REF!)</f>
        <v>#REF!</v>
      </c>
      <c r="C31" s="26" t="e">
        <f>('Self-Assessment'!#REF!)</f>
        <v>#REF!</v>
      </c>
      <c r="D31" s="27" t="e">
        <f>('Self-Assessment'!#REF!)</f>
        <v>#REF!</v>
      </c>
      <c r="E31" s="28" t="e">
        <f>('Self-Assessment'!#REF!)</f>
        <v>#REF!</v>
      </c>
      <c r="F31" s="159"/>
      <c r="G31" s="62" t="e">
        <f>('Self-Assessment'!#REF!)</f>
        <v>#REF!</v>
      </c>
      <c r="H31" s="62" t="str">
        <f>IFERROR(VLOOKUP(G31,'Data Validation'!$B$2:$C$4,2)," ")</f>
        <v xml:space="preserve"> </v>
      </c>
      <c r="I31" s="62" t="e">
        <f>('Self-Assessment'!#REF!)</f>
        <v>#REF!</v>
      </c>
      <c r="J31" s="62" t="e">
        <f>('Self-Assessment'!#REF!)</f>
        <v>#REF!</v>
      </c>
      <c r="K31" s="41"/>
      <c r="L31" s="30" t="e">
        <f>Evaluation!#REF!</f>
        <v>#REF!</v>
      </c>
      <c r="M31" s="29" t="e">
        <f>Evaluation!#REF!</f>
        <v>#REF!</v>
      </c>
      <c r="N31" s="29" t="e">
        <f>Evaluation!#REF!</f>
        <v>#REF!</v>
      </c>
      <c r="O31" s="30" t="e">
        <f>Evaluation!#REF!</f>
        <v>#REF!</v>
      </c>
      <c r="P31" s="63"/>
    </row>
    <row r="32" spans="1:16" ht="172.5" customHeight="1" x14ac:dyDescent="0.2">
      <c r="A32" s="61"/>
      <c r="B32" s="25" t="e">
        <f>('Self-Assessment'!#REF!)</f>
        <v>#REF!</v>
      </c>
      <c r="C32" s="26" t="e">
        <f>('Self-Assessment'!#REF!)</f>
        <v>#REF!</v>
      </c>
      <c r="D32" s="27" t="e">
        <f>('Self-Assessment'!#REF!)</f>
        <v>#REF!</v>
      </c>
      <c r="E32" s="28" t="e">
        <f>('Self-Assessment'!#REF!)</f>
        <v>#REF!</v>
      </c>
      <c r="F32" s="159"/>
      <c r="G32" s="62" t="e">
        <f>('Self-Assessment'!#REF!)</f>
        <v>#REF!</v>
      </c>
      <c r="H32" s="62" t="str">
        <f>IFERROR(VLOOKUP(G32,'Data Validation'!$B$2:$C$4,2)," ")</f>
        <v xml:space="preserve"> </v>
      </c>
      <c r="I32" s="62" t="e">
        <f>('Self-Assessment'!#REF!)</f>
        <v>#REF!</v>
      </c>
      <c r="J32" s="62" t="e">
        <f>('Self-Assessment'!#REF!)</f>
        <v>#REF!</v>
      </c>
      <c r="K32" s="41"/>
      <c r="L32" s="30" t="e">
        <f>Evaluation!#REF!</f>
        <v>#REF!</v>
      </c>
      <c r="M32" s="29" t="e">
        <f>Evaluation!#REF!</f>
        <v>#REF!</v>
      </c>
      <c r="N32" s="29" t="e">
        <f>Evaluation!#REF!</f>
        <v>#REF!</v>
      </c>
      <c r="O32" s="30" t="e">
        <f>Evaluation!#REF!</f>
        <v>#REF!</v>
      </c>
      <c r="P32" s="63"/>
    </row>
    <row r="33" spans="1:16" ht="172.5" customHeight="1" x14ac:dyDescent="0.2">
      <c r="A33" s="61"/>
      <c r="B33" s="25" t="e">
        <f>('Self-Assessment'!#REF!)</f>
        <v>#REF!</v>
      </c>
      <c r="C33" s="26" t="e">
        <f>('Self-Assessment'!#REF!)</f>
        <v>#REF!</v>
      </c>
      <c r="D33" s="27" t="e">
        <f>('Self-Assessment'!#REF!)</f>
        <v>#REF!</v>
      </c>
      <c r="E33" s="28" t="e">
        <f>('Self-Assessment'!#REF!)</f>
        <v>#REF!</v>
      </c>
      <c r="F33" s="159"/>
      <c r="G33" s="62" t="e">
        <f>('Self-Assessment'!#REF!)</f>
        <v>#REF!</v>
      </c>
      <c r="H33" s="62" t="str">
        <f>IFERROR(VLOOKUP(G33,'Data Validation'!$B$2:$C$4,2)," ")</f>
        <v xml:space="preserve"> </v>
      </c>
      <c r="I33" s="62" t="e">
        <f>('Self-Assessment'!#REF!)</f>
        <v>#REF!</v>
      </c>
      <c r="J33" s="62" t="e">
        <f>('Self-Assessment'!#REF!)</f>
        <v>#REF!</v>
      </c>
      <c r="K33" s="63"/>
      <c r="L33" s="30" t="e">
        <f>Evaluation!#REF!</f>
        <v>#REF!</v>
      </c>
      <c r="M33" s="29" t="e">
        <f>Evaluation!#REF!</f>
        <v>#REF!</v>
      </c>
      <c r="N33" s="29" t="e">
        <f>Evaluation!#REF!</f>
        <v>#REF!</v>
      </c>
      <c r="O33" s="30" t="e">
        <f>Evaluation!#REF!</f>
        <v>#REF!</v>
      </c>
      <c r="P33" s="63"/>
    </row>
    <row r="34" spans="1:16" ht="15.75" customHeight="1" x14ac:dyDescent="0.2">
      <c r="A34" s="36"/>
      <c r="B34" s="61"/>
      <c r="C34" s="64"/>
      <c r="D34" s="65"/>
      <c r="E34" s="61"/>
      <c r="F34" s="63"/>
      <c r="G34" s="65"/>
      <c r="H34" s="65"/>
      <c r="I34" s="47"/>
      <c r="J34" s="47"/>
      <c r="K34" s="63"/>
      <c r="L34" s="65"/>
      <c r="M34" s="65"/>
      <c r="N34" s="47"/>
      <c r="O34" s="47"/>
      <c r="P34" s="63"/>
    </row>
    <row r="35" spans="1:16" ht="15.75" customHeight="1" x14ac:dyDescent="0.2"/>
    <row r="36" spans="1:16" ht="15.75" customHeight="1" x14ac:dyDescent="0.2"/>
    <row r="37" spans="1:16" ht="15.75" customHeight="1" x14ac:dyDescent="0.2"/>
    <row r="38" spans="1:16" ht="15.75" customHeight="1" x14ac:dyDescent="0.2"/>
    <row r="39" spans="1:16" ht="15.75" customHeight="1" x14ac:dyDescent="0.2"/>
    <row r="40" spans="1:16" ht="15.75" customHeight="1" x14ac:dyDescent="0.2"/>
    <row r="41" spans="1:16" ht="15.75" customHeight="1" x14ac:dyDescent="0.2"/>
    <row r="42" spans="1:16" ht="15.75" customHeight="1" x14ac:dyDescent="0.2"/>
    <row r="43" spans="1:16" ht="15.75" customHeight="1" x14ac:dyDescent="0.2"/>
    <row r="44" spans="1:16" ht="15.75" customHeight="1" x14ac:dyDescent="0.2"/>
    <row r="45" spans="1:16" ht="15.75" customHeight="1" x14ac:dyDescent="0.2"/>
    <row r="46" spans="1:16" ht="15.75" customHeight="1" x14ac:dyDescent="0.2"/>
    <row r="47" spans="1:16" ht="15.75" customHeight="1" x14ac:dyDescent="0.2"/>
    <row r="48" spans="1: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B12:E12"/>
    <mergeCell ref="G12:H12"/>
    <mergeCell ref="I12:J12"/>
    <mergeCell ref="L12:O12"/>
  </mergeCells>
  <conditionalFormatting sqref="N14:N33">
    <cfRule type="cellIs" dxfId="4" priority="1" operator="equal">
      <formula>"2 below self-assessment"</formula>
    </cfRule>
    <cfRule type="cellIs" dxfId="3" priority="2" operator="equal">
      <formula>"1 below self-assessment"</formula>
    </cfRule>
    <cfRule type="cellIs" dxfId="2" priority="3" operator="equal">
      <formula>"Same as self-assessment"</formula>
    </cfRule>
    <cfRule type="cellIs" dxfId="1" priority="4" operator="equal">
      <formula>"1 above self-assessment"</formula>
    </cfRule>
    <cfRule type="cellIs" dxfId="0" priority="5" operator="equal">
      <formula>"2 above self-assessment"</formula>
    </cfRule>
  </conditionalFormatting>
  <printOptions horizontalCentered="1" gridLines="1"/>
  <pageMargins left="0.7" right="0.7" top="0.75" bottom="0.75" header="0" footer="0"/>
  <pageSetup paperSize="8" fitToHeight="0" pageOrder="overThenDown" orientation="portrait" cellComments="atEnd"/>
  <headerFooter>
    <oddHeader>&amp;C&amp;"Calibri"&amp;10&amp;K000000 OFFICIAL&amp;1#_x000D_</oddHeader>
    <oddFooter>&amp;C_x000D_&amp;1#&amp;"Calibri"&amp;10&amp;K000000 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703125" defaultRowHeight="15" customHeight="1" x14ac:dyDescent="0.2"/>
  <cols>
    <col min="1" max="1" width="3.42578125" customWidth="1"/>
    <col min="2" max="2" width="38.85546875" customWidth="1"/>
    <col min="3" max="3" width="35.42578125" customWidth="1"/>
    <col min="4" max="26" width="9.140625" customWidth="1"/>
  </cols>
  <sheetData>
    <row r="1" spans="1:26" ht="12.75" customHeight="1" x14ac:dyDescent="0.2">
      <c r="A1" s="117"/>
      <c r="B1" s="118"/>
      <c r="C1" s="118"/>
      <c r="D1" s="118"/>
      <c r="E1" s="119"/>
      <c r="F1" s="119"/>
      <c r="G1" s="119"/>
      <c r="H1" s="119"/>
      <c r="I1" s="119"/>
      <c r="J1" s="119"/>
      <c r="K1" s="119"/>
      <c r="L1" s="119"/>
      <c r="M1" s="119"/>
      <c r="N1" s="119"/>
      <c r="O1" s="119"/>
      <c r="P1" s="119"/>
      <c r="Q1" s="119"/>
      <c r="R1" s="119"/>
      <c r="S1" s="119"/>
      <c r="T1" s="119"/>
      <c r="U1" s="119"/>
      <c r="V1" s="119"/>
      <c r="W1" s="119"/>
      <c r="X1" s="119"/>
      <c r="Y1" s="119"/>
      <c r="Z1" s="119"/>
    </row>
    <row r="2" spans="1:26" ht="12.75" customHeight="1" x14ac:dyDescent="0.25">
      <c r="A2" s="117"/>
      <c r="B2" s="120" t="s">
        <v>100</v>
      </c>
      <c r="C2" s="120"/>
      <c r="D2" s="120"/>
      <c r="E2" s="119"/>
      <c r="F2" s="119"/>
      <c r="G2" s="119"/>
      <c r="H2" s="119"/>
      <c r="I2" s="119"/>
      <c r="J2" s="119"/>
      <c r="K2" s="119"/>
      <c r="L2" s="119"/>
      <c r="M2" s="119"/>
      <c r="N2" s="119"/>
      <c r="O2" s="119"/>
      <c r="P2" s="119"/>
      <c r="Q2" s="119"/>
      <c r="R2" s="119"/>
      <c r="S2" s="119"/>
      <c r="T2" s="119"/>
      <c r="U2" s="119"/>
      <c r="V2" s="119"/>
      <c r="W2" s="119"/>
      <c r="X2" s="119"/>
      <c r="Y2" s="119"/>
      <c r="Z2" s="119"/>
    </row>
    <row r="3" spans="1:26" ht="12.75" customHeight="1" x14ac:dyDescent="0.2">
      <c r="A3" s="117"/>
      <c r="B3" s="121"/>
      <c r="C3" s="122"/>
      <c r="D3" s="123"/>
      <c r="E3" s="119"/>
      <c r="F3" s="119"/>
      <c r="G3" s="119"/>
      <c r="H3" s="119"/>
      <c r="I3" s="119"/>
      <c r="J3" s="119"/>
      <c r="K3" s="119"/>
      <c r="L3" s="119"/>
      <c r="M3" s="119"/>
      <c r="N3" s="119"/>
      <c r="O3" s="119"/>
      <c r="P3" s="119"/>
      <c r="Q3" s="119"/>
      <c r="R3" s="119"/>
      <c r="S3" s="119"/>
      <c r="T3" s="119"/>
      <c r="U3" s="119"/>
      <c r="V3" s="119"/>
      <c r="W3" s="119"/>
      <c r="X3" s="119"/>
      <c r="Y3" s="119"/>
      <c r="Z3" s="119"/>
    </row>
    <row r="4" spans="1:26" ht="12.75" customHeight="1" x14ac:dyDescent="0.25">
      <c r="A4" s="117"/>
      <c r="B4" s="120" t="s">
        <v>101</v>
      </c>
      <c r="C4" s="154" t="s">
        <v>24</v>
      </c>
      <c r="D4" s="124"/>
      <c r="E4" s="119"/>
      <c r="F4" s="119"/>
      <c r="G4" s="119"/>
      <c r="H4" s="119"/>
      <c r="I4" s="119"/>
      <c r="J4" s="119"/>
      <c r="K4" s="119"/>
      <c r="L4" s="119"/>
      <c r="M4" s="119"/>
      <c r="N4" s="119"/>
      <c r="O4" s="119"/>
      <c r="P4" s="119"/>
      <c r="Q4" s="119"/>
      <c r="R4" s="119"/>
      <c r="S4" s="119"/>
      <c r="T4" s="119"/>
      <c r="U4" s="119"/>
      <c r="V4" s="119"/>
      <c r="W4" s="119"/>
      <c r="X4" s="119"/>
      <c r="Y4" s="119"/>
      <c r="Z4" s="119"/>
    </row>
    <row r="5" spans="1:26" ht="12.75" customHeight="1" x14ac:dyDescent="0.2">
      <c r="A5" s="117"/>
      <c r="B5" s="125"/>
      <c r="C5" s="155">
        <f>'Self-Assessment'!E8</f>
        <v>0</v>
      </c>
      <c r="D5" s="124"/>
      <c r="E5" s="119"/>
      <c r="F5" s="119"/>
      <c r="G5" s="119"/>
      <c r="H5" s="119"/>
      <c r="I5" s="119"/>
      <c r="J5" s="119"/>
      <c r="K5" s="119"/>
      <c r="L5" s="119"/>
      <c r="M5" s="119"/>
      <c r="N5" s="119"/>
      <c r="O5" s="119"/>
      <c r="P5" s="119"/>
      <c r="Q5" s="119"/>
      <c r="R5" s="119"/>
      <c r="S5" s="119"/>
      <c r="T5" s="119"/>
      <c r="U5" s="119"/>
      <c r="V5" s="119"/>
      <c r="W5" s="119"/>
      <c r="X5" s="119"/>
      <c r="Y5" s="119"/>
      <c r="Z5" s="119"/>
    </row>
    <row r="6" spans="1:26" ht="12.75" customHeight="1" x14ac:dyDescent="0.2">
      <c r="A6" s="117"/>
      <c r="B6" s="125"/>
      <c r="C6" s="122"/>
      <c r="D6" s="124"/>
      <c r="E6" s="119"/>
      <c r="F6" s="119"/>
      <c r="G6" s="119"/>
      <c r="H6" s="119"/>
      <c r="I6" s="119"/>
      <c r="J6" s="119"/>
      <c r="K6" s="119"/>
      <c r="L6" s="119"/>
      <c r="M6" s="119"/>
      <c r="N6" s="119"/>
      <c r="O6" s="119"/>
      <c r="P6" s="119"/>
      <c r="Q6" s="119"/>
      <c r="R6" s="119"/>
      <c r="S6" s="119"/>
      <c r="T6" s="119"/>
      <c r="U6" s="119"/>
      <c r="V6" s="119"/>
      <c r="W6" s="119"/>
      <c r="X6" s="119"/>
      <c r="Y6" s="119"/>
      <c r="Z6" s="119"/>
    </row>
    <row r="7" spans="1:26" ht="12.75" customHeight="1" x14ac:dyDescent="0.2">
      <c r="A7" s="117"/>
      <c r="B7" s="76" t="s">
        <v>6</v>
      </c>
      <c r="C7" s="13"/>
      <c r="D7" s="124"/>
      <c r="E7" s="119"/>
      <c r="F7" s="119"/>
      <c r="G7" s="119"/>
      <c r="H7" s="119"/>
      <c r="I7" s="119"/>
      <c r="J7" s="119"/>
      <c r="K7" s="119"/>
      <c r="L7" s="119"/>
      <c r="M7" s="119"/>
      <c r="N7" s="119"/>
      <c r="O7" s="119"/>
      <c r="P7" s="119"/>
      <c r="Q7" s="119"/>
      <c r="R7" s="119"/>
      <c r="S7" s="119"/>
      <c r="T7" s="119"/>
      <c r="U7" s="119"/>
      <c r="V7" s="119"/>
      <c r="W7" s="119"/>
      <c r="X7" s="119"/>
      <c r="Y7" s="119"/>
      <c r="Z7" s="119"/>
    </row>
    <row r="8" spans="1:26" ht="12.75" customHeight="1" x14ac:dyDescent="0.2">
      <c r="A8" s="117"/>
      <c r="B8" s="14" t="s">
        <v>8</v>
      </c>
      <c r="C8" s="15">
        <f>'Self-Assessment'!C11</f>
        <v>0</v>
      </c>
      <c r="D8" s="126"/>
      <c r="E8" s="119"/>
      <c r="F8" s="119"/>
      <c r="G8" s="119"/>
      <c r="H8" s="119"/>
      <c r="I8" s="119"/>
      <c r="J8" s="119"/>
      <c r="K8" s="119"/>
      <c r="L8" s="119"/>
      <c r="M8" s="119"/>
      <c r="N8" s="119"/>
      <c r="O8" s="119"/>
      <c r="P8" s="119"/>
      <c r="Q8" s="119"/>
      <c r="R8" s="119"/>
      <c r="S8" s="119"/>
      <c r="T8" s="119"/>
      <c r="U8" s="119"/>
      <c r="V8" s="119"/>
      <c r="W8" s="119"/>
      <c r="X8" s="119"/>
      <c r="Y8" s="119"/>
      <c r="Z8" s="119"/>
    </row>
    <row r="9" spans="1:26" ht="12.75" customHeight="1" x14ac:dyDescent="0.2">
      <c r="A9" s="126"/>
      <c r="B9" s="17" t="s">
        <v>11</v>
      </c>
      <c r="C9" s="18">
        <f>'Self-Assessment'!C12</f>
        <v>0</v>
      </c>
      <c r="D9" s="123"/>
      <c r="E9" s="119"/>
      <c r="F9" s="119"/>
      <c r="G9" s="119"/>
      <c r="H9" s="119"/>
      <c r="I9" s="119"/>
      <c r="J9" s="119"/>
      <c r="K9" s="119"/>
      <c r="L9" s="119"/>
      <c r="M9" s="119"/>
      <c r="N9" s="119"/>
      <c r="O9" s="119"/>
      <c r="P9" s="119"/>
      <c r="Q9" s="119"/>
      <c r="R9" s="119"/>
      <c r="S9" s="119"/>
      <c r="T9" s="119"/>
      <c r="U9" s="119"/>
      <c r="V9" s="119"/>
      <c r="W9" s="119"/>
      <c r="X9" s="119"/>
      <c r="Y9" s="119"/>
      <c r="Z9" s="119"/>
    </row>
    <row r="10" spans="1:26" ht="12.75" customHeight="1" x14ac:dyDescent="0.2">
      <c r="A10" s="126"/>
      <c r="B10" s="151" t="s">
        <v>13</v>
      </c>
      <c r="C10" s="152">
        <f>'Self-Assessment'!C13</f>
        <v>0</v>
      </c>
      <c r="D10" s="123"/>
      <c r="E10" s="119"/>
      <c r="F10" s="119"/>
      <c r="G10" s="119"/>
      <c r="H10" s="119"/>
      <c r="I10" s="119"/>
      <c r="J10" s="119"/>
      <c r="K10" s="119"/>
      <c r="L10" s="119"/>
      <c r="M10" s="119"/>
      <c r="N10" s="119"/>
      <c r="O10" s="119"/>
      <c r="P10" s="119"/>
      <c r="Q10" s="119"/>
      <c r="R10" s="119"/>
      <c r="S10" s="119"/>
      <c r="T10" s="119"/>
      <c r="U10" s="119"/>
      <c r="V10" s="119"/>
      <c r="W10" s="119"/>
      <c r="X10" s="119"/>
      <c r="Y10" s="119"/>
      <c r="Z10" s="119"/>
    </row>
    <row r="11" spans="1:26" ht="12.75" customHeight="1" x14ac:dyDescent="0.2">
      <c r="A11" s="127"/>
      <c r="B11" s="127"/>
      <c r="C11" s="127"/>
      <c r="D11" s="127"/>
      <c r="E11" s="119"/>
      <c r="F11" s="119"/>
      <c r="G11" s="119"/>
      <c r="H11" s="119"/>
      <c r="I11" s="119"/>
      <c r="J11" s="119"/>
      <c r="K11" s="119"/>
      <c r="L11" s="119"/>
      <c r="M11" s="119"/>
      <c r="N11" s="119"/>
      <c r="O11" s="119"/>
      <c r="P11" s="119"/>
      <c r="Q11" s="119"/>
      <c r="R11" s="119"/>
      <c r="S11" s="119"/>
      <c r="T11" s="119"/>
      <c r="U11" s="119"/>
      <c r="V11" s="119"/>
      <c r="W11" s="119"/>
      <c r="X11" s="119"/>
      <c r="Y11" s="119"/>
      <c r="Z11" s="119"/>
    </row>
    <row r="12" spans="1:26" ht="12.75" customHeight="1" x14ac:dyDescent="0.2">
      <c r="A12" s="127"/>
      <c r="B12" s="128" t="s">
        <v>102</v>
      </c>
      <c r="C12" s="129"/>
      <c r="D12" s="127"/>
      <c r="E12" s="119"/>
      <c r="F12" s="119"/>
      <c r="G12" s="119"/>
      <c r="H12" s="119"/>
      <c r="I12" s="119"/>
      <c r="J12" s="119"/>
      <c r="K12" s="119"/>
      <c r="L12" s="119"/>
      <c r="M12" s="119"/>
      <c r="N12" s="119"/>
      <c r="O12" s="119"/>
      <c r="P12" s="119"/>
      <c r="Q12" s="119"/>
      <c r="R12" s="119"/>
      <c r="S12" s="119"/>
      <c r="T12" s="119"/>
      <c r="U12" s="119"/>
      <c r="V12" s="119"/>
      <c r="W12" s="119"/>
      <c r="X12" s="119"/>
      <c r="Y12" s="119"/>
      <c r="Z12" s="119"/>
    </row>
    <row r="13" spans="1:26" ht="12.75" customHeight="1" x14ac:dyDescent="0.2">
      <c r="A13" s="127"/>
      <c r="B13" s="130"/>
      <c r="C13" s="131"/>
      <c r="D13" s="127"/>
      <c r="E13" s="119"/>
      <c r="F13" s="119"/>
      <c r="G13" s="119"/>
      <c r="H13" s="119"/>
      <c r="I13" s="119"/>
      <c r="J13" s="119"/>
      <c r="K13" s="119"/>
      <c r="L13" s="119"/>
      <c r="M13" s="119"/>
      <c r="N13" s="119"/>
      <c r="O13" s="119"/>
      <c r="P13" s="119"/>
      <c r="Q13" s="119"/>
      <c r="R13" s="119"/>
      <c r="S13" s="119"/>
      <c r="T13" s="119"/>
      <c r="U13" s="119"/>
      <c r="V13" s="119"/>
      <c r="W13" s="119"/>
      <c r="X13" s="119"/>
      <c r="Y13" s="119"/>
      <c r="Z13" s="119"/>
    </row>
    <row r="14" spans="1:26" ht="53.25" customHeight="1" x14ac:dyDescent="0.2">
      <c r="A14" s="132"/>
      <c r="B14" s="195" t="s">
        <v>103</v>
      </c>
      <c r="C14" s="196"/>
      <c r="D14" s="132"/>
      <c r="E14" s="119"/>
      <c r="F14" s="119"/>
      <c r="G14" s="119"/>
      <c r="H14" s="119"/>
      <c r="I14" s="119"/>
      <c r="J14" s="119"/>
      <c r="K14" s="119"/>
      <c r="L14" s="119"/>
      <c r="M14" s="119"/>
      <c r="N14" s="119"/>
      <c r="O14" s="119"/>
      <c r="P14" s="119"/>
      <c r="Q14" s="119"/>
      <c r="R14" s="119"/>
      <c r="S14" s="119"/>
      <c r="T14" s="119"/>
      <c r="U14" s="119"/>
      <c r="V14" s="119"/>
      <c r="W14" s="119"/>
      <c r="X14" s="119"/>
      <c r="Y14" s="119"/>
      <c r="Z14" s="119"/>
    </row>
    <row r="15" spans="1:26" ht="12.75" customHeight="1" x14ac:dyDescent="0.2">
      <c r="A15" s="132"/>
      <c r="B15" s="132"/>
      <c r="C15" s="132"/>
      <c r="D15" s="132"/>
      <c r="E15" s="119"/>
      <c r="F15" s="119"/>
      <c r="G15" s="119"/>
      <c r="H15" s="119"/>
      <c r="I15" s="119"/>
      <c r="J15" s="119"/>
      <c r="K15" s="119"/>
      <c r="L15" s="119"/>
      <c r="M15" s="119"/>
      <c r="N15" s="119"/>
      <c r="O15" s="119"/>
      <c r="P15" s="119"/>
      <c r="Q15" s="119"/>
      <c r="R15" s="119"/>
      <c r="S15" s="119"/>
      <c r="T15" s="119"/>
      <c r="U15" s="119"/>
      <c r="V15" s="119"/>
      <c r="W15" s="119"/>
      <c r="X15" s="119"/>
      <c r="Y15" s="119"/>
      <c r="Z15" s="119"/>
    </row>
    <row r="16" spans="1:26" ht="12.75" customHeight="1" x14ac:dyDescent="0.2">
      <c r="A16" s="132"/>
      <c r="B16" s="133" t="s">
        <v>104</v>
      </c>
      <c r="C16" s="134" t="str">
        <f>Evaluation!H31</f>
        <v xml:space="preserve"> </v>
      </c>
      <c r="D16" s="132"/>
      <c r="E16" s="119"/>
      <c r="F16" s="119"/>
      <c r="G16" s="119"/>
      <c r="H16" s="119"/>
      <c r="I16" s="119"/>
      <c r="J16" s="119"/>
      <c r="K16" s="119"/>
      <c r="L16" s="119"/>
      <c r="M16" s="119"/>
      <c r="N16" s="119"/>
      <c r="O16" s="119"/>
      <c r="P16" s="119"/>
      <c r="Q16" s="119"/>
      <c r="R16" s="119"/>
      <c r="S16" s="119"/>
      <c r="T16" s="119"/>
      <c r="U16" s="119"/>
      <c r="V16" s="119"/>
      <c r="W16" s="119"/>
      <c r="X16" s="119"/>
      <c r="Y16" s="119"/>
      <c r="Z16" s="119"/>
    </row>
    <row r="17" spans="1:26" ht="12.75" customHeight="1" x14ac:dyDescent="0.2">
      <c r="A17" s="132"/>
      <c r="B17" s="135"/>
      <c r="C17" s="136"/>
      <c r="D17" s="132"/>
      <c r="E17" s="119"/>
      <c r="F17" s="119"/>
      <c r="G17" s="119"/>
      <c r="H17" s="119"/>
      <c r="I17" s="119"/>
      <c r="J17" s="119"/>
      <c r="K17" s="119"/>
      <c r="L17" s="119"/>
      <c r="M17" s="119"/>
      <c r="N17" s="119"/>
      <c r="O17" s="119"/>
      <c r="P17" s="119"/>
      <c r="Q17" s="119"/>
      <c r="R17" s="119"/>
      <c r="S17" s="119"/>
      <c r="T17" s="119"/>
      <c r="U17" s="119"/>
      <c r="V17" s="119"/>
      <c r="W17" s="119"/>
      <c r="X17" s="119"/>
      <c r="Y17" s="119"/>
      <c r="Z17" s="119"/>
    </row>
    <row r="18" spans="1:26" ht="25.5" customHeight="1" x14ac:dyDescent="0.2">
      <c r="A18" s="137"/>
      <c r="B18" s="197" t="s">
        <v>105</v>
      </c>
      <c r="C18" s="196"/>
      <c r="D18" s="137"/>
      <c r="E18" s="138"/>
      <c r="F18" s="138"/>
      <c r="G18" s="138"/>
      <c r="H18" s="138"/>
      <c r="I18" s="138"/>
      <c r="J18" s="138"/>
      <c r="K18" s="138"/>
      <c r="L18" s="138"/>
      <c r="M18" s="138"/>
      <c r="N18" s="138"/>
      <c r="O18" s="138"/>
      <c r="P18" s="138"/>
      <c r="Q18" s="138"/>
      <c r="R18" s="138"/>
      <c r="S18" s="138"/>
      <c r="T18" s="138"/>
      <c r="U18" s="138"/>
      <c r="V18" s="138"/>
      <c r="W18" s="138"/>
      <c r="X18" s="138"/>
      <c r="Y18" s="138"/>
      <c r="Z18" s="138"/>
    </row>
    <row r="19" spans="1:26" ht="12.75" customHeight="1" x14ac:dyDescent="0.2">
      <c r="A19" s="127"/>
      <c r="B19" s="127"/>
      <c r="C19" s="127"/>
      <c r="D19" s="127"/>
      <c r="E19" s="119"/>
      <c r="F19" s="119"/>
      <c r="G19" s="119"/>
      <c r="H19" s="119"/>
      <c r="I19" s="119"/>
      <c r="J19" s="119"/>
      <c r="K19" s="119"/>
      <c r="L19" s="119"/>
      <c r="M19" s="119"/>
      <c r="N19" s="119"/>
      <c r="O19" s="119"/>
      <c r="P19" s="119"/>
      <c r="Q19" s="119"/>
      <c r="R19" s="119"/>
      <c r="S19" s="119"/>
      <c r="T19" s="119"/>
      <c r="U19" s="119"/>
      <c r="V19" s="119"/>
      <c r="W19" s="119"/>
      <c r="X19" s="119"/>
      <c r="Y19" s="119"/>
      <c r="Z19" s="119"/>
    </row>
    <row r="20" spans="1:26" ht="12.75" customHeight="1" x14ac:dyDescent="0.2">
      <c r="A20" s="127"/>
      <c r="B20" s="139" t="s">
        <v>106</v>
      </c>
      <c r="C20" s="140" t="str">
        <f>Evaluation!M31</f>
        <v xml:space="preserve"> </v>
      </c>
      <c r="D20" s="127"/>
      <c r="E20" s="119"/>
      <c r="F20" s="119"/>
      <c r="G20" s="119"/>
      <c r="H20" s="119"/>
      <c r="I20" s="119"/>
      <c r="J20" s="119"/>
      <c r="K20" s="119"/>
      <c r="L20" s="119"/>
      <c r="M20" s="119"/>
      <c r="N20" s="119"/>
      <c r="O20" s="119"/>
      <c r="P20" s="119"/>
      <c r="Q20" s="119"/>
      <c r="R20" s="119"/>
      <c r="S20" s="119"/>
      <c r="T20" s="119"/>
      <c r="U20" s="119"/>
      <c r="V20" s="119"/>
      <c r="W20" s="119"/>
      <c r="X20" s="119"/>
      <c r="Y20" s="119"/>
      <c r="Z20" s="119"/>
    </row>
    <row r="21" spans="1:26" ht="12.75" customHeight="1" x14ac:dyDescent="0.2">
      <c r="A21" s="127"/>
      <c r="B21" s="141"/>
      <c r="C21" s="142"/>
      <c r="D21" s="127"/>
      <c r="E21" s="119"/>
      <c r="F21" s="119"/>
      <c r="G21" s="119"/>
      <c r="H21" s="119"/>
      <c r="I21" s="119"/>
      <c r="J21" s="119"/>
      <c r="K21" s="119"/>
      <c r="L21" s="119"/>
      <c r="M21" s="119"/>
      <c r="N21" s="119"/>
      <c r="O21" s="119"/>
      <c r="P21" s="119"/>
      <c r="Q21" s="119"/>
      <c r="R21" s="119"/>
      <c r="S21" s="119"/>
      <c r="T21" s="119"/>
      <c r="U21" s="119"/>
      <c r="V21" s="119"/>
      <c r="W21" s="119"/>
      <c r="X21" s="119"/>
      <c r="Y21" s="119"/>
      <c r="Z21" s="119"/>
    </row>
    <row r="22" spans="1:26" ht="33" customHeight="1" x14ac:dyDescent="0.2">
      <c r="A22" s="143"/>
      <c r="B22" s="198" t="s">
        <v>107</v>
      </c>
      <c r="C22" s="196"/>
      <c r="D22" s="143"/>
      <c r="E22" s="138"/>
      <c r="F22" s="138"/>
      <c r="G22" s="138"/>
      <c r="H22" s="138"/>
      <c r="I22" s="138"/>
      <c r="J22" s="138"/>
      <c r="K22" s="138"/>
      <c r="L22" s="138"/>
      <c r="M22" s="138"/>
      <c r="N22" s="138"/>
      <c r="O22" s="138"/>
      <c r="P22" s="138"/>
      <c r="Q22" s="138"/>
      <c r="R22" s="138"/>
      <c r="S22" s="138"/>
      <c r="T22" s="138"/>
      <c r="U22" s="138"/>
      <c r="V22" s="138"/>
      <c r="W22" s="138"/>
      <c r="X22" s="138"/>
      <c r="Y22" s="138"/>
      <c r="Z22" s="138"/>
    </row>
    <row r="23" spans="1:26" ht="12.75" customHeight="1" x14ac:dyDescent="0.2">
      <c r="A23" s="127"/>
      <c r="B23" s="127"/>
      <c r="C23" s="127"/>
      <c r="D23" s="127"/>
      <c r="E23" s="119"/>
      <c r="F23" s="119"/>
      <c r="G23" s="119"/>
      <c r="H23" s="119"/>
      <c r="I23" s="119"/>
      <c r="J23" s="119"/>
      <c r="K23" s="119"/>
      <c r="L23" s="119"/>
      <c r="M23" s="119"/>
      <c r="N23" s="119"/>
      <c r="O23" s="119"/>
      <c r="P23" s="119"/>
      <c r="Q23" s="119"/>
      <c r="R23" s="119"/>
      <c r="S23" s="119"/>
      <c r="T23" s="119"/>
      <c r="U23" s="119"/>
      <c r="V23" s="119"/>
      <c r="W23" s="119"/>
      <c r="X23" s="119"/>
      <c r="Y23" s="119"/>
      <c r="Z23" s="119"/>
    </row>
    <row r="24" spans="1:26" ht="12.75" customHeight="1" x14ac:dyDescent="0.2">
      <c r="A24" s="127"/>
      <c r="B24" s="144" t="s">
        <v>108</v>
      </c>
      <c r="C24" s="145"/>
      <c r="D24" s="127"/>
      <c r="E24" s="119"/>
      <c r="F24" s="119"/>
      <c r="G24" s="119"/>
      <c r="H24" s="119"/>
      <c r="I24" s="119"/>
      <c r="J24" s="119"/>
      <c r="K24" s="119"/>
      <c r="L24" s="119"/>
      <c r="M24" s="119"/>
      <c r="N24" s="119"/>
      <c r="O24" s="119"/>
      <c r="P24" s="119"/>
      <c r="Q24" s="119"/>
      <c r="R24" s="119"/>
      <c r="S24" s="119"/>
      <c r="T24" s="119"/>
      <c r="U24" s="119"/>
      <c r="V24" s="119"/>
      <c r="W24" s="119"/>
      <c r="X24" s="119"/>
      <c r="Y24" s="119"/>
      <c r="Z24" s="119"/>
    </row>
    <row r="25" spans="1:26" ht="12.75" customHeight="1" x14ac:dyDescent="0.2">
      <c r="A25" s="127"/>
      <c r="B25" s="146"/>
      <c r="C25" s="147"/>
      <c r="D25" s="127"/>
      <c r="E25" s="119"/>
      <c r="F25" s="119"/>
      <c r="G25" s="119"/>
      <c r="H25" s="119"/>
      <c r="I25" s="119"/>
      <c r="J25" s="119"/>
      <c r="K25" s="119"/>
      <c r="L25" s="119"/>
      <c r="M25" s="119"/>
      <c r="N25" s="119"/>
      <c r="O25" s="119"/>
      <c r="P25" s="119"/>
      <c r="Q25" s="119"/>
      <c r="R25" s="119"/>
      <c r="S25" s="119"/>
      <c r="T25" s="119"/>
      <c r="U25" s="119"/>
      <c r="V25" s="119"/>
      <c r="W25" s="119"/>
      <c r="X25" s="119"/>
      <c r="Y25" s="119"/>
      <c r="Z25" s="119"/>
    </row>
    <row r="26" spans="1:26" ht="46.5" customHeight="1" x14ac:dyDescent="0.2">
      <c r="A26" s="127"/>
      <c r="B26" s="199"/>
      <c r="C26" s="196"/>
      <c r="D26" s="127"/>
      <c r="E26" s="119"/>
      <c r="F26" s="119"/>
      <c r="G26" s="119"/>
      <c r="H26" s="119"/>
      <c r="I26" s="119"/>
      <c r="J26" s="119"/>
      <c r="K26" s="119"/>
      <c r="L26" s="119"/>
      <c r="M26" s="119"/>
      <c r="N26" s="119"/>
      <c r="O26" s="119"/>
      <c r="P26" s="119"/>
      <c r="Q26" s="119"/>
      <c r="R26" s="119"/>
      <c r="S26" s="119"/>
      <c r="T26" s="119"/>
      <c r="U26" s="119"/>
      <c r="V26" s="119"/>
      <c r="W26" s="119"/>
      <c r="X26" s="119"/>
      <c r="Y26" s="119"/>
      <c r="Z26" s="119"/>
    </row>
    <row r="27" spans="1:26" ht="12.75" customHeight="1" x14ac:dyDescent="0.2">
      <c r="A27" s="127"/>
      <c r="B27" s="127"/>
      <c r="C27" s="127"/>
      <c r="D27" s="127"/>
      <c r="E27" s="119"/>
      <c r="F27" s="119"/>
      <c r="G27" s="119"/>
      <c r="H27" s="119"/>
      <c r="I27" s="119"/>
      <c r="J27" s="119"/>
      <c r="K27" s="119"/>
      <c r="L27" s="119"/>
      <c r="M27" s="119"/>
      <c r="N27" s="119"/>
      <c r="O27" s="119"/>
      <c r="P27" s="119"/>
      <c r="Q27" s="119"/>
      <c r="R27" s="119"/>
      <c r="S27" s="119"/>
      <c r="T27" s="119"/>
      <c r="U27" s="119"/>
      <c r="V27" s="119"/>
      <c r="W27" s="119"/>
      <c r="X27" s="119"/>
      <c r="Y27" s="119"/>
      <c r="Z27" s="119"/>
    </row>
    <row r="28" spans="1:26" ht="12.75" customHeight="1" x14ac:dyDescent="0.2">
      <c r="A28" s="127"/>
      <c r="B28" s="127"/>
      <c r="C28" s="127"/>
      <c r="D28" s="127"/>
      <c r="E28" s="119"/>
      <c r="F28" s="119"/>
      <c r="G28" s="119"/>
      <c r="H28" s="119"/>
      <c r="I28" s="119"/>
      <c r="J28" s="119"/>
      <c r="K28" s="119"/>
      <c r="L28" s="119"/>
      <c r="M28" s="119"/>
      <c r="N28" s="119"/>
      <c r="O28" s="119"/>
      <c r="P28" s="119"/>
      <c r="Q28" s="119"/>
      <c r="R28" s="119"/>
      <c r="S28" s="119"/>
      <c r="T28" s="119"/>
      <c r="U28" s="119"/>
      <c r="V28" s="119"/>
      <c r="W28" s="119"/>
      <c r="X28" s="119"/>
      <c r="Y28" s="119"/>
      <c r="Z28" s="119"/>
    </row>
    <row r="29" spans="1:26" ht="12.75" customHeight="1" x14ac:dyDescent="0.2">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row>
    <row r="30" spans="1:26" ht="12.75" customHeight="1" x14ac:dyDescent="0.2">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row>
    <row r="31" spans="1:26" ht="12.75" customHeight="1" x14ac:dyDescent="0.2">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row>
    <row r="32" spans="1:26" ht="12.75" customHeight="1" x14ac:dyDescent="0.2">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row>
    <row r="33" spans="1:26" ht="12.75" customHeight="1" x14ac:dyDescent="0.2">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row>
    <row r="34" spans="1:26" ht="12.75" customHeight="1" x14ac:dyDescent="0.2">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row>
    <row r="35" spans="1:26" ht="12.75" customHeight="1" x14ac:dyDescent="0.2">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row>
    <row r="36" spans="1:26" ht="12.75" customHeight="1" x14ac:dyDescent="0.2">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row>
    <row r="37" spans="1:26" ht="12.75" customHeight="1" x14ac:dyDescent="0.2">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row>
    <row r="38" spans="1:26" ht="12.75" customHeight="1" x14ac:dyDescent="0.2">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row>
    <row r="39" spans="1:26" ht="12.75" customHeight="1" x14ac:dyDescent="0.2">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row>
    <row r="40" spans="1:26" ht="12.75" customHeight="1" x14ac:dyDescent="0.2">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row>
    <row r="41" spans="1:26" ht="12.75" customHeight="1" x14ac:dyDescent="0.2">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row>
    <row r="42" spans="1:26" ht="12.75" customHeight="1" x14ac:dyDescent="0.2">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row>
    <row r="43" spans="1:26" ht="12.75" customHeight="1" x14ac:dyDescent="0.2">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row>
    <row r="44" spans="1:26" ht="12.75" customHeight="1" x14ac:dyDescent="0.2">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row>
    <row r="45" spans="1:26" ht="12.75" customHeight="1" x14ac:dyDescent="0.2">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row>
    <row r="46" spans="1:26" ht="12.75" customHeight="1" x14ac:dyDescent="0.2">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row>
    <row r="47" spans="1:26" ht="12.75" customHeight="1" x14ac:dyDescent="0.2">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spans="1:26" ht="12.75" customHeight="1" x14ac:dyDescent="0.2">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row>
    <row r="49" spans="1:26" ht="12.75" customHeight="1" x14ac:dyDescent="0.2">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row>
    <row r="50" spans="1:26" ht="12.75" customHeight="1" x14ac:dyDescent="0.2">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row>
    <row r="51" spans="1:26" ht="12.75" customHeight="1" x14ac:dyDescent="0.2">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row>
    <row r="52" spans="1:26" ht="12.75" customHeight="1" x14ac:dyDescent="0.2">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row>
    <row r="53" spans="1:26" ht="12.75" customHeight="1" x14ac:dyDescent="0.2">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row>
    <row r="54" spans="1:26" ht="12.75" customHeight="1" x14ac:dyDescent="0.2">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row>
    <row r="55" spans="1:26" ht="12.75" customHeight="1" x14ac:dyDescent="0.2">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row>
    <row r="56" spans="1:26" ht="12.75" customHeight="1" x14ac:dyDescent="0.2">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row>
    <row r="57" spans="1:26" ht="12.75" customHeight="1" x14ac:dyDescent="0.2">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row>
    <row r="58" spans="1:26" ht="12.75" customHeight="1" x14ac:dyDescent="0.2">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row>
    <row r="59" spans="1:26" ht="12.75" customHeight="1" x14ac:dyDescent="0.2">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row>
    <row r="60" spans="1:26" ht="12.75" customHeight="1" x14ac:dyDescent="0.2">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row>
    <row r="61" spans="1:26" ht="12.75" customHeight="1" x14ac:dyDescent="0.2">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row>
    <row r="62" spans="1:26" ht="12.75" customHeight="1" x14ac:dyDescent="0.2">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row>
    <row r="63" spans="1:26" ht="12.75" customHeight="1" x14ac:dyDescent="0.2">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row>
    <row r="64" spans="1:26" ht="12.75" customHeight="1" x14ac:dyDescent="0.2">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row>
    <row r="65" spans="1:26" ht="12.75" customHeight="1" x14ac:dyDescent="0.2">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row>
    <row r="66" spans="1:26" ht="12.75" customHeight="1" x14ac:dyDescent="0.2">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row>
    <row r="67" spans="1:26" ht="12.75" customHeight="1" x14ac:dyDescent="0.2">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row>
    <row r="68" spans="1:26" ht="12.75" customHeight="1" x14ac:dyDescent="0.2">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row>
    <row r="69" spans="1:26" ht="12.75" customHeight="1" x14ac:dyDescent="0.2">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row>
    <row r="70" spans="1:26" ht="12.75" customHeight="1" x14ac:dyDescent="0.2">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spans="1:26" ht="12.75" customHeight="1" x14ac:dyDescent="0.2">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spans="1:26" ht="12.75" customHeight="1" x14ac:dyDescent="0.2">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spans="1:26" ht="12.75" customHeight="1" x14ac:dyDescent="0.2">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spans="1:26" ht="12.75" customHeight="1" x14ac:dyDescent="0.2">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row>
    <row r="75" spans="1:26" ht="12.75" customHeight="1" x14ac:dyDescent="0.2">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spans="1:26" ht="12.75" customHeight="1" x14ac:dyDescent="0.2">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spans="1:26" ht="12.75" customHeight="1" x14ac:dyDescent="0.2">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spans="1:26" ht="12.75" customHeight="1" x14ac:dyDescent="0.2">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spans="1:26" ht="12.75" customHeight="1" x14ac:dyDescent="0.2">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spans="1:26" ht="12.75" customHeight="1" x14ac:dyDescent="0.2">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spans="1:26" ht="12.75" customHeight="1" x14ac:dyDescent="0.2">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row>
    <row r="82" spans="1:26" ht="12.75" customHeight="1" x14ac:dyDescent="0.2">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row>
    <row r="83" spans="1:26" ht="12.75" customHeight="1" x14ac:dyDescent="0.2">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row>
    <row r="84" spans="1:26" ht="12.75" customHeight="1" x14ac:dyDescent="0.2">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row>
    <row r="85" spans="1:26" ht="12.75" customHeight="1" x14ac:dyDescent="0.2">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row>
    <row r="86" spans="1:26" ht="12.75" customHeight="1" x14ac:dyDescent="0.2">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row>
    <row r="87" spans="1:26" ht="12.75" customHeight="1" x14ac:dyDescent="0.2">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row>
    <row r="88" spans="1:26" ht="12.75" customHeight="1" x14ac:dyDescent="0.2">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row>
    <row r="89" spans="1:26" ht="12.75" customHeight="1" x14ac:dyDescent="0.2">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row>
    <row r="90" spans="1:26" ht="12.75" customHeight="1" x14ac:dyDescent="0.2">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row>
    <row r="91" spans="1:26" ht="12.75" customHeight="1" x14ac:dyDescent="0.2">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row>
    <row r="92" spans="1:26" ht="12.75" customHeight="1" x14ac:dyDescent="0.2">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row>
    <row r="93" spans="1:26" ht="12.75" customHeight="1" x14ac:dyDescent="0.2">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spans="1:26" ht="12.75" customHeight="1" x14ac:dyDescent="0.2">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spans="1:26" ht="12.75" customHeight="1" x14ac:dyDescent="0.2">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spans="1:26" ht="12.75" customHeight="1" x14ac:dyDescent="0.2">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spans="1:26" ht="12.75" customHeight="1" x14ac:dyDescent="0.2">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spans="1:26" ht="12.75" customHeight="1" x14ac:dyDescent="0.2">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spans="1:26" ht="12.75" customHeight="1" x14ac:dyDescent="0.2">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spans="1:26" ht="12.75" customHeight="1" x14ac:dyDescent="0.2">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spans="1:26" ht="12.75" customHeight="1" x14ac:dyDescent="0.2">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spans="1:26" ht="12.75" customHeight="1" x14ac:dyDescent="0.2">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spans="1:26" ht="12.75" customHeight="1" x14ac:dyDescent="0.2">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spans="1:26" ht="12.75" customHeight="1" x14ac:dyDescent="0.2">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spans="1:26" ht="12.75" customHeight="1" x14ac:dyDescent="0.2">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spans="1:26" ht="12.75" customHeight="1" x14ac:dyDescent="0.2">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spans="1:26" ht="12.75" customHeight="1" x14ac:dyDescent="0.2">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spans="1:26" ht="12.75" customHeight="1" x14ac:dyDescent="0.2">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spans="1:26" ht="12.75" customHeight="1" x14ac:dyDescent="0.2">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spans="1:26" ht="12.75" customHeight="1" x14ac:dyDescent="0.2">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spans="1:26" ht="12.75" customHeight="1" x14ac:dyDescent="0.2">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spans="1:26" ht="12.75" customHeight="1" x14ac:dyDescent="0.2">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spans="1:26" ht="12.75" customHeight="1" x14ac:dyDescent="0.2">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spans="1:26" ht="12.75" customHeight="1" x14ac:dyDescent="0.2">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spans="1:26" ht="12.75" customHeight="1" x14ac:dyDescent="0.2">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spans="1:26" ht="12.75" customHeight="1" x14ac:dyDescent="0.2">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spans="1:26" ht="12.75" customHeight="1" x14ac:dyDescent="0.2">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spans="1:26" ht="12.75" customHeight="1" x14ac:dyDescent="0.2">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spans="1:26" ht="12.75" customHeight="1" x14ac:dyDescent="0.2">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spans="1:26" ht="12.75" customHeight="1" x14ac:dyDescent="0.2">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spans="1:26" ht="12.75" customHeight="1" x14ac:dyDescent="0.2">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spans="1:26" ht="12.75" customHeight="1" x14ac:dyDescent="0.2">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spans="1:26" ht="12.75" customHeight="1" x14ac:dyDescent="0.2">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spans="1:26" ht="12.75" customHeight="1" x14ac:dyDescent="0.2">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spans="1:26" ht="12.75" customHeight="1" x14ac:dyDescent="0.2">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spans="1:26" ht="12.75" customHeight="1" x14ac:dyDescent="0.2">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spans="1:26" ht="12.75" customHeight="1" x14ac:dyDescent="0.2">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spans="1:26" ht="12.75" customHeight="1" x14ac:dyDescent="0.2">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spans="1:26" ht="12.75" customHeight="1" x14ac:dyDescent="0.2">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spans="1:26" ht="12.75" customHeight="1" x14ac:dyDescent="0.2">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spans="1:26" ht="12.75" customHeight="1" x14ac:dyDescent="0.2">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spans="1:26" ht="12.75" customHeight="1" x14ac:dyDescent="0.2">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spans="1:26" ht="12.75" customHeight="1" x14ac:dyDescent="0.2">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spans="1:26" ht="12.75" customHeight="1" x14ac:dyDescent="0.2">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spans="1:26" ht="12.75" customHeight="1" x14ac:dyDescent="0.2">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spans="1:26" ht="12.75" customHeight="1" x14ac:dyDescent="0.2">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spans="1:26" ht="12.75" customHeight="1" x14ac:dyDescent="0.2">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spans="1:26" ht="12.75" customHeight="1" x14ac:dyDescent="0.2">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spans="1:26" ht="12.75" customHeight="1" x14ac:dyDescent="0.2">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spans="1:26" ht="12.75" customHeight="1" x14ac:dyDescent="0.2">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spans="1:26" ht="12.75" customHeight="1" x14ac:dyDescent="0.2">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spans="1:26" ht="12.75" customHeight="1" x14ac:dyDescent="0.2">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spans="1:26" ht="12.75" customHeight="1" x14ac:dyDescent="0.2">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spans="1:26" ht="12.75" customHeight="1" x14ac:dyDescent="0.2">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spans="1:26" ht="12.75" customHeight="1" x14ac:dyDescent="0.2">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spans="1:26" ht="12.75" customHeight="1" x14ac:dyDescent="0.2">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spans="1:26" ht="12.75" customHeight="1" x14ac:dyDescent="0.2">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spans="1:26" ht="12.75" customHeight="1" x14ac:dyDescent="0.2">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spans="1:26" ht="12.75" customHeight="1" x14ac:dyDescent="0.2">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spans="1:26" ht="12.75" customHeight="1" x14ac:dyDescent="0.2">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spans="1:26" ht="12.75" customHeight="1" x14ac:dyDescent="0.2">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spans="1:26" ht="12.75" customHeight="1" x14ac:dyDescent="0.2">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spans="1:26" ht="12.75" customHeight="1" x14ac:dyDescent="0.2">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spans="1:26" ht="12.75" customHeight="1" x14ac:dyDescent="0.2">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spans="1:26" ht="12.75" customHeight="1" x14ac:dyDescent="0.2">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spans="1:26" ht="12.75" customHeight="1" x14ac:dyDescent="0.2">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spans="1:26" ht="12.75" customHeight="1" x14ac:dyDescent="0.2">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spans="1:26" ht="12.75" customHeight="1" x14ac:dyDescent="0.2">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spans="1:26" ht="12.75" customHeight="1" x14ac:dyDescent="0.2">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spans="1:26" ht="12.75" customHeight="1" x14ac:dyDescent="0.2">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spans="1:26" ht="12.75" customHeight="1" x14ac:dyDescent="0.2">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spans="1:26" ht="12.75" customHeight="1" x14ac:dyDescent="0.2">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spans="1:26" ht="12.75" customHeight="1" x14ac:dyDescent="0.2">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spans="1:26" ht="12.75" customHeight="1" x14ac:dyDescent="0.2">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spans="1:26" ht="12.75" customHeight="1" x14ac:dyDescent="0.2">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spans="1:26" ht="12.75" customHeight="1" x14ac:dyDescent="0.2">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spans="1:26" ht="12.75" customHeight="1" x14ac:dyDescent="0.2">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spans="1:26" ht="12.75" customHeight="1" x14ac:dyDescent="0.2">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spans="1:26" ht="12.75" customHeight="1" x14ac:dyDescent="0.2">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spans="1:26" ht="12.75" customHeight="1" x14ac:dyDescent="0.2">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spans="1:26" ht="12.75" customHeight="1" x14ac:dyDescent="0.2">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spans="1:26" ht="12.75" customHeight="1" x14ac:dyDescent="0.2">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spans="1:26" ht="12.75" customHeight="1" x14ac:dyDescent="0.2">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spans="1:26" ht="12.75" customHeight="1" x14ac:dyDescent="0.2">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spans="1:26" ht="12.75" customHeight="1" x14ac:dyDescent="0.2">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spans="1:26" ht="12.75" customHeight="1" x14ac:dyDescent="0.2">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spans="1:26" ht="12.75" customHeight="1" x14ac:dyDescent="0.2">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spans="1:26" ht="12.75" customHeight="1" x14ac:dyDescent="0.2">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spans="1:26" ht="12.75" customHeight="1" x14ac:dyDescent="0.2">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spans="1:26" ht="12.75" customHeight="1" x14ac:dyDescent="0.2">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spans="1:26" ht="12.75" customHeight="1" x14ac:dyDescent="0.2">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spans="1:26" ht="12.75" customHeight="1" x14ac:dyDescent="0.2">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spans="1:26" ht="12.75" customHeight="1" x14ac:dyDescent="0.2">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spans="1:26" ht="12.75" customHeight="1" x14ac:dyDescent="0.2">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spans="1:26" ht="12.75" customHeight="1" x14ac:dyDescent="0.2">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spans="1:26" ht="12.75" customHeight="1" x14ac:dyDescent="0.2">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spans="1:26" ht="12.75" customHeight="1" x14ac:dyDescent="0.2">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spans="1:26" ht="12.75" customHeight="1" x14ac:dyDescent="0.2">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spans="1:26" ht="12.75" customHeight="1" x14ac:dyDescent="0.2">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spans="1:26" ht="12.75" customHeight="1" x14ac:dyDescent="0.2">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spans="1:26" ht="12.75" customHeight="1" x14ac:dyDescent="0.2">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spans="1:26" ht="12.75" customHeight="1" x14ac:dyDescent="0.2">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spans="1:26" ht="12.75" customHeight="1" x14ac:dyDescent="0.2">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spans="1:26" ht="12.75" customHeight="1" x14ac:dyDescent="0.2">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spans="1:26" ht="12.75" customHeight="1" x14ac:dyDescent="0.2">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spans="1:26" ht="12.75" customHeight="1" x14ac:dyDescent="0.2">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spans="1:26" ht="12.75" customHeight="1" x14ac:dyDescent="0.2">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spans="1:26" ht="12.75" customHeight="1" x14ac:dyDescent="0.2">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spans="1:26" ht="12.75" customHeight="1" x14ac:dyDescent="0.2">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spans="1:26" ht="12.75" customHeight="1" x14ac:dyDescent="0.2">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spans="1:26" ht="12.75" customHeight="1" x14ac:dyDescent="0.2">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spans="1:26" ht="12.75" customHeight="1" x14ac:dyDescent="0.2">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spans="1:26" ht="12.75" customHeight="1" x14ac:dyDescent="0.2">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spans="1:26" ht="12.75" customHeight="1" x14ac:dyDescent="0.2">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spans="1:26" ht="12.75" customHeight="1" x14ac:dyDescent="0.2">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spans="1:26" ht="12.75" customHeight="1" x14ac:dyDescent="0.2">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spans="1:26" ht="12.75" customHeight="1" x14ac:dyDescent="0.2">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spans="1:26" ht="12.75" customHeight="1" x14ac:dyDescent="0.2">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spans="1:26" ht="12.75" customHeight="1" x14ac:dyDescent="0.2">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spans="1:26" ht="12.75" customHeight="1" x14ac:dyDescent="0.2">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spans="1:26" ht="12.75" customHeight="1" x14ac:dyDescent="0.2">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spans="1:26" ht="12.75" customHeight="1" x14ac:dyDescent="0.2">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spans="1:26" ht="12.75" customHeight="1" x14ac:dyDescent="0.2">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spans="1:26" ht="12.75" customHeight="1" x14ac:dyDescent="0.2">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spans="1:26" ht="12.75" customHeight="1" x14ac:dyDescent="0.2">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spans="1:26" ht="12.75" customHeight="1" x14ac:dyDescent="0.2">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spans="1:26" ht="12.75" customHeight="1" x14ac:dyDescent="0.2">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spans="1:26" ht="12.75" customHeight="1" x14ac:dyDescent="0.2">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spans="1:26" ht="12.75" customHeight="1" x14ac:dyDescent="0.2">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spans="1:26" ht="12.75" customHeight="1" x14ac:dyDescent="0.2">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spans="1:26" ht="12.75" customHeight="1" x14ac:dyDescent="0.2">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spans="1:26" ht="12.75" customHeight="1" x14ac:dyDescent="0.2">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spans="1:26" ht="12.75" customHeight="1" x14ac:dyDescent="0.2">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spans="1:26" ht="12.75" customHeight="1" x14ac:dyDescent="0.2">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spans="1:26" ht="12.75" customHeight="1" x14ac:dyDescent="0.2">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spans="1:26" ht="12.75" customHeight="1" x14ac:dyDescent="0.2">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spans="1:26" ht="12.75" customHeight="1" x14ac:dyDescent="0.2">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spans="1:26" ht="12.75" customHeight="1" x14ac:dyDescent="0.2">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spans="1:26" ht="12.75" customHeight="1" x14ac:dyDescent="0.2">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spans="1:26" ht="12.75" customHeight="1" x14ac:dyDescent="0.2">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spans="1:26" ht="12.75" customHeight="1" x14ac:dyDescent="0.2">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spans="1:26" ht="12.75" customHeight="1" x14ac:dyDescent="0.2">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spans="1:26" ht="12.75" customHeight="1" x14ac:dyDescent="0.2">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spans="1:26" ht="12.75" customHeight="1" x14ac:dyDescent="0.2">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spans="1:26" ht="12.75" customHeight="1" x14ac:dyDescent="0.2">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spans="1:26" ht="12.75" customHeight="1" x14ac:dyDescent="0.2">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spans="1:26" ht="12.75" customHeight="1" x14ac:dyDescent="0.2">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spans="1:26" ht="12.75" customHeight="1" x14ac:dyDescent="0.2">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spans="1:26" ht="12.75" customHeight="1" x14ac:dyDescent="0.2">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spans="1:26" ht="12.75" customHeight="1" x14ac:dyDescent="0.2">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spans="1:26" ht="12.75" customHeight="1" x14ac:dyDescent="0.2">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spans="1:26" ht="12.75" customHeight="1" x14ac:dyDescent="0.2">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spans="1:26" ht="12.75" customHeight="1" x14ac:dyDescent="0.2">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spans="1:26" ht="12.75" customHeight="1" x14ac:dyDescent="0.2">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spans="1:26" ht="12.75" customHeight="1" x14ac:dyDescent="0.2">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spans="1:26" ht="12.75" customHeight="1" x14ac:dyDescent="0.2">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spans="1:26" ht="12.75" customHeight="1" x14ac:dyDescent="0.2">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spans="1:26" ht="12.75" customHeight="1" x14ac:dyDescent="0.2">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spans="1:26" ht="12.75" customHeight="1" x14ac:dyDescent="0.2">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spans="1:26" ht="12.75" customHeight="1" x14ac:dyDescent="0.2">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spans="1:26" ht="12.75" customHeight="1" x14ac:dyDescent="0.2">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spans="1:26" ht="12.75" customHeight="1" x14ac:dyDescent="0.2">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spans="1:26" ht="12.75" customHeight="1" x14ac:dyDescent="0.2">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spans="1:26" ht="12.75" customHeight="1" x14ac:dyDescent="0.2">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spans="1:26" ht="12.75" customHeight="1" x14ac:dyDescent="0.2">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spans="1:26" ht="12.75" customHeight="1" x14ac:dyDescent="0.2">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spans="1:26" ht="12.75" customHeight="1" x14ac:dyDescent="0.2">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spans="1:26" ht="12.75" customHeight="1" x14ac:dyDescent="0.2">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spans="1:26" ht="12.75" customHeight="1" x14ac:dyDescent="0.2">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spans="1:26" ht="12.75" customHeight="1" x14ac:dyDescent="0.2">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spans="1:26" ht="12.75" customHeight="1" x14ac:dyDescent="0.2">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spans="1:26" ht="12.75" customHeight="1" x14ac:dyDescent="0.2">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spans="1:26" ht="12.75" customHeight="1" x14ac:dyDescent="0.2">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spans="1:26" ht="12.75" customHeight="1" x14ac:dyDescent="0.2">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spans="1:26" ht="12.75" customHeight="1" x14ac:dyDescent="0.2">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spans="1:26" ht="12.75" customHeight="1" x14ac:dyDescent="0.2">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spans="1:26" ht="12.75" customHeight="1" x14ac:dyDescent="0.2">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spans="1:26" ht="12.75" customHeight="1" x14ac:dyDescent="0.2">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spans="1:26" ht="12.75" customHeight="1" x14ac:dyDescent="0.2">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spans="1:26" ht="12.75" customHeight="1" x14ac:dyDescent="0.2">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spans="1:26" ht="12.75" customHeight="1" x14ac:dyDescent="0.2">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spans="1:26" ht="12.75" customHeight="1" x14ac:dyDescent="0.2">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spans="1:26" ht="12.75" customHeight="1" x14ac:dyDescent="0.2">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spans="1:26" ht="12.75" customHeight="1" x14ac:dyDescent="0.2">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spans="1:26" ht="12.75" customHeight="1" x14ac:dyDescent="0.2">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spans="1:26" ht="12.75" customHeight="1" x14ac:dyDescent="0.2">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spans="1:26" ht="12.75" customHeight="1" x14ac:dyDescent="0.2">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spans="1:26" ht="12.75" customHeight="1" x14ac:dyDescent="0.2">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spans="1:26" ht="12.75" customHeight="1" x14ac:dyDescent="0.2">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spans="1:26" ht="12.75" customHeight="1" x14ac:dyDescent="0.2">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spans="1:26" ht="12.75" customHeight="1" x14ac:dyDescent="0.2">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spans="1:26" ht="12.75" customHeight="1" x14ac:dyDescent="0.2">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spans="1:26" ht="12.75" customHeight="1" x14ac:dyDescent="0.2">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spans="1:26" ht="12.75" customHeight="1" x14ac:dyDescent="0.2">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spans="1:26" ht="12.75" customHeight="1" x14ac:dyDescent="0.2">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spans="1:26" ht="12.75" customHeight="1" x14ac:dyDescent="0.2">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spans="1:26" ht="12.75" customHeight="1" x14ac:dyDescent="0.2">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spans="1:26" ht="12.75" customHeight="1" x14ac:dyDescent="0.2">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spans="1:26" ht="12.75" customHeight="1" x14ac:dyDescent="0.2">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spans="1:26" ht="12.75" customHeight="1" x14ac:dyDescent="0.2">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spans="1:26" ht="12.75" customHeight="1" x14ac:dyDescent="0.2">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spans="1:26" ht="12.75" customHeight="1" x14ac:dyDescent="0.2">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spans="1:26" ht="12.75" customHeight="1" x14ac:dyDescent="0.2">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spans="1:26" ht="12.75" customHeight="1" x14ac:dyDescent="0.2">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spans="1:26" ht="12.75" customHeight="1" x14ac:dyDescent="0.2">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spans="1:26" ht="12.75" customHeight="1" x14ac:dyDescent="0.2">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spans="1:26" ht="12.75" customHeight="1" x14ac:dyDescent="0.2">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spans="1:26" ht="12.75" customHeight="1" x14ac:dyDescent="0.2">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spans="1:26" ht="12.75" customHeight="1" x14ac:dyDescent="0.2">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spans="1:26" ht="12.75" customHeight="1" x14ac:dyDescent="0.2">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spans="1:26" ht="12.75" customHeight="1" x14ac:dyDescent="0.2">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spans="1:26" ht="12.75" customHeight="1" x14ac:dyDescent="0.2">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spans="1:26" ht="12.75" customHeight="1" x14ac:dyDescent="0.2">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spans="1:26" ht="12.75" customHeight="1" x14ac:dyDescent="0.2">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spans="1:26" ht="12.75" customHeight="1" x14ac:dyDescent="0.2">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spans="1:26" ht="12.75" customHeight="1" x14ac:dyDescent="0.2">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spans="1:26" ht="12.75" customHeight="1" x14ac:dyDescent="0.2">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spans="1:26" ht="12.75" customHeight="1" x14ac:dyDescent="0.2">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spans="1:26" ht="12.75" customHeight="1" x14ac:dyDescent="0.2">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spans="1:26" ht="12.75" customHeight="1" x14ac:dyDescent="0.2">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spans="1:26" ht="12.75" customHeight="1" x14ac:dyDescent="0.2">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spans="1:26" ht="12.75" customHeight="1" x14ac:dyDescent="0.2">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spans="1:26" ht="12.75" customHeight="1" x14ac:dyDescent="0.2">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spans="1:26" ht="12.75" customHeight="1" x14ac:dyDescent="0.2">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spans="1:26" ht="12.75" customHeight="1" x14ac:dyDescent="0.2">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spans="1:26" ht="12.75" customHeight="1" x14ac:dyDescent="0.2">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spans="1:26" ht="12.75" customHeight="1" x14ac:dyDescent="0.2">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spans="1:26" ht="12.75" customHeight="1" x14ac:dyDescent="0.2">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spans="1:26" ht="12.75" customHeight="1" x14ac:dyDescent="0.2">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spans="1:26" ht="12.75" customHeight="1" x14ac:dyDescent="0.2">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spans="1:26" ht="12.75" customHeight="1" x14ac:dyDescent="0.2">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spans="1:26" ht="12.75" customHeight="1" x14ac:dyDescent="0.2">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spans="1:26" ht="12.75" customHeight="1" x14ac:dyDescent="0.2">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spans="1:26" ht="12.75" customHeight="1" x14ac:dyDescent="0.2">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spans="1:26" ht="12.75" customHeight="1" x14ac:dyDescent="0.2">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spans="1:26" ht="12.75" customHeight="1" x14ac:dyDescent="0.2">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spans="1:26" ht="12.75" customHeight="1" x14ac:dyDescent="0.2">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spans="1:26" ht="12.75" customHeight="1" x14ac:dyDescent="0.2">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spans="1:26" ht="12.75" customHeight="1" x14ac:dyDescent="0.2">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spans="1:26" ht="12.75" customHeight="1" x14ac:dyDescent="0.2">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spans="1:26" ht="12.75" customHeight="1" x14ac:dyDescent="0.2">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spans="1:26" ht="12.75" customHeight="1" x14ac:dyDescent="0.2">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spans="1:26" ht="12.75" customHeight="1" x14ac:dyDescent="0.2">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spans="1:26" ht="12.75" customHeight="1" x14ac:dyDescent="0.2">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spans="1:26" ht="12.75" customHeight="1" x14ac:dyDescent="0.2">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spans="1:26" ht="12.75" customHeight="1" x14ac:dyDescent="0.2">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spans="1:26" ht="12.75" customHeight="1" x14ac:dyDescent="0.2">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spans="1:26" ht="12.75" customHeight="1" x14ac:dyDescent="0.2">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spans="1:26" ht="12.75" customHeight="1" x14ac:dyDescent="0.2">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spans="1:26" ht="12.75" customHeight="1" x14ac:dyDescent="0.2">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spans="1:26" ht="12.75" customHeight="1" x14ac:dyDescent="0.2">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spans="1:26" ht="12.75" customHeight="1" x14ac:dyDescent="0.2">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spans="1:26" ht="12.75" customHeight="1" x14ac:dyDescent="0.2">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spans="1:26" ht="12.75" customHeight="1" x14ac:dyDescent="0.2">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spans="1:26" ht="12.75" customHeight="1" x14ac:dyDescent="0.2">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spans="1:26" ht="12.75" customHeight="1" x14ac:dyDescent="0.2">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spans="1:26" ht="12.75" customHeight="1" x14ac:dyDescent="0.2">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spans="1:26" ht="12.75" customHeight="1" x14ac:dyDescent="0.2">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spans="1:26" ht="12.75" customHeight="1" x14ac:dyDescent="0.2">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spans="1:26" ht="12.75" customHeight="1" x14ac:dyDescent="0.2">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spans="1:26" ht="12.75" customHeight="1" x14ac:dyDescent="0.2">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spans="1:26" ht="12.75" customHeight="1" x14ac:dyDescent="0.2">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spans="1:26" ht="12.75" customHeight="1" x14ac:dyDescent="0.2">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spans="1:26" ht="12.75" customHeight="1" x14ac:dyDescent="0.2">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spans="1:26" ht="12.75" customHeight="1" x14ac:dyDescent="0.2">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spans="1:26" ht="12.75" customHeight="1" x14ac:dyDescent="0.2">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spans="1:26" ht="12.75" customHeight="1" x14ac:dyDescent="0.2">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spans="1:26" ht="12.75" customHeight="1" x14ac:dyDescent="0.2">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spans="1:26" ht="12.75" customHeight="1" x14ac:dyDescent="0.2">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spans="1:26" ht="12.75" customHeight="1" x14ac:dyDescent="0.2">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spans="1:26" ht="12.75" customHeight="1" x14ac:dyDescent="0.2">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spans="1:26" ht="12.75" customHeight="1" x14ac:dyDescent="0.2">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spans="1:26" ht="12.75" customHeight="1" x14ac:dyDescent="0.2">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spans="1:26" ht="12.75" customHeight="1" x14ac:dyDescent="0.2">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spans="1:26" ht="12.75" customHeight="1" x14ac:dyDescent="0.2">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spans="1:26" ht="12.75" customHeight="1" x14ac:dyDescent="0.2">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spans="1:26" ht="12.75" customHeight="1" x14ac:dyDescent="0.2">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spans="1:26" ht="12.75" customHeight="1" x14ac:dyDescent="0.2">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spans="1:26" ht="12.75" customHeight="1" x14ac:dyDescent="0.2">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spans="1:26" ht="12.75" customHeight="1" x14ac:dyDescent="0.2">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spans="1:26" ht="12.75" customHeight="1" x14ac:dyDescent="0.2">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spans="1:26" ht="12.75" customHeight="1" x14ac:dyDescent="0.2">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spans="1:26" ht="12.75" customHeight="1" x14ac:dyDescent="0.2">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spans="1:26" ht="12.75" customHeight="1" x14ac:dyDescent="0.2">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spans="1:26" ht="12.75" customHeight="1" x14ac:dyDescent="0.2">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spans="1:26" ht="12.75" customHeight="1" x14ac:dyDescent="0.2">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spans="1:26" ht="12.75" customHeight="1" x14ac:dyDescent="0.2">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spans="1:26" ht="12.75" customHeight="1" x14ac:dyDescent="0.2">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spans="1:26" ht="12.75" customHeight="1" x14ac:dyDescent="0.2">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spans="1:26" ht="12.75" customHeight="1" x14ac:dyDescent="0.2">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spans="1:26" ht="12.75" customHeight="1" x14ac:dyDescent="0.2">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spans="1:26" ht="12.75" customHeight="1" x14ac:dyDescent="0.2">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spans="1:26" ht="12.75" customHeight="1" x14ac:dyDescent="0.2">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spans="1:26" ht="12.75" customHeight="1" x14ac:dyDescent="0.2">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spans="1:26" ht="12.75" customHeight="1" x14ac:dyDescent="0.2">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spans="1:26" ht="12.75" customHeight="1" x14ac:dyDescent="0.2">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spans="1:26" ht="12.75" customHeight="1" x14ac:dyDescent="0.2">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spans="1:26" ht="12.75" customHeight="1" x14ac:dyDescent="0.2">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spans="1:26" ht="12.75" customHeight="1" x14ac:dyDescent="0.2">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spans="1:26" ht="12.75" customHeight="1" x14ac:dyDescent="0.2">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spans="1:26" ht="12.75" customHeight="1" x14ac:dyDescent="0.2">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spans="1:26" ht="12.75" customHeight="1" x14ac:dyDescent="0.2">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spans="1:26" ht="12.75" customHeight="1" x14ac:dyDescent="0.2">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spans="1:26" ht="12.75" customHeight="1" x14ac:dyDescent="0.2">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spans="1:26" ht="12.75" customHeight="1" x14ac:dyDescent="0.2">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spans="1:26" ht="12.75" customHeight="1" x14ac:dyDescent="0.2">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spans="1:26" ht="12.75" customHeight="1" x14ac:dyDescent="0.2">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spans="1:26" ht="12.75" customHeight="1" x14ac:dyDescent="0.2">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spans="1:26" ht="12.75" customHeight="1" x14ac:dyDescent="0.2">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spans="1:26" ht="12.75" customHeight="1" x14ac:dyDescent="0.2">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spans="1:26" ht="12.75" customHeight="1" x14ac:dyDescent="0.2">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spans="1:26" ht="12.75" customHeight="1" x14ac:dyDescent="0.2">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spans="1:26" ht="12.75" customHeight="1" x14ac:dyDescent="0.2">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spans="1:26" ht="12.75" customHeight="1" x14ac:dyDescent="0.2">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spans="1:26" ht="12.75" customHeight="1" x14ac:dyDescent="0.2">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spans="1:26" ht="12.75" customHeight="1" x14ac:dyDescent="0.2">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spans="1:26" ht="12.75" customHeight="1" x14ac:dyDescent="0.2">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spans="1:26" ht="12.75" customHeight="1" x14ac:dyDescent="0.2">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spans="1:26" ht="12.75" customHeight="1" x14ac:dyDescent="0.2">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spans="1:26" ht="12.75" customHeight="1" x14ac:dyDescent="0.2">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spans="1:26" ht="12.75" customHeight="1" x14ac:dyDescent="0.2">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spans="1:26" ht="12.75" customHeight="1" x14ac:dyDescent="0.2">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spans="1:26" ht="12.75" customHeight="1" x14ac:dyDescent="0.2">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spans="1:26" ht="12.75" customHeight="1" x14ac:dyDescent="0.2">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spans="1:26" ht="12.75" customHeight="1" x14ac:dyDescent="0.2">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spans="1:26" ht="12.75" customHeight="1" x14ac:dyDescent="0.2">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spans="1:26" ht="12.75" customHeight="1" x14ac:dyDescent="0.2">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spans="1:26" ht="12.75" customHeight="1" x14ac:dyDescent="0.2">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spans="1:26" ht="12.75" customHeight="1" x14ac:dyDescent="0.2">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spans="1:26" ht="12.75" customHeight="1" x14ac:dyDescent="0.2">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spans="1:26" ht="12.75" customHeight="1" x14ac:dyDescent="0.2">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spans="1:26" ht="12.75" customHeight="1" x14ac:dyDescent="0.2">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spans="1:26" ht="12.75" customHeight="1" x14ac:dyDescent="0.2">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spans="1:26" ht="12.75" customHeight="1" x14ac:dyDescent="0.2">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spans="1:26" ht="12.75" customHeight="1" x14ac:dyDescent="0.2">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spans="1:26" ht="12.75" customHeight="1" x14ac:dyDescent="0.2">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spans="1:26" ht="12.75" customHeight="1" x14ac:dyDescent="0.2">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spans="1:26" ht="12.75" customHeight="1" x14ac:dyDescent="0.2">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spans="1:26" ht="12.75" customHeight="1" x14ac:dyDescent="0.2">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spans="1:26" ht="12.75" customHeight="1" x14ac:dyDescent="0.2">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spans="1:26" ht="12.75" customHeight="1" x14ac:dyDescent="0.2">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spans="1:26" ht="12.75" customHeight="1" x14ac:dyDescent="0.2">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spans="1:26" ht="12.75" customHeight="1" x14ac:dyDescent="0.2">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spans="1:26" ht="12.75" customHeight="1" x14ac:dyDescent="0.2">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spans="1:26" ht="12.75" customHeight="1" x14ac:dyDescent="0.2">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spans="1:26" ht="12.75" customHeight="1" x14ac:dyDescent="0.2">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spans="1:26" ht="12.75" customHeight="1" x14ac:dyDescent="0.2">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spans="1:26" ht="12.75" customHeight="1" x14ac:dyDescent="0.2">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spans="1:26" ht="12.75" customHeight="1" x14ac:dyDescent="0.2">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spans="1:26" ht="12.75" customHeight="1" x14ac:dyDescent="0.2">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spans="1:26" ht="12.75" customHeight="1" x14ac:dyDescent="0.2">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spans="1:26" ht="12.75" customHeight="1" x14ac:dyDescent="0.2">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spans="1:26" ht="12.75" customHeight="1" x14ac:dyDescent="0.2">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spans="1:26" ht="12.75" customHeight="1" x14ac:dyDescent="0.2">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spans="1:26" ht="12.75" customHeight="1" x14ac:dyDescent="0.2">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spans="1:26" ht="12.75" customHeight="1" x14ac:dyDescent="0.2">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spans="1:26" ht="12.75" customHeight="1" x14ac:dyDescent="0.2">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spans="1:26" ht="12.75" customHeight="1" x14ac:dyDescent="0.2">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spans="1:26" ht="12.75" customHeight="1" x14ac:dyDescent="0.2">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spans="1:26" ht="12.75" customHeight="1" x14ac:dyDescent="0.2">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spans="1:26" ht="12.75" customHeight="1" x14ac:dyDescent="0.2">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spans="1:26" ht="12.75" customHeight="1" x14ac:dyDescent="0.2">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spans="1:26" ht="12.75" customHeight="1" x14ac:dyDescent="0.2">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spans="1:26" ht="12.75" customHeight="1" x14ac:dyDescent="0.2">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spans="1:26" ht="12.75" customHeight="1" x14ac:dyDescent="0.2">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spans="1:26" ht="12.75" customHeight="1" x14ac:dyDescent="0.2">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spans="1:26" ht="12.75" customHeight="1" x14ac:dyDescent="0.2">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spans="1:26" ht="12.75" customHeight="1" x14ac:dyDescent="0.2">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spans="1:26" ht="12.75" customHeight="1" x14ac:dyDescent="0.2">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spans="1:26" ht="12.75" customHeight="1" x14ac:dyDescent="0.2">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spans="1:26" ht="12.75" customHeight="1" x14ac:dyDescent="0.2">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spans="1:26" ht="12.75" customHeight="1" x14ac:dyDescent="0.2">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spans="1:26" ht="12.75" customHeight="1" x14ac:dyDescent="0.2">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spans="1:26" ht="12.75" customHeight="1" x14ac:dyDescent="0.2">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spans="1:26" ht="12.75" customHeight="1" x14ac:dyDescent="0.2">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spans="1:26" ht="12.75" customHeight="1" x14ac:dyDescent="0.2">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spans="1:26" ht="12.75" customHeight="1" x14ac:dyDescent="0.2">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spans="1:26" ht="12.75" customHeight="1" x14ac:dyDescent="0.2">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spans="1:26" ht="12.75" customHeight="1" x14ac:dyDescent="0.2">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spans="1:26" ht="12.75" customHeight="1" x14ac:dyDescent="0.2">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spans="1:26" ht="12.75" customHeight="1" x14ac:dyDescent="0.2">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spans="1:26" ht="12.75" customHeight="1" x14ac:dyDescent="0.2">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spans="1:26" ht="12.75" customHeight="1" x14ac:dyDescent="0.2">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spans="1:26" ht="12.75" customHeight="1" x14ac:dyDescent="0.2">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spans="1:26" ht="12.75" customHeight="1" x14ac:dyDescent="0.2">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spans="1:26" ht="12.75" customHeight="1" x14ac:dyDescent="0.2">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spans="1:26" ht="12.75" customHeight="1" x14ac:dyDescent="0.2">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spans="1:26" ht="12.75" customHeight="1" x14ac:dyDescent="0.2">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spans="1:26" ht="12.75" customHeight="1" x14ac:dyDescent="0.2">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spans="1:26" ht="12.75" customHeight="1" x14ac:dyDescent="0.2">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spans="1:26" ht="12.75" customHeight="1" x14ac:dyDescent="0.2">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spans="1:26" ht="12.75" customHeight="1" x14ac:dyDescent="0.2">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spans="1:26" ht="12.75" customHeight="1" x14ac:dyDescent="0.2">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spans="1:26" ht="12.75" customHeight="1" x14ac:dyDescent="0.2">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spans="1:26" ht="12.75" customHeight="1" x14ac:dyDescent="0.2">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spans="1:26" ht="12.75" customHeight="1" x14ac:dyDescent="0.2">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spans="1:26" ht="12.75" customHeight="1" x14ac:dyDescent="0.2">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spans="1:26" ht="12.75" customHeight="1" x14ac:dyDescent="0.2">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spans="1:26" ht="12.75" customHeight="1" x14ac:dyDescent="0.2">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spans="1:26" ht="12.75" customHeight="1" x14ac:dyDescent="0.2">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spans="1:26" ht="12.75" customHeight="1" x14ac:dyDescent="0.2">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spans="1:26" ht="12.75" customHeight="1" x14ac:dyDescent="0.2">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spans="1:26" ht="12.75" customHeight="1" x14ac:dyDescent="0.2">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spans="1:26" ht="12.75" customHeight="1" x14ac:dyDescent="0.2">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spans="1:26" ht="12.75" customHeight="1" x14ac:dyDescent="0.2">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spans="1:26" ht="12.75" customHeight="1" x14ac:dyDescent="0.2">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spans="1:26" ht="12.75" customHeight="1" x14ac:dyDescent="0.2">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spans="1:26" ht="12.75" customHeight="1" x14ac:dyDescent="0.2">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spans="1:26" ht="12.75" customHeight="1" x14ac:dyDescent="0.2">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spans="1:26" ht="12.75" customHeight="1" x14ac:dyDescent="0.2">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spans="1:26" ht="12.75" customHeight="1" x14ac:dyDescent="0.2">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spans="1:26" ht="12.75" customHeight="1" x14ac:dyDescent="0.2">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spans="1:26" ht="12.75" customHeight="1" x14ac:dyDescent="0.2">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spans="1:26" ht="12.75" customHeight="1" x14ac:dyDescent="0.2">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spans="1:26" ht="12.75" customHeight="1" x14ac:dyDescent="0.2">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spans="1:26" ht="12.75" customHeight="1" x14ac:dyDescent="0.2">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spans="1:26" ht="12.75" customHeight="1" x14ac:dyDescent="0.2">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spans="1:26" ht="12.75" customHeight="1" x14ac:dyDescent="0.2">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spans="1:26" ht="12.75" customHeight="1" x14ac:dyDescent="0.2">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spans="1:26" ht="12.75" customHeight="1" x14ac:dyDescent="0.2">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spans="1:26" ht="12.75" customHeight="1" x14ac:dyDescent="0.2">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spans="1:26" ht="12.75" customHeight="1" x14ac:dyDescent="0.2">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spans="1:26" ht="12.75" customHeight="1" x14ac:dyDescent="0.2">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spans="1:26" ht="12.75" customHeight="1" x14ac:dyDescent="0.2">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spans="1:26" ht="12.75" customHeight="1" x14ac:dyDescent="0.2">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spans="1:26" ht="12.75" customHeight="1" x14ac:dyDescent="0.2">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spans="1:26" ht="12.75" customHeight="1" x14ac:dyDescent="0.2">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spans="1:26" ht="12.75" customHeight="1" x14ac:dyDescent="0.2">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spans="1:26" ht="12.75" customHeight="1" x14ac:dyDescent="0.2">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spans="1:26" ht="12.75" customHeight="1" x14ac:dyDescent="0.2">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spans="1:26" ht="12.75" customHeight="1" x14ac:dyDescent="0.2">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spans="1:26" ht="12.75" customHeight="1" x14ac:dyDescent="0.2">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spans="1:26" ht="12.75" customHeight="1" x14ac:dyDescent="0.2">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spans="1:26" ht="12.75" customHeight="1" x14ac:dyDescent="0.2">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spans="1:26" ht="12.75" customHeight="1" x14ac:dyDescent="0.2">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spans="1:26" ht="12.75" customHeight="1" x14ac:dyDescent="0.2">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spans="1:26" ht="12.75" customHeight="1" x14ac:dyDescent="0.2">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spans="1:26" ht="12.75" customHeight="1" x14ac:dyDescent="0.2">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spans="1:26" ht="12.75" customHeight="1" x14ac:dyDescent="0.2">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spans="1:26" ht="12.75" customHeight="1" x14ac:dyDescent="0.2">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spans="1:26" ht="12.75" customHeight="1" x14ac:dyDescent="0.2">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spans="1:26" ht="12.75" customHeight="1" x14ac:dyDescent="0.2">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spans="1:26" ht="12.75" customHeight="1" x14ac:dyDescent="0.2">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spans="1:26" ht="12.75" customHeight="1" x14ac:dyDescent="0.2">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spans="1:26" ht="12.75" customHeight="1" x14ac:dyDescent="0.2">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spans="1:26" ht="12.75" customHeight="1" x14ac:dyDescent="0.2">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spans="1:26" ht="12.75" customHeight="1" x14ac:dyDescent="0.2">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spans="1:26" ht="12.75" customHeight="1" x14ac:dyDescent="0.2">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spans="1:26" ht="12.75" customHeight="1" x14ac:dyDescent="0.2">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spans="1:26" ht="12.75" customHeight="1" x14ac:dyDescent="0.2">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spans="1:26" ht="12.75" customHeight="1" x14ac:dyDescent="0.2">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spans="1:26" ht="12.75" customHeight="1" x14ac:dyDescent="0.2">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spans="1:26" ht="12.75" customHeight="1" x14ac:dyDescent="0.2">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spans="1:26" ht="12.75" customHeight="1" x14ac:dyDescent="0.2">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spans="1:26" ht="12.75" customHeight="1" x14ac:dyDescent="0.2">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spans="1:26" ht="12.75" customHeight="1" x14ac:dyDescent="0.2">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spans="1:26" ht="12.75" customHeight="1" x14ac:dyDescent="0.2">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spans="1:26" ht="12.75" customHeight="1" x14ac:dyDescent="0.2">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spans="1:26" ht="12.75" customHeight="1" x14ac:dyDescent="0.2">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spans="1:26" ht="12.75" customHeight="1" x14ac:dyDescent="0.2">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spans="1:26" ht="12.75" customHeight="1" x14ac:dyDescent="0.2">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spans="1:26" ht="12.75" customHeight="1" x14ac:dyDescent="0.2">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spans="1:26" ht="12.75" customHeight="1" x14ac:dyDescent="0.2">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spans="1:26" ht="12.75" customHeight="1" x14ac:dyDescent="0.2">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spans="1:26" ht="12.75" customHeight="1" x14ac:dyDescent="0.2">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spans="1:26" ht="12.75" customHeight="1" x14ac:dyDescent="0.2">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spans="1:26" ht="12.75" customHeight="1" x14ac:dyDescent="0.2">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spans="1:26" ht="12.75" customHeight="1" x14ac:dyDescent="0.2">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spans="1:26" ht="12.75" customHeight="1" x14ac:dyDescent="0.2">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spans="1:26" ht="12.75" customHeight="1" x14ac:dyDescent="0.2">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spans="1:26" ht="12.75" customHeight="1" x14ac:dyDescent="0.2">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spans="1:26" ht="12.75" customHeight="1" x14ac:dyDescent="0.2">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spans="1:26" ht="12.75" customHeight="1" x14ac:dyDescent="0.2">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spans="1:26" ht="12.75" customHeight="1" x14ac:dyDescent="0.2">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spans="1:26" ht="12.75" customHeight="1" x14ac:dyDescent="0.2">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spans="1:26" ht="12.75" customHeight="1" x14ac:dyDescent="0.2">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spans="1:26" ht="12.75" customHeight="1" x14ac:dyDescent="0.2">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spans="1:26" ht="12.75" customHeight="1" x14ac:dyDescent="0.2">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spans="1:26" ht="12.75" customHeight="1" x14ac:dyDescent="0.2">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spans="1:26" ht="12.75" customHeight="1" x14ac:dyDescent="0.2">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spans="1:26" ht="12.75" customHeight="1" x14ac:dyDescent="0.2">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spans="1:26" ht="12.75" customHeight="1" x14ac:dyDescent="0.2">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spans="1:26" ht="12.75" customHeight="1" x14ac:dyDescent="0.2">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spans="1:26" ht="12.75" customHeight="1" x14ac:dyDescent="0.2">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spans="1:26" ht="12.75" customHeight="1" x14ac:dyDescent="0.2">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spans="1:26" ht="12.75" customHeight="1" x14ac:dyDescent="0.2">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spans="1:26" ht="12.75" customHeight="1" x14ac:dyDescent="0.2">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spans="1:26" ht="12.75" customHeight="1" x14ac:dyDescent="0.2">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spans="1:26" ht="12.75" customHeight="1" x14ac:dyDescent="0.2">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spans="1:26" ht="12.75" customHeight="1" x14ac:dyDescent="0.2">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spans="1:26" ht="12.75" customHeight="1" x14ac:dyDescent="0.2">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spans="1:26" ht="12.75" customHeight="1" x14ac:dyDescent="0.2">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spans="1:26" ht="12.75" customHeight="1" x14ac:dyDescent="0.2">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spans="1:26" ht="12.75" customHeight="1" x14ac:dyDescent="0.2">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spans="1:26" ht="12.75" customHeight="1" x14ac:dyDescent="0.2">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spans="1:26" ht="12.75" customHeight="1" x14ac:dyDescent="0.2">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spans="1:26" ht="12.75" customHeight="1" x14ac:dyDescent="0.2">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spans="1:26" ht="12.75" customHeight="1" x14ac:dyDescent="0.2">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spans="1:26" ht="12.75" customHeight="1" x14ac:dyDescent="0.2">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spans="1:26" ht="12.75" customHeight="1" x14ac:dyDescent="0.2">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spans="1:26" ht="12.75" customHeight="1" x14ac:dyDescent="0.2">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spans="1:26" ht="12.75" customHeight="1" x14ac:dyDescent="0.2">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spans="1:26" ht="12.75" customHeight="1" x14ac:dyDescent="0.2">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spans="1:26" ht="12.75" customHeight="1" x14ac:dyDescent="0.2">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spans="1:26" ht="12.75" customHeight="1" x14ac:dyDescent="0.2">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spans="1:26" ht="12.75" customHeight="1" x14ac:dyDescent="0.2">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spans="1:26" ht="12.75" customHeight="1" x14ac:dyDescent="0.2">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spans="1:26" ht="12.75" customHeight="1" x14ac:dyDescent="0.2">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spans="1:26" ht="12.75" customHeight="1" x14ac:dyDescent="0.2">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spans="1:26" ht="12.75" customHeight="1" x14ac:dyDescent="0.2">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spans="1:26" ht="12.75" customHeight="1" x14ac:dyDescent="0.2">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spans="1:26" ht="12.75" customHeight="1" x14ac:dyDescent="0.2">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spans="1:26" ht="12.75" customHeight="1" x14ac:dyDescent="0.2">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spans="1:26" ht="12.75" customHeight="1" x14ac:dyDescent="0.2">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spans="1:26" ht="12.75" customHeight="1" x14ac:dyDescent="0.2">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spans="1:26" ht="12.75" customHeight="1" x14ac:dyDescent="0.2">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spans="1:26" ht="12.75" customHeight="1" x14ac:dyDescent="0.2">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spans="1:26" ht="12.75" customHeight="1" x14ac:dyDescent="0.2">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spans="1:26" ht="12.75" customHeight="1" x14ac:dyDescent="0.2">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spans="1:26" ht="12.75" customHeight="1" x14ac:dyDescent="0.2">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spans="1:26" ht="12.75" customHeight="1" x14ac:dyDescent="0.2">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spans="1:26" ht="12.75" customHeight="1" x14ac:dyDescent="0.2">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spans="1:26" ht="12.75" customHeight="1" x14ac:dyDescent="0.2">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spans="1:26" ht="12.75" customHeight="1" x14ac:dyDescent="0.2">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spans="1:26" ht="12.75" customHeight="1" x14ac:dyDescent="0.2">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spans="1:26" ht="12.75" customHeight="1" x14ac:dyDescent="0.2">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spans="1:26" ht="12.75" customHeight="1" x14ac:dyDescent="0.2">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spans="1:26" ht="12.75" customHeight="1" x14ac:dyDescent="0.2">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spans="1:26" ht="12.75" customHeight="1" x14ac:dyDescent="0.2">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spans="1:26" ht="12.75" customHeight="1" x14ac:dyDescent="0.2">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spans="1:26" ht="12.75" customHeight="1" x14ac:dyDescent="0.2">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spans="1:26" ht="12.75" customHeight="1" x14ac:dyDescent="0.2">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spans="1:26" ht="12.75" customHeight="1" x14ac:dyDescent="0.2">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spans="1:26" ht="12.75" customHeight="1" x14ac:dyDescent="0.2">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spans="1:26" ht="12.75" customHeight="1" x14ac:dyDescent="0.2">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spans="1:26" ht="12.75" customHeight="1" x14ac:dyDescent="0.2">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spans="1:26" ht="12.75" customHeight="1" x14ac:dyDescent="0.2">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spans="1:26" ht="12.75" customHeight="1" x14ac:dyDescent="0.2">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spans="1:26" ht="12.75" customHeight="1" x14ac:dyDescent="0.2">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spans="1:26" ht="12.75" customHeight="1" x14ac:dyDescent="0.2">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spans="1:26" ht="12.75" customHeight="1" x14ac:dyDescent="0.2">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spans="1:26" ht="12.75" customHeight="1" x14ac:dyDescent="0.2">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spans="1:26" ht="12.75" customHeight="1" x14ac:dyDescent="0.2">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spans="1:26" ht="12.75" customHeight="1" x14ac:dyDescent="0.2">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spans="1:26" ht="12.75" customHeight="1" x14ac:dyDescent="0.2">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spans="1:26" ht="12.75" customHeight="1" x14ac:dyDescent="0.2">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spans="1:26" ht="12.75" customHeight="1" x14ac:dyDescent="0.2">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spans="1:26" ht="12.75" customHeight="1" x14ac:dyDescent="0.2">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spans="1:26" ht="12.75" customHeight="1" x14ac:dyDescent="0.2">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spans="1:26" ht="12.75" customHeight="1" x14ac:dyDescent="0.2">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spans="1:26" ht="12.75" customHeight="1" x14ac:dyDescent="0.2">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spans="1:26" ht="12.75" customHeight="1" x14ac:dyDescent="0.2">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spans="1:26" ht="12.75" customHeight="1" x14ac:dyDescent="0.2">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spans="1:26" ht="12.75" customHeight="1" x14ac:dyDescent="0.2">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spans="1:26" ht="12.75" customHeight="1" x14ac:dyDescent="0.2">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spans="1:26" ht="12.75" customHeight="1" x14ac:dyDescent="0.2">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spans="1:26" ht="12.75" customHeight="1" x14ac:dyDescent="0.2">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spans="1:26" ht="12.75" customHeight="1" x14ac:dyDescent="0.2">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spans="1:26" ht="12.75" customHeight="1" x14ac:dyDescent="0.2">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spans="1:26" ht="12.75" customHeight="1" x14ac:dyDescent="0.2">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spans="1:26" ht="12.75" customHeight="1" x14ac:dyDescent="0.2">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spans="1:26" ht="12.75" customHeight="1" x14ac:dyDescent="0.2">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spans="1:26" ht="12.75" customHeight="1" x14ac:dyDescent="0.2">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spans="1:26" ht="12.75" customHeight="1" x14ac:dyDescent="0.2">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spans="1:26" ht="12.75" customHeight="1" x14ac:dyDescent="0.2">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spans="1:26" ht="12.75" customHeight="1" x14ac:dyDescent="0.2">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spans="1:26" ht="12.75" customHeight="1" x14ac:dyDescent="0.2">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spans="1:26" ht="12.75" customHeight="1" x14ac:dyDescent="0.2">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spans="1:26" ht="12.75" customHeight="1" x14ac:dyDescent="0.2">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spans="1:26" ht="12.75" customHeight="1" x14ac:dyDescent="0.2">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spans="1:26" ht="12.75" customHeight="1" x14ac:dyDescent="0.2">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spans="1:26" ht="12.75" customHeight="1" x14ac:dyDescent="0.2">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spans="1:26" ht="12.75" customHeight="1" x14ac:dyDescent="0.2">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spans="1:26" ht="12.75" customHeight="1" x14ac:dyDescent="0.2">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spans="1:26" ht="12.75" customHeight="1" x14ac:dyDescent="0.2">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spans="1:26" ht="12.75" customHeight="1" x14ac:dyDescent="0.2">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spans="1:26" ht="12.75" customHeight="1" x14ac:dyDescent="0.2">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spans="1:26" ht="12.75" customHeight="1" x14ac:dyDescent="0.2">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spans="1:26" ht="12.75" customHeight="1" x14ac:dyDescent="0.2">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spans="1:26" ht="12.75" customHeight="1" x14ac:dyDescent="0.2">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spans="1:26" ht="12.75" customHeight="1" x14ac:dyDescent="0.2">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spans="1:26" ht="12.75" customHeight="1" x14ac:dyDescent="0.2">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spans="1:26" ht="12.75" customHeight="1" x14ac:dyDescent="0.2">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spans="1:26" ht="12.75" customHeight="1" x14ac:dyDescent="0.2">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spans="1:26" ht="12.75" customHeight="1" x14ac:dyDescent="0.2">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spans="1:26" ht="12.75" customHeight="1" x14ac:dyDescent="0.2">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spans="1:26" ht="12.75" customHeight="1" x14ac:dyDescent="0.2">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spans="1:26" ht="12.75" customHeight="1" x14ac:dyDescent="0.2">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spans="1:26" ht="12.75" customHeight="1" x14ac:dyDescent="0.2">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spans="1:26" ht="12.75" customHeight="1" x14ac:dyDescent="0.2">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spans="1:26" ht="12.75" customHeight="1" x14ac:dyDescent="0.2">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spans="1:26" ht="12.75" customHeight="1" x14ac:dyDescent="0.2">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spans="1:26" ht="12.75" customHeight="1" x14ac:dyDescent="0.2">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spans="1:26" ht="12.75" customHeight="1" x14ac:dyDescent="0.2">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spans="1:26" ht="12.75" customHeight="1" x14ac:dyDescent="0.2">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spans="1:26" ht="12.75" customHeight="1" x14ac:dyDescent="0.2">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spans="1:26" ht="12.75" customHeight="1" x14ac:dyDescent="0.2">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spans="1:26" ht="12.75" customHeight="1" x14ac:dyDescent="0.2">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spans="1:26" ht="12.75" customHeight="1" x14ac:dyDescent="0.2">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spans="1:26" ht="12.75" customHeight="1" x14ac:dyDescent="0.2">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spans="1:26" ht="12.75" customHeight="1" x14ac:dyDescent="0.2">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spans="1:26" ht="12.75" customHeight="1" x14ac:dyDescent="0.2">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spans="1:26" ht="12.75" customHeight="1" x14ac:dyDescent="0.2">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spans="1:26" ht="12.75" customHeight="1" x14ac:dyDescent="0.2">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spans="1:26" ht="12.75" customHeight="1" x14ac:dyDescent="0.2">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spans="1:26" ht="12.75" customHeight="1" x14ac:dyDescent="0.2">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spans="1:26" ht="12.75" customHeight="1" x14ac:dyDescent="0.2">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spans="1:26" ht="12.75" customHeight="1" x14ac:dyDescent="0.2">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spans="1:26" ht="12.75" customHeight="1" x14ac:dyDescent="0.2">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spans="1:26" ht="12.75" customHeight="1" x14ac:dyDescent="0.2">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spans="1:26" ht="12.75" customHeight="1" x14ac:dyDescent="0.2">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spans="1:26" ht="12.75" customHeight="1" x14ac:dyDescent="0.2">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spans="1:26" ht="12.75" customHeight="1" x14ac:dyDescent="0.2">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spans="1:26" ht="12.75" customHeight="1" x14ac:dyDescent="0.2">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spans="1:26" ht="12.75" customHeight="1" x14ac:dyDescent="0.2">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spans="1:26" ht="12.75" customHeight="1" x14ac:dyDescent="0.2">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spans="1:26" ht="12.75" customHeight="1" x14ac:dyDescent="0.2">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spans="1:26" ht="12.75" customHeight="1" x14ac:dyDescent="0.2">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spans="1:26" ht="12.75" customHeight="1" x14ac:dyDescent="0.2">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spans="1:26" ht="12.75" customHeight="1" x14ac:dyDescent="0.2">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spans="1:26" ht="12.75" customHeight="1" x14ac:dyDescent="0.2">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spans="1:26" ht="12.75" customHeight="1" x14ac:dyDescent="0.2">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spans="1:26" ht="12.75" customHeight="1" x14ac:dyDescent="0.2">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spans="1:26" ht="12.75" customHeight="1" x14ac:dyDescent="0.2">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spans="1:26" ht="12.75" customHeight="1" x14ac:dyDescent="0.2">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spans="1:26" ht="12.75" customHeight="1" x14ac:dyDescent="0.2">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spans="1:26" ht="12.75" customHeight="1" x14ac:dyDescent="0.2">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spans="1:26" ht="12.75" customHeight="1" x14ac:dyDescent="0.2">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spans="1:26" ht="12.75" customHeight="1" x14ac:dyDescent="0.2">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spans="1:26" ht="12.75" customHeight="1" x14ac:dyDescent="0.2">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spans="1:26" ht="12.75" customHeight="1" x14ac:dyDescent="0.2">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spans="1:26" ht="12.75" customHeight="1" x14ac:dyDescent="0.2">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spans="1:26" ht="12.75" customHeight="1" x14ac:dyDescent="0.2">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spans="1:26" ht="12.75" customHeight="1" x14ac:dyDescent="0.2">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spans="1:26" ht="12.75" customHeight="1" x14ac:dyDescent="0.2">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spans="1:26" ht="12.75" customHeight="1" x14ac:dyDescent="0.2">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spans="1:26" ht="12.75" customHeight="1" x14ac:dyDescent="0.2">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spans="1:26" ht="12.75" customHeight="1" x14ac:dyDescent="0.2">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spans="1:26" ht="12.75" customHeight="1" x14ac:dyDescent="0.2">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spans="1:26" ht="12.75" customHeight="1" x14ac:dyDescent="0.2">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spans="1:26" ht="12.75" customHeight="1" x14ac:dyDescent="0.2">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spans="1:26" ht="12.75" customHeight="1" x14ac:dyDescent="0.2">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spans="1:26" ht="12.75" customHeight="1" x14ac:dyDescent="0.2">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spans="1:26" ht="12.75" customHeight="1" x14ac:dyDescent="0.2">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spans="1:26" ht="12.75" customHeight="1" x14ac:dyDescent="0.2">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spans="1:26" ht="12.75" customHeight="1" x14ac:dyDescent="0.2">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spans="1:26" ht="12.75" customHeight="1" x14ac:dyDescent="0.2">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spans="1:26" ht="12.75" customHeight="1" x14ac:dyDescent="0.2">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spans="1:26" ht="12.75" customHeight="1" x14ac:dyDescent="0.2">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spans="1:26" ht="12.75" customHeight="1" x14ac:dyDescent="0.2">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spans="1:26" ht="12.75" customHeight="1" x14ac:dyDescent="0.2">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spans="1:26" ht="12.75" customHeight="1" x14ac:dyDescent="0.2">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spans="1:26" ht="12.75" customHeight="1" x14ac:dyDescent="0.2">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spans="1:26" ht="12.75" customHeight="1" x14ac:dyDescent="0.2">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spans="1:26" ht="12.75" customHeight="1" x14ac:dyDescent="0.2">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spans="1:26" ht="12.75" customHeight="1" x14ac:dyDescent="0.2">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spans="1:26" ht="12.75" customHeight="1" x14ac:dyDescent="0.2">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spans="1:26" ht="12.75" customHeight="1" x14ac:dyDescent="0.2">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spans="1:26" ht="12.75" customHeight="1" x14ac:dyDescent="0.2">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spans="1:26" ht="12.75" customHeight="1" x14ac:dyDescent="0.2">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spans="1:26" ht="12.75" customHeight="1" x14ac:dyDescent="0.2">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spans="1:26" ht="12.75" customHeight="1" x14ac:dyDescent="0.2">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spans="1:26" ht="12.75" customHeight="1" x14ac:dyDescent="0.2">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spans="1:26" ht="12.75" customHeight="1" x14ac:dyDescent="0.2">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spans="1:26" ht="12.75" customHeight="1" x14ac:dyDescent="0.2">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spans="1:26" ht="12.75" customHeight="1" x14ac:dyDescent="0.2">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spans="1:26" ht="12.75" customHeight="1" x14ac:dyDescent="0.2">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spans="1:26" ht="12.75" customHeight="1" x14ac:dyDescent="0.2">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spans="1:26" ht="12.75" customHeight="1" x14ac:dyDescent="0.2">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spans="1:26" ht="12.75" customHeight="1" x14ac:dyDescent="0.2">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spans="1:26" ht="12.75" customHeight="1" x14ac:dyDescent="0.2">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spans="1:26" ht="12.75" customHeight="1" x14ac:dyDescent="0.2">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spans="1:26" ht="12.75" customHeight="1" x14ac:dyDescent="0.2">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spans="1:26" ht="12.75" customHeight="1" x14ac:dyDescent="0.2">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spans="1:26" ht="12.75" customHeight="1" x14ac:dyDescent="0.2">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spans="1:26" ht="12.75" customHeight="1" x14ac:dyDescent="0.2">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spans="1:26" ht="12.75" customHeight="1" x14ac:dyDescent="0.2">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spans="1:26" ht="12.75" customHeight="1" x14ac:dyDescent="0.2">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spans="1:26" ht="12.75" customHeight="1" x14ac:dyDescent="0.2">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spans="1:26" ht="12.75" customHeight="1" x14ac:dyDescent="0.2">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spans="1:26" ht="12.75" customHeight="1" x14ac:dyDescent="0.2">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spans="1:26" ht="12.75" customHeight="1" x14ac:dyDescent="0.2">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spans="1:26" ht="12.75" customHeight="1" x14ac:dyDescent="0.2">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spans="1:26" ht="12.75" customHeight="1" x14ac:dyDescent="0.2">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spans="1:26" ht="12.75" customHeight="1" x14ac:dyDescent="0.2">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spans="1:26" ht="12.75" customHeight="1" x14ac:dyDescent="0.2">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spans="1:26" ht="12.75" customHeight="1" x14ac:dyDescent="0.2">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spans="1:26" ht="12.75" customHeight="1" x14ac:dyDescent="0.2">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spans="1:26" ht="12.75" customHeight="1" x14ac:dyDescent="0.2">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spans="1:26" ht="12.75" customHeight="1" x14ac:dyDescent="0.2">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spans="1:26" ht="12.75" customHeight="1" x14ac:dyDescent="0.2">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spans="1:26" ht="12.75" customHeight="1" x14ac:dyDescent="0.2">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spans="1:26" ht="12.75" customHeight="1" x14ac:dyDescent="0.2">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spans="1:26" ht="12.75" customHeight="1" x14ac:dyDescent="0.2">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spans="1:26" ht="12.75" customHeight="1" x14ac:dyDescent="0.2">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spans="1:26" ht="12.75" customHeight="1" x14ac:dyDescent="0.2">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spans="1:26" ht="12.75" customHeight="1" x14ac:dyDescent="0.2">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spans="1:26" ht="12.75" customHeight="1" x14ac:dyDescent="0.2">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spans="1:26" ht="12.75" customHeight="1" x14ac:dyDescent="0.2">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spans="1:26" ht="12.75" customHeight="1" x14ac:dyDescent="0.2">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spans="1:26" ht="12.75" customHeight="1" x14ac:dyDescent="0.2">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spans="1:26" ht="12.75" customHeight="1" x14ac:dyDescent="0.2">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spans="1:26" ht="12.75" customHeight="1" x14ac:dyDescent="0.2">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spans="1:26" ht="12.75" customHeight="1" x14ac:dyDescent="0.2">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spans="1:26" ht="12.75" customHeight="1" x14ac:dyDescent="0.2">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spans="1:26" ht="12.75" customHeight="1" x14ac:dyDescent="0.2">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spans="1:26" ht="12.75" customHeight="1" x14ac:dyDescent="0.2">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spans="1:26" ht="12.75" customHeight="1" x14ac:dyDescent="0.2">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spans="1:26" ht="12.75" customHeight="1" x14ac:dyDescent="0.2">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spans="1:26" ht="12.75" customHeight="1" x14ac:dyDescent="0.2">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spans="1:26" ht="12.75" customHeight="1" x14ac:dyDescent="0.2">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spans="1:26" ht="12.75" customHeight="1" x14ac:dyDescent="0.2">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spans="1:26" ht="12.75" customHeight="1" x14ac:dyDescent="0.2">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spans="1:26" ht="12.75" customHeight="1" x14ac:dyDescent="0.2">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spans="1:26" ht="12.75" customHeight="1" x14ac:dyDescent="0.2">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spans="1:26" ht="12.75" customHeight="1" x14ac:dyDescent="0.2">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spans="1:26" ht="12.75" customHeight="1" x14ac:dyDescent="0.2">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spans="1:26" ht="12.75" customHeight="1" x14ac:dyDescent="0.2">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spans="1:26" ht="12.75" customHeight="1" x14ac:dyDescent="0.2">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spans="1:26" ht="12.75" customHeight="1" x14ac:dyDescent="0.2">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spans="1:26" ht="12.75" customHeight="1" x14ac:dyDescent="0.2">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spans="1:26" ht="12.75" customHeight="1" x14ac:dyDescent="0.2">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spans="1:26" ht="12.75" customHeight="1" x14ac:dyDescent="0.2">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spans="1:26" ht="12.75" customHeight="1" x14ac:dyDescent="0.2">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spans="1:26" ht="12.75" customHeight="1" x14ac:dyDescent="0.2">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spans="1:26" ht="12.75" customHeight="1" x14ac:dyDescent="0.2">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spans="1:26" ht="12.75" customHeight="1" x14ac:dyDescent="0.2">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spans="1:26" ht="12.75" customHeight="1" x14ac:dyDescent="0.2">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spans="1:26" ht="12.75" customHeight="1" x14ac:dyDescent="0.2">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spans="1:26" ht="12.75" customHeight="1" x14ac:dyDescent="0.2">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spans="1:26" ht="12.75" customHeight="1" x14ac:dyDescent="0.2">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spans="1:26" ht="12.75" customHeight="1" x14ac:dyDescent="0.2">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spans="1:26" ht="12.75" customHeight="1" x14ac:dyDescent="0.2">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spans="1:26" ht="12.75" customHeight="1" x14ac:dyDescent="0.2">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spans="1:26" ht="12.75" customHeight="1" x14ac:dyDescent="0.2">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spans="1:26" ht="12.75" customHeight="1" x14ac:dyDescent="0.2">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spans="1:26" ht="12.75" customHeight="1" x14ac:dyDescent="0.2">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spans="1:26" ht="12.75" customHeight="1" x14ac:dyDescent="0.2">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spans="1:26" ht="12.75" customHeight="1" x14ac:dyDescent="0.2">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spans="1:26" ht="12.75" customHeight="1" x14ac:dyDescent="0.2">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spans="1:26" ht="12.75" customHeight="1" x14ac:dyDescent="0.2">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spans="1:26" ht="12.75" customHeight="1" x14ac:dyDescent="0.2">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spans="1:26" ht="12.75" customHeight="1" x14ac:dyDescent="0.2">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spans="1:26" ht="12.75" customHeight="1" x14ac:dyDescent="0.2">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spans="1:26" ht="12.75" customHeight="1" x14ac:dyDescent="0.2">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spans="1:26" ht="12.75" customHeight="1" x14ac:dyDescent="0.2">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spans="1:26" ht="12.75" customHeight="1" x14ac:dyDescent="0.2">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spans="1:26" ht="12.75" customHeight="1" x14ac:dyDescent="0.2">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spans="1:26" ht="12.75" customHeight="1" x14ac:dyDescent="0.2">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spans="1:26" ht="12.75" customHeight="1" x14ac:dyDescent="0.2">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spans="1:26" ht="12.75" customHeight="1" x14ac:dyDescent="0.2">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spans="1:26" ht="12.75" customHeight="1" x14ac:dyDescent="0.2">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spans="1:26" ht="12.75" customHeight="1" x14ac:dyDescent="0.2">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spans="1:26" ht="12.75" customHeight="1" x14ac:dyDescent="0.2">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spans="1:26" ht="12.75" customHeight="1" x14ac:dyDescent="0.2">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spans="1:26" ht="12.75" customHeight="1" x14ac:dyDescent="0.2">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spans="1:26" ht="12.75" customHeight="1" x14ac:dyDescent="0.2">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spans="1:26" ht="12.75" customHeight="1" x14ac:dyDescent="0.2">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spans="1:26" ht="12.75" customHeight="1" x14ac:dyDescent="0.2">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spans="1:26" ht="12.75" customHeight="1" x14ac:dyDescent="0.2">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spans="1:26" ht="12.75" customHeight="1" x14ac:dyDescent="0.2">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spans="1:26" ht="12.75" customHeight="1" x14ac:dyDescent="0.2">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spans="1:26" ht="12.75" customHeight="1" x14ac:dyDescent="0.2">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spans="1:26" ht="12.75" customHeight="1" x14ac:dyDescent="0.2">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spans="1:26" ht="12.75" customHeight="1" x14ac:dyDescent="0.2">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spans="1:26" ht="12.75" customHeight="1" x14ac:dyDescent="0.2">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spans="1:26" ht="12.75" customHeight="1" x14ac:dyDescent="0.2">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spans="1:26" ht="12.75" customHeight="1" x14ac:dyDescent="0.2">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spans="1:26" ht="12.75" customHeight="1" x14ac:dyDescent="0.2">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spans="1:26" ht="12.75" customHeight="1" x14ac:dyDescent="0.2">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spans="1:26" ht="12.75" customHeight="1" x14ac:dyDescent="0.2">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spans="1:26" ht="12.75" customHeight="1" x14ac:dyDescent="0.2">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spans="1:26" ht="12.75" customHeight="1" x14ac:dyDescent="0.2">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spans="1:26" ht="12.75" customHeight="1" x14ac:dyDescent="0.2">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spans="1:26" ht="12.75" customHeight="1" x14ac:dyDescent="0.2">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spans="1:26" ht="12.75" customHeight="1" x14ac:dyDescent="0.2">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spans="1:26" ht="12.75" customHeight="1" x14ac:dyDescent="0.2">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spans="1:26" ht="12.75" customHeight="1" x14ac:dyDescent="0.2">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spans="1:26" ht="12.75" customHeight="1" x14ac:dyDescent="0.2">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spans="1:26" ht="12.75" customHeight="1" x14ac:dyDescent="0.2">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spans="1:26" ht="12.75" customHeight="1" x14ac:dyDescent="0.2">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spans="1:26" ht="12.75" customHeight="1" x14ac:dyDescent="0.2">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spans="1:26" ht="12.75" customHeight="1" x14ac:dyDescent="0.2">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spans="1:26" ht="12.75" customHeight="1" x14ac:dyDescent="0.2">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spans="1:26" ht="12.75" customHeight="1" x14ac:dyDescent="0.2">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spans="1:26" ht="12.75" customHeight="1" x14ac:dyDescent="0.2">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spans="1:26" ht="12.75" customHeight="1" x14ac:dyDescent="0.2">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spans="1:26" ht="12.75" customHeight="1" x14ac:dyDescent="0.2">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spans="1:26" ht="12.75" customHeight="1" x14ac:dyDescent="0.2">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spans="1:26" ht="12.75" customHeight="1" x14ac:dyDescent="0.2">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spans="1:26" ht="12.75" customHeight="1" x14ac:dyDescent="0.2">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spans="1:26" ht="12.75" customHeight="1" x14ac:dyDescent="0.2">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spans="1:26" ht="12.75" customHeight="1" x14ac:dyDescent="0.2">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spans="1:26" ht="12.75" customHeight="1" x14ac:dyDescent="0.2">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spans="1:26" ht="12.75" customHeight="1" x14ac:dyDescent="0.2">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spans="1:26" ht="12.75" customHeight="1" x14ac:dyDescent="0.2">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spans="1:26" ht="12.75" customHeight="1" x14ac:dyDescent="0.2">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spans="1:26" ht="12.75" customHeight="1" x14ac:dyDescent="0.2">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spans="1:26" ht="12.75" customHeight="1" x14ac:dyDescent="0.2">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spans="1:26" ht="12.75" customHeight="1" x14ac:dyDescent="0.2">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spans="1:26" ht="12.75" customHeight="1" x14ac:dyDescent="0.2">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spans="1:26" ht="12.75" customHeight="1" x14ac:dyDescent="0.2">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spans="1:26" ht="12.75" customHeight="1" x14ac:dyDescent="0.2">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spans="1:26" ht="12.75" customHeight="1" x14ac:dyDescent="0.2">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spans="1:26" ht="12.75" customHeight="1" x14ac:dyDescent="0.2">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spans="1:26" ht="12.75" customHeight="1" x14ac:dyDescent="0.2">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spans="1:26" ht="12.75" customHeight="1" x14ac:dyDescent="0.2">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spans="1:26" ht="12.75" customHeight="1" x14ac:dyDescent="0.2">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spans="1:26" ht="12.75" customHeight="1" x14ac:dyDescent="0.2">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spans="1:26" ht="12.75" customHeight="1" x14ac:dyDescent="0.2">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spans="1:26" ht="12.75" customHeight="1" x14ac:dyDescent="0.2">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spans="1:26" ht="12.75" customHeight="1" x14ac:dyDescent="0.2">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spans="1:26" ht="12.75" customHeight="1" x14ac:dyDescent="0.2">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spans="1:26" ht="12.75" customHeight="1" x14ac:dyDescent="0.2">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spans="1:26" ht="12.75" customHeight="1" x14ac:dyDescent="0.2">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spans="1:26" ht="12.75" customHeight="1" x14ac:dyDescent="0.2">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spans="1:26" ht="12.75" customHeight="1" x14ac:dyDescent="0.2">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spans="1:26" ht="12.75" customHeight="1" x14ac:dyDescent="0.2">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spans="1:26" ht="12.75" customHeight="1" x14ac:dyDescent="0.2">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spans="1:26" ht="12.75" customHeight="1" x14ac:dyDescent="0.2">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spans="1:26" ht="12.75" customHeight="1" x14ac:dyDescent="0.2">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spans="1:26" ht="12.75" customHeight="1" x14ac:dyDescent="0.2">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spans="1:26" ht="12.75" customHeight="1" x14ac:dyDescent="0.2">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spans="1:26" ht="12.75" customHeight="1" x14ac:dyDescent="0.2">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spans="1:26" ht="12.75" customHeight="1" x14ac:dyDescent="0.2">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spans="1:26" ht="12.75" customHeight="1" x14ac:dyDescent="0.2">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spans="1:26" ht="12.75" customHeight="1" x14ac:dyDescent="0.2">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spans="1:26" ht="12.75" customHeight="1" x14ac:dyDescent="0.2">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spans="1:26" ht="12.75" customHeight="1" x14ac:dyDescent="0.2">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spans="1:26" ht="12.75" customHeight="1" x14ac:dyDescent="0.2">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spans="1:26" ht="12.75" customHeight="1" x14ac:dyDescent="0.2">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spans="1:26" ht="12.75" customHeight="1" x14ac:dyDescent="0.2">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spans="1:26" ht="12.75" customHeight="1" x14ac:dyDescent="0.2">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spans="1:26" ht="12.75" customHeight="1" x14ac:dyDescent="0.2">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spans="1:26" ht="12.75" customHeight="1" x14ac:dyDescent="0.2">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spans="1:26" ht="12.75" customHeight="1" x14ac:dyDescent="0.2">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spans="1:26" ht="12.75" customHeight="1" x14ac:dyDescent="0.2">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spans="1:26" ht="12.75" customHeight="1" x14ac:dyDescent="0.2">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spans="1:26" ht="12.75" customHeight="1" x14ac:dyDescent="0.2">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spans="1:26" ht="12.75" customHeight="1" x14ac:dyDescent="0.2">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spans="1:26" ht="12.75" customHeight="1" x14ac:dyDescent="0.2">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spans="1:26" ht="12.75" customHeight="1" x14ac:dyDescent="0.2">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spans="1:26" ht="12.75" customHeight="1" x14ac:dyDescent="0.2">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spans="1:26" ht="12.75" customHeight="1" x14ac:dyDescent="0.2">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spans="1:26" ht="12.75" customHeight="1" x14ac:dyDescent="0.2">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spans="1:26" ht="12.75" customHeight="1" x14ac:dyDescent="0.2">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spans="1:26" ht="12.75" customHeight="1" x14ac:dyDescent="0.2">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spans="1:26" ht="12.75" customHeight="1" x14ac:dyDescent="0.2">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spans="1:26" ht="12.75" customHeight="1" x14ac:dyDescent="0.2">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spans="1:26" ht="12.75" customHeight="1" x14ac:dyDescent="0.2">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spans="1:26" ht="12.75" customHeight="1" x14ac:dyDescent="0.2">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spans="1:26" ht="12.75" customHeight="1" x14ac:dyDescent="0.2">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spans="1:26" ht="12.75" customHeight="1" x14ac:dyDescent="0.2">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spans="1:26" ht="12.75" customHeight="1" x14ac:dyDescent="0.2">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spans="1:26" ht="12.75" customHeight="1" x14ac:dyDescent="0.2">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spans="1:26" ht="12.75" customHeight="1" x14ac:dyDescent="0.2">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spans="1:26" ht="12.75" customHeight="1" x14ac:dyDescent="0.2">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spans="1:26" ht="12.75" customHeight="1" x14ac:dyDescent="0.2">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spans="1:26" ht="12.75" customHeight="1" x14ac:dyDescent="0.2">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spans="1:26" ht="12.75" customHeight="1" x14ac:dyDescent="0.2">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spans="1:26" ht="12.75" customHeight="1" x14ac:dyDescent="0.2">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spans="1:26" ht="12.75" customHeight="1" x14ac:dyDescent="0.2">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spans="1:26" ht="12.75" customHeight="1" x14ac:dyDescent="0.2">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spans="1:26" ht="12.75" customHeight="1" x14ac:dyDescent="0.2">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spans="1:26" ht="12.75" customHeight="1" x14ac:dyDescent="0.2">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spans="1:26" ht="12.75" customHeight="1" x14ac:dyDescent="0.2">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spans="1:26" ht="12.75" customHeight="1" x14ac:dyDescent="0.2">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spans="1:26" ht="12.75" customHeight="1" x14ac:dyDescent="0.2">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spans="1:26" ht="12.75" customHeight="1" x14ac:dyDescent="0.2">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spans="1:26" ht="12.75" customHeight="1" x14ac:dyDescent="0.2">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spans="1:26" ht="12.75" customHeight="1" x14ac:dyDescent="0.2">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spans="1:26" ht="12.75" customHeight="1" x14ac:dyDescent="0.2">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spans="1:26" ht="12.75" customHeight="1" x14ac:dyDescent="0.2">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spans="1:26" ht="12.75" customHeight="1" x14ac:dyDescent="0.2">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spans="1:26" ht="12.75" customHeight="1" x14ac:dyDescent="0.2">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spans="1:26" ht="12.75" customHeight="1" x14ac:dyDescent="0.2">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spans="1:26" ht="12.75" customHeight="1" x14ac:dyDescent="0.2">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spans="1:26" ht="12.75" customHeight="1" x14ac:dyDescent="0.2">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spans="1:26" ht="12.75" customHeight="1" x14ac:dyDescent="0.2">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spans="1:26" ht="12.75" customHeight="1" x14ac:dyDescent="0.2">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spans="1:26" ht="12.75" customHeight="1" x14ac:dyDescent="0.2">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spans="1:26" ht="12.75" customHeight="1" x14ac:dyDescent="0.2">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spans="1:26" ht="12.75" customHeight="1" x14ac:dyDescent="0.2">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spans="1:26" ht="12.75" customHeight="1" x14ac:dyDescent="0.2">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spans="1:26" ht="12.75" customHeight="1" x14ac:dyDescent="0.2">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spans="1:26" ht="12.75" customHeight="1" x14ac:dyDescent="0.2">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spans="1:26" ht="12.75" customHeight="1" x14ac:dyDescent="0.2">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spans="1:26" ht="12.75" customHeight="1" x14ac:dyDescent="0.2">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spans="1:26" ht="12.75" customHeight="1" x14ac:dyDescent="0.2">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spans="1:26" ht="12.75" customHeight="1" x14ac:dyDescent="0.2">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spans="1:26" ht="12.75" customHeight="1" x14ac:dyDescent="0.2">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spans="1:26" ht="12.75" customHeight="1" x14ac:dyDescent="0.2">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spans="1:26" ht="12.75" customHeight="1" x14ac:dyDescent="0.2">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spans="1:26" ht="12.75" customHeight="1" x14ac:dyDescent="0.2">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spans="1:26" ht="12.75" customHeight="1" x14ac:dyDescent="0.2">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spans="1:26" ht="12.75" customHeight="1" x14ac:dyDescent="0.2">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spans="1:26" ht="12.75" customHeight="1" x14ac:dyDescent="0.2">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spans="1:26" ht="12.75" customHeight="1" x14ac:dyDescent="0.2">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spans="1:26" ht="12.75" customHeight="1" x14ac:dyDescent="0.2">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spans="1:26" ht="12.75" customHeight="1" x14ac:dyDescent="0.2">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spans="1:26" ht="12.75" customHeight="1" x14ac:dyDescent="0.2">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spans="1:26" ht="12.75" customHeight="1" x14ac:dyDescent="0.2">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spans="1:26" ht="12.75" customHeight="1" x14ac:dyDescent="0.2">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spans="1:26" ht="12.75" customHeight="1" x14ac:dyDescent="0.2">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spans="1:26" ht="12.75" customHeight="1" x14ac:dyDescent="0.2">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spans="1:26" ht="12.75" customHeight="1" x14ac:dyDescent="0.2">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spans="1:26" ht="12.75" customHeight="1" x14ac:dyDescent="0.2">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spans="1:26" ht="12.75" customHeight="1" x14ac:dyDescent="0.2">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spans="1:26" ht="12.75" customHeight="1" x14ac:dyDescent="0.2">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spans="1:26" ht="12.75" customHeight="1" x14ac:dyDescent="0.2">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sheetData>
  <mergeCells count="4">
    <mergeCell ref="B14:C14"/>
    <mergeCell ref="B18:C18"/>
    <mergeCell ref="B22:C22"/>
    <mergeCell ref="B26:C26"/>
  </mergeCells>
  <pageMargins left="0.7" right="0.7" top="0.75" bottom="0.75" header="0" footer="0"/>
  <pageSetup orientation="landscape"/>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7f18c74-00e5-43bc-a7dc-ee7546fc9330">
      <Terms xmlns="http://schemas.microsoft.com/office/infopath/2007/PartnerControls"/>
    </lcf76f155ced4ddcb4097134ff3c332f>
    <TaxCatchAll xmlns="83a87e31-bf32-46ab-8e70-9fa18461fa4d" xsi:nil="true"/>
    <_ip_UnifiedCompliancePolicyUIAction xmlns="http://schemas.microsoft.com/sharepoint/v3" xsi:nil="true"/>
    <_ip_UnifiedCompliancePolicyProperties xmlns="http://schemas.microsoft.com/sharepoint/v3" xsi:nil="true"/>
    <QA xmlns="87f18c74-00e5-43bc-a7dc-ee7546fc9330" xsi:nil="true"/>
    <Redaction_x002b_Addboxforevaluatorfeedback xmlns="87f18c74-00e5-43bc-a7dc-ee7546fc933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0F8048989A69440AAAC4510BE85C76B" ma:contentTypeVersion="22" ma:contentTypeDescription="Create a new document." ma:contentTypeScope="" ma:versionID="4c3fa747d40dc231885262c336faa7c8">
  <xsd:schema xmlns:xsd="http://www.w3.org/2001/XMLSchema" xmlns:xs="http://www.w3.org/2001/XMLSchema" xmlns:p="http://schemas.microsoft.com/office/2006/metadata/properties" xmlns:ns1="http://schemas.microsoft.com/sharepoint/v3" xmlns:ns2="87f18c74-00e5-43bc-a7dc-ee7546fc9330" xmlns:ns3="336332ac-cff5-4241-a26c-c74692bc7fe4" xmlns:ns4="83a87e31-bf32-46ab-8e70-9fa18461fa4d" targetNamespace="http://schemas.microsoft.com/office/2006/metadata/properties" ma:root="true" ma:fieldsID="085525847c639d1cb16fd3e02c51a25e" ns1:_="" ns2:_="" ns3:_="" ns4:_="">
    <xsd:import namespace="http://schemas.microsoft.com/sharepoint/v3"/>
    <xsd:import namespace="87f18c74-00e5-43bc-a7dc-ee7546fc9330"/>
    <xsd:import namespace="336332ac-cff5-4241-a26c-c74692bc7fe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DateTaken"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element ref="ns2:QA" minOccurs="0"/>
                <xsd:element ref="ns2:Redaction_x002b_Addboxforevaluatorfeedback"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7f18c74-00e5-43bc-a7dc-ee7546fc93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QA" ma:index="28" nillable="true" ma:displayName="QA" ma:format="Dropdown" ma:internalName="QA">
      <xsd:complexType>
        <xsd:complexContent>
          <xsd:extension base="dms:MultiChoice">
            <xsd:sequence>
              <xsd:element name="Value" maxOccurs="unbounded" minOccurs="0" nillable="true">
                <xsd:simpleType>
                  <xsd:restriction base="dms:Choice">
                    <xsd:enumeration value="Luis"/>
                    <xsd:enumeration value="Ali"/>
                    <xsd:enumeration value="Lillian"/>
                  </xsd:restriction>
                </xsd:simpleType>
              </xsd:element>
            </xsd:sequence>
          </xsd:extension>
        </xsd:complexContent>
      </xsd:complexType>
    </xsd:element>
    <xsd:element name="Redaction_x002b_Addboxforevaluatorfeedback" ma:index="29" nillable="true" ma:displayName="Redaction + Add box for evaluator feedback" ma:format="Dropdown" ma:internalName="Redaction_x002b_Addboxforevaluatorfeedback">
      <xsd:complexType>
        <xsd:complexContent>
          <xsd:extension base="dms:MultiChoice">
            <xsd:sequence>
              <xsd:element name="Value" maxOccurs="unbounded" minOccurs="0" nillable="true">
                <xsd:simpleType>
                  <xsd:restriction base="dms:Choice">
                    <xsd:enumeration value="Sam"/>
                    <xsd:enumeration value="Cailee"/>
                    <xsd:enumeration value="George"/>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36332ac-cff5-4241-a26c-c74692bc7fe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091a10-c534-48d8-b678-89b11694bcbe}" ma:internalName="TaxCatchAll" ma:showField="CatchAllData" ma:web="336332ac-cff5-4241-a26c-c74692bc7f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C36054-6628-4DC6-A40E-7EA55AF8082C}">
  <ds:schemaRefs>
    <ds:schemaRef ds:uri="http://schemas.microsoft.com/sharepoint/v3/contenttype/forms"/>
  </ds:schemaRefs>
</ds:datastoreItem>
</file>

<file path=customXml/itemProps2.xml><?xml version="1.0" encoding="utf-8"?>
<ds:datastoreItem xmlns:ds="http://schemas.openxmlformats.org/officeDocument/2006/customXml" ds:itemID="{B35059DB-C5F5-4FB3-9E65-FEB4FAB0B5E6}">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87f18c74-00e5-43bc-a7dc-ee7546fc9330"/>
    <ds:schemaRef ds:uri="http://schemas.microsoft.com/sharepoint/v3"/>
    <ds:schemaRef ds:uri="http://schemas.openxmlformats.org/package/2006/metadata/core-properties"/>
    <ds:schemaRef ds:uri="http://purl.org/dc/terms/"/>
    <ds:schemaRef ds:uri="83a87e31-bf32-46ab-8e70-9fa18461fa4d"/>
    <ds:schemaRef ds:uri="336332ac-cff5-4241-a26c-c74692bc7fe4"/>
    <ds:schemaRef ds:uri="http://www.w3.org/XML/1998/namespace"/>
    <ds:schemaRef ds:uri="http://purl.org/dc/dcmitype/"/>
  </ds:schemaRefs>
</ds:datastoreItem>
</file>

<file path=customXml/itemProps3.xml><?xml version="1.0" encoding="utf-8"?>
<ds:datastoreItem xmlns:ds="http://schemas.openxmlformats.org/officeDocument/2006/customXml" ds:itemID="{64DA766B-C9C1-41AE-AFE3-C78079235F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7f18c74-00e5-43bc-a7dc-ee7546fc9330"/>
    <ds:schemaRef ds:uri="336332ac-cff5-4241-a26c-c74692bc7fe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bd41ebe-fca6-4f2c-aecb-bf3a17e72416}"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Self-Assessment</vt:lpstr>
      <vt:lpstr>Evaluation</vt:lpstr>
      <vt:lpstr>Proficiency Calculations</vt:lpstr>
      <vt:lpstr>Data Validation</vt:lpstr>
      <vt:lpstr>Data for Reports</vt:lpstr>
      <vt:lpstr>Evaluation Outcomes</vt:lpstr>
      <vt:lpstr>Assessment Outcomes</vt:lpstr>
      <vt:lpstr>Evaluation!A1_JobFamily</vt:lpstr>
      <vt:lpstr>'Evaluation Outcomes'!A1_JobFamily</vt:lpstr>
      <vt:lpstr>'Self-Assessment'!A1_JobFamily</vt:lpstr>
      <vt:lpstr>Evaluation!A3_RoleLevel</vt:lpstr>
      <vt:lpstr>'Evaluation Outcomes'!A3_RoleLevel</vt:lpstr>
      <vt:lpstr>'Self-Assessment'!A3_RoleLevel</vt:lpstr>
      <vt:lpstr>Evaluation!B1_Name</vt:lpstr>
      <vt:lpstr>'Evaluation Outcomes'!B1_Name</vt:lpstr>
      <vt:lpstr>'Self-Assessment'!B1_Name</vt:lpstr>
      <vt:lpstr>Evaluation!C_ManagerName</vt:lpstr>
      <vt:lpstr>'Evaluation Outcomes'!C_ManagerName</vt:lpstr>
      <vt:lpstr>'Self-Assessment'!C_ManagerName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Jacobs, Benjamin</dc:creator>
  <cp:keywords/>
  <dc:description/>
  <cp:lastModifiedBy>Jacobs, Benjamin</cp:lastModifiedBy>
  <cp:revision/>
  <dcterms:created xsi:type="dcterms:W3CDTF">2021-11-10T15:35:19Z</dcterms:created>
  <dcterms:modified xsi:type="dcterms:W3CDTF">2025-09-16T07:26:35Z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0x01010020F8048989A69440AAAC4510BE85C76B</vt:lpwstr>
  </property>
  <property fmtid="{D5CDD505-2E9C-101B-9397-08002B2CF9AE}" pid="3" name="MediaServiceImageTags">
    <vt:lpwstr/>
  </property>
</Properties>
</file>