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avezaa\Xu's lab Dropbox\Alexandra Chavez\achaveza@uni-muenster.de\CrossResis_copy\"/>
    </mc:Choice>
  </mc:AlternateContent>
  <xr:revisionPtr revIDLastSave="0" documentId="13_ncr:1_{319387AD-BF35-4137-8C26-78BC48CFF2B7}" xr6:coauthVersionLast="47" xr6:coauthVersionMax="47" xr10:uidLastSave="{00000000-0000-0000-0000-000000000000}"/>
  <bookViews>
    <workbookView xWindow="-108" yWindow="-108" windowWidth="23256" windowHeight="12456" tabRatio="770" activeTab="1" xr2:uid="{00000000-000D-0000-FFFF-FFFF00000000}"/>
  </bookViews>
  <sheets>
    <sheet name="FitnessMorphology" sheetId="23" r:id="rId1"/>
    <sheet name="Metabolites" sheetId="24" r:id="rId2"/>
    <sheet name="Metabolites (2)" sheetId="12" state="hidden" r:id="rId3"/>
  </sheets>
  <definedNames>
    <definedName name="_xlnm._FilterDatabase" localSheetId="2" hidden="1">'Metabolites (2)'!$A$1:$Z$303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2" l="1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2" i="12"/>
  <c r="K46" i="12" l="1"/>
  <c r="K44" i="12"/>
  <c r="K43" i="12"/>
  <c r="K42" i="12"/>
  <c r="K41" i="12"/>
  <c r="K39" i="12"/>
  <c r="K38" i="12"/>
  <c r="K37" i="12"/>
  <c r="K32" i="12"/>
</calcChain>
</file>

<file path=xl/sharedStrings.xml><?xml version="1.0" encoding="utf-8"?>
<sst xmlns="http://schemas.openxmlformats.org/spreadsheetml/2006/main" count="5267" uniqueCount="349">
  <si>
    <t>OffBiomass</t>
  </si>
  <si>
    <t>MoBiomass</t>
  </si>
  <si>
    <t>Position</t>
  </si>
  <si>
    <t>1H</t>
  </si>
  <si>
    <t>1G</t>
  </si>
  <si>
    <t>1F</t>
  </si>
  <si>
    <t>1E</t>
  </si>
  <si>
    <t>1D</t>
  </si>
  <si>
    <t>1C</t>
  </si>
  <si>
    <t>1A</t>
  </si>
  <si>
    <t>1B</t>
  </si>
  <si>
    <t>2G</t>
  </si>
  <si>
    <t>2H</t>
  </si>
  <si>
    <t>2E</t>
  </si>
  <si>
    <t>2F</t>
  </si>
  <si>
    <t>2C</t>
  </si>
  <si>
    <t>2B</t>
  </si>
  <si>
    <t>2A</t>
  </si>
  <si>
    <t>6B</t>
  </si>
  <si>
    <t>Diquat</t>
  </si>
  <si>
    <t>Ctr</t>
  </si>
  <si>
    <t>Salt</t>
  </si>
  <si>
    <t>Copper</t>
  </si>
  <si>
    <t>Aphid</t>
  </si>
  <si>
    <t>Control</t>
  </si>
  <si>
    <t>Genotype</t>
  </si>
  <si>
    <t>Pretreat</t>
  </si>
  <si>
    <t>Replicate</t>
  </si>
  <si>
    <t>Generation</t>
  </si>
  <si>
    <t>Aphids</t>
  </si>
  <si>
    <t>Notes</t>
  </si>
  <si>
    <t>6A</t>
  </si>
  <si>
    <t>Rack</t>
  </si>
  <si>
    <t>AreaEnd</t>
  </si>
  <si>
    <t>AreaInit</t>
  </si>
  <si>
    <t>Exclude</t>
  </si>
  <si>
    <t>No</t>
  </si>
  <si>
    <t>Yes</t>
  </si>
  <si>
    <t>Cu+</t>
  </si>
  <si>
    <t>Cu-</t>
  </si>
  <si>
    <t>Default</t>
  </si>
  <si>
    <t>one</t>
  </si>
  <si>
    <t>two</t>
  </si>
  <si>
    <t>AphidsInit</t>
  </si>
  <si>
    <t>G9</t>
  </si>
  <si>
    <t>A</t>
  </si>
  <si>
    <t>B</t>
  </si>
  <si>
    <t>C</t>
  </si>
  <si>
    <t>G10</t>
  </si>
  <si>
    <t>G11</t>
  </si>
  <si>
    <t>offsringStart</t>
  </si>
  <si>
    <t>FrondAdult</t>
  </si>
  <si>
    <t>FrondYoung</t>
  </si>
  <si>
    <t>daugther was damaged, which could have reduced growth</t>
  </si>
  <si>
    <t>TreatEnv</t>
  </si>
  <si>
    <t>Column</t>
  </si>
  <si>
    <t>Row</t>
  </si>
  <si>
    <t>Weigh</t>
  </si>
  <si>
    <t>D</t>
  </si>
  <si>
    <t>E</t>
  </si>
  <si>
    <t>F</t>
  </si>
  <si>
    <t>G</t>
  </si>
  <si>
    <t>H</t>
  </si>
  <si>
    <t>all material finished</t>
  </si>
  <si>
    <t>missing in excell but sample is there</t>
  </si>
  <si>
    <t>* if cu1cu sample is in the box, aliquote please</t>
  </si>
  <si>
    <t>* if ctr6di sample is in the box, aliquote please</t>
  </si>
  <si>
    <t>* if cu2sa sample is in the box, aliquote please</t>
  </si>
  <si>
    <t>* if cu5sa sample is in the box, aliquote please</t>
  </si>
  <si>
    <t>Ale</t>
  </si>
  <si>
    <t>Philipp</t>
  </si>
  <si>
    <t>corrected from 6 to 1 rep</t>
  </si>
  <si>
    <t>ctr1ctr-duplicate</t>
  </si>
  <si>
    <t>ctr6ctr duplicate</t>
  </si>
  <si>
    <t>Person</t>
  </si>
  <si>
    <t>could be contaminated with cu+3salt</t>
  </si>
  <si>
    <t>ctr - 4.2</t>
  </si>
  <si>
    <t>Plate</t>
  </si>
  <si>
    <t>green material!</t>
  </si>
  <si>
    <t>1Plate</t>
  </si>
  <si>
    <t>2Plate</t>
  </si>
  <si>
    <t>3Plate</t>
  </si>
  <si>
    <t>Blank</t>
  </si>
  <si>
    <t>AnnePlate3</t>
  </si>
  <si>
    <t>LisaPlate1</t>
  </si>
  <si>
    <t>WholeLabel</t>
  </si>
  <si>
    <t>Replicate1</t>
  </si>
  <si>
    <t>Platte_III</t>
  </si>
  <si>
    <t>212.6</t>
  </si>
  <si>
    <t>Platte_II</t>
  </si>
  <si>
    <t>212.5</t>
  </si>
  <si>
    <t>212.4</t>
  </si>
  <si>
    <t>Platte_I</t>
  </si>
  <si>
    <t>212.3</t>
  </si>
  <si>
    <t>212.2</t>
  </si>
  <si>
    <t>212.1</t>
  </si>
  <si>
    <t>198.6</t>
  </si>
  <si>
    <t>198.5</t>
  </si>
  <si>
    <t>198.4</t>
  </si>
  <si>
    <t>198.3</t>
  </si>
  <si>
    <t>198.2</t>
  </si>
  <si>
    <t>198.1</t>
  </si>
  <si>
    <t>43.6</t>
  </si>
  <si>
    <t>43.5</t>
  </si>
  <si>
    <t>43.4</t>
  </si>
  <si>
    <t>43.2</t>
  </si>
  <si>
    <t>Platte_IV</t>
  </si>
  <si>
    <t>43.1</t>
  </si>
  <si>
    <t>35.6</t>
  </si>
  <si>
    <t>35.5</t>
  </si>
  <si>
    <t>35.4</t>
  </si>
  <si>
    <t>35.3</t>
  </si>
  <si>
    <t>35.2</t>
  </si>
  <si>
    <t>35.1</t>
  </si>
  <si>
    <t>8.6</t>
  </si>
  <si>
    <t>8.5</t>
  </si>
  <si>
    <t>8.4</t>
  </si>
  <si>
    <t>8.3</t>
  </si>
  <si>
    <t>8.2</t>
  </si>
  <si>
    <t>8.1</t>
  </si>
  <si>
    <t>4.6</t>
  </si>
  <si>
    <t>4.5</t>
  </si>
  <si>
    <t>4.4</t>
  </si>
  <si>
    <t>4.3</t>
  </si>
  <si>
    <t>4.2</t>
  </si>
  <si>
    <t>Platte</t>
  </si>
  <si>
    <t>ColumnInPlatte</t>
  </si>
  <si>
    <t>ID</t>
  </si>
  <si>
    <t/>
  </si>
  <si>
    <t>LAlanine</t>
  </si>
  <si>
    <t>LArginine</t>
  </si>
  <si>
    <t>LAsparagine</t>
  </si>
  <si>
    <t>LAsparticAcid</t>
  </si>
  <si>
    <t>LGlutamicAcid</t>
  </si>
  <si>
    <t>LGlutamine</t>
  </si>
  <si>
    <t>LIsoleucine1</t>
  </si>
  <si>
    <t>LLeucine2</t>
  </si>
  <si>
    <t>LPhenylalanine</t>
  </si>
  <si>
    <t>LProline</t>
  </si>
  <si>
    <t>LSerine</t>
  </si>
  <si>
    <t>LThreonine</t>
  </si>
  <si>
    <t>LTryptophane</t>
  </si>
  <si>
    <t>LValine</t>
  </si>
  <si>
    <t>PutChlorogenicAcidIsomer</t>
  </si>
  <si>
    <t>CyanidinMalGlcHPLC</t>
  </si>
  <si>
    <t>ChlorogenicAcidHPLC</t>
  </si>
  <si>
    <t>Luteolin7OGlcHPLC</t>
  </si>
  <si>
    <t>Luteolin8CGlcHPLC</t>
  </si>
  <si>
    <t>Apigenin7OGlcHPLC</t>
  </si>
  <si>
    <t>Apigenin8CGlcHPLC</t>
  </si>
  <si>
    <t>Glycine</t>
  </si>
  <si>
    <t>Tyramine</t>
  </si>
  <si>
    <t>Tryptamine</t>
  </si>
  <si>
    <t>LHistidine</t>
  </si>
  <si>
    <t>LMethionine</t>
  </si>
  <si>
    <t>LTyrosine</t>
  </si>
  <si>
    <t>ShikimicAcid</t>
  </si>
  <si>
    <t>4Cu-Aphid2</t>
  </si>
  <si>
    <t>4Cu-Aphid3</t>
  </si>
  <si>
    <t>4Cu-Aphid4</t>
  </si>
  <si>
    <t>4Cu-Aphid5</t>
  </si>
  <si>
    <t>4Cu-Aphid6</t>
  </si>
  <si>
    <t>4Cu+Aphid2</t>
  </si>
  <si>
    <t>4Cu+Aphid3</t>
  </si>
  <si>
    <t>4Cu+Aphid4</t>
  </si>
  <si>
    <t>4Cu+Aphid5</t>
  </si>
  <si>
    <t>4Cu+Aphid6</t>
  </si>
  <si>
    <t>8Cu-Aphid4</t>
  </si>
  <si>
    <t>8Cu-Aphid5</t>
  </si>
  <si>
    <t>8Cu-Aphid6</t>
  </si>
  <si>
    <t>8Cu+Aphid1</t>
  </si>
  <si>
    <t>8Cu+Aphid2</t>
  </si>
  <si>
    <t>8Cu+Aphid3</t>
  </si>
  <si>
    <t>8Cu+Aphid4</t>
  </si>
  <si>
    <t>8Cu+Aphid5</t>
  </si>
  <si>
    <t>8Cu+Aphid6</t>
  </si>
  <si>
    <t>35Cu-Aphid3</t>
  </si>
  <si>
    <t>35Cu-Aphid4</t>
  </si>
  <si>
    <t>35Cu-Aphid5</t>
  </si>
  <si>
    <t>35Cu-Aphid6</t>
  </si>
  <si>
    <t>35Cu+Aphid1</t>
  </si>
  <si>
    <t>35Cu+Aphid3</t>
  </si>
  <si>
    <t>35Cu+Aphid4</t>
  </si>
  <si>
    <t>35Cu+Aphid5</t>
  </si>
  <si>
    <t>35Cu+Aphid6</t>
  </si>
  <si>
    <t>43Cu-Aphid4</t>
  </si>
  <si>
    <t>43Cu-Aphid5</t>
  </si>
  <si>
    <t>43Cu-Aphid6</t>
  </si>
  <si>
    <t>43Cu+Aphid4</t>
  </si>
  <si>
    <t>43Cu+Aphid5</t>
  </si>
  <si>
    <t>43Cu+Aphid6</t>
  </si>
  <si>
    <t>198Cu-Aphid1</t>
  </si>
  <si>
    <t>198Cu-Aphid3</t>
  </si>
  <si>
    <t>198Cu-Aphid4</t>
  </si>
  <si>
    <t>198Cu-Aphid5</t>
  </si>
  <si>
    <t>198Cu-Aphid6</t>
  </si>
  <si>
    <t>198Cu+Aphid1</t>
  </si>
  <si>
    <t>198Cu+Aphid3</t>
  </si>
  <si>
    <t>198Cu+Aphid4</t>
  </si>
  <si>
    <t>198Cu+Aphid5</t>
  </si>
  <si>
    <t>198Cu+Aphid6</t>
  </si>
  <si>
    <t>212Cu-Aphid1</t>
  </si>
  <si>
    <t>212Cu-Aphid2</t>
  </si>
  <si>
    <t>212Cu-Aphid3</t>
  </si>
  <si>
    <t>212Cu-Aphid4</t>
  </si>
  <si>
    <t>212Cu-Aphid5</t>
  </si>
  <si>
    <t>212Cu-Aphid6</t>
  </si>
  <si>
    <t>212Cu+Aphid1</t>
  </si>
  <si>
    <t>212Cu+Aphid3</t>
  </si>
  <si>
    <t>212Cu+Aphid4</t>
  </si>
  <si>
    <t>212Cu+Aphid5</t>
  </si>
  <si>
    <t>212Cu+Aphid6</t>
  </si>
  <si>
    <t>4Cu-Control2</t>
  </si>
  <si>
    <t>4Cu-Control3</t>
  </si>
  <si>
    <t>4Cu-Control4</t>
  </si>
  <si>
    <t>4Cu-Control5</t>
  </si>
  <si>
    <t>4Cu-Control6</t>
  </si>
  <si>
    <t>4Cu+Control2</t>
  </si>
  <si>
    <t>4Cu+Control3</t>
  </si>
  <si>
    <t>4Cu+Control4</t>
  </si>
  <si>
    <t>4Cu+Control5</t>
  </si>
  <si>
    <t>4Cu+Control6</t>
  </si>
  <si>
    <t>8Cu-Control1</t>
  </si>
  <si>
    <t>8Cu-Control2</t>
  </si>
  <si>
    <t>8Cu-Control3</t>
  </si>
  <si>
    <t>8Cu-Control4</t>
  </si>
  <si>
    <t>8Cu-Control5</t>
  </si>
  <si>
    <t>8Cu-Control6</t>
  </si>
  <si>
    <t>8Cu+Control1</t>
  </si>
  <si>
    <t>8Cu+Control2</t>
  </si>
  <si>
    <t>8Cu+Control3</t>
  </si>
  <si>
    <t>8Cu+Control4</t>
  </si>
  <si>
    <t>8Cu+Control5</t>
  </si>
  <si>
    <t>8Cu+Control6</t>
  </si>
  <si>
    <t>35Cu-Control1</t>
  </si>
  <si>
    <t>35Cu-Control2</t>
  </si>
  <si>
    <t>35Cu-Control3</t>
  </si>
  <si>
    <t>35Cu-Control4</t>
  </si>
  <si>
    <t>35Cu-Control6</t>
  </si>
  <si>
    <t>35Cu+Control1</t>
  </si>
  <si>
    <t>35Cu+Control2</t>
  </si>
  <si>
    <t>35Cu+Control3</t>
  </si>
  <si>
    <t>35Cu+Control4</t>
  </si>
  <si>
    <t>35Cu+Control6</t>
  </si>
  <si>
    <t>43Cu-Control1</t>
  </si>
  <si>
    <t>43Cu-Control2</t>
  </si>
  <si>
    <t>43Cu-Control4</t>
  </si>
  <si>
    <t>43Cu-Control5</t>
  </si>
  <si>
    <t>43Cu-Control6</t>
  </si>
  <si>
    <t>43Cu+Control1</t>
  </si>
  <si>
    <t>43Cu+Control2</t>
  </si>
  <si>
    <t>43Cu+Control4</t>
  </si>
  <si>
    <t>43Cu+Control5</t>
  </si>
  <si>
    <t>43Cu+Control6</t>
  </si>
  <si>
    <t>198Cu-Control1</t>
  </si>
  <si>
    <t>198Cu-Control2</t>
  </si>
  <si>
    <t>198Cu-Control3</t>
  </si>
  <si>
    <t>198Cu-Control4</t>
  </si>
  <si>
    <t>198Cu-Control5</t>
  </si>
  <si>
    <t>198Cu-Control6</t>
  </si>
  <si>
    <t>198Cu+Control1</t>
  </si>
  <si>
    <t>198Cu+Control2</t>
  </si>
  <si>
    <t>198Cu+Control3</t>
  </si>
  <si>
    <t>198Cu+Control4</t>
  </si>
  <si>
    <t>198Cu+Control5</t>
  </si>
  <si>
    <t>198Cu+Control6</t>
  </si>
  <si>
    <t>212Cu-Control1</t>
  </si>
  <si>
    <t>212Cu-Control2</t>
  </si>
  <si>
    <t>212Cu-Control3</t>
  </si>
  <si>
    <t>212Cu-Control4</t>
  </si>
  <si>
    <t>212Cu-Control5</t>
  </si>
  <si>
    <t>212Cu-Control6</t>
  </si>
  <si>
    <t>212Cu+Control1</t>
  </si>
  <si>
    <t>212Cu+Control2</t>
  </si>
  <si>
    <t>212Cu+Control3</t>
  </si>
  <si>
    <t>212Cu+Control4</t>
  </si>
  <si>
    <t>212Cu+Control5</t>
  </si>
  <si>
    <t>212Cu+Control6</t>
  </si>
  <si>
    <t>4Cu-Copper2</t>
  </si>
  <si>
    <t>4Cu-Copper3</t>
  </si>
  <si>
    <t>4Cu-Copper4</t>
  </si>
  <si>
    <t>4Cu-Copper6</t>
  </si>
  <si>
    <t>4Cu+Copper2</t>
  </si>
  <si>
    <t>4Cu+Copper4</t>
  </si>
  <si>
    <t>4Cu+Copper6</t>
  </si>
  <si>
    <t>8Cu-Copper1</t>
  </si>
  <si>
    <t>8Cu-Copper2</t>
  </si>
  <si>
    <t>8Cu-Copper3</t>
  </si>
  <si>
    <t>8Cu-Copper4</t>
  </si>
  <si>
    <t>8Cu-Copper6</t>
  </si>
  <si>
    <t>8Cu+Copper1</t>
  </si>
  <si>
    <t>8Cu+Copper2</t>
  </si>
  <si>
    <t>8Cu+Copper3</t>
  </si>
  <si>
    <t>8Cu+Copper4</t>
  </si>
  <si>
    <t>8Cu+Copper6</t>
  </si>
  <si>
    <t>35Cu-Copper1</t>
  </si>
  <si>
    <t>35Cu-Copper2</t>
  </si>
  <si>
    <t>35Cu-Copper4</t>
  </si>
  <si>
    <t>35Cu-Copper5</t>
  </si>
  <si>
    <t>35Cu-Copper6</t>
  </si>
  <si>
    <t>35Cu+Copper1</t>
  </si>
  <si>
    <t>35Cu+Copper2</t>
  </si>
  <si>
    <t>35Cu+Copper3</t>
  </si>
  <si>
    <t>35Cu+Copper4</t>
  </si>
  <si>
    <t>35Cu+Copper5</t>
  </si>
  <si>
    <t>35Cu+Copper6</t>
  </si>
  <si>
    <t>43Cu-Copper1</t>
  </si>
  <si>
    <t>43Cu-Copper4</t>
  </si>
  <si>
    <t>43Cu-Copper5</t>
  </si>
  <si>
    <t>43Cu-Copper6</t>
  </si>
  <si>
    <t>43Cu+Copper4</t>
  </si>
  <si>
    <t>43Cu+Copper5</t>
  </si>
  <si>
    <t>43Cu+Copper6</t>
  </si>
  <si>
    <t>198Cu-Copper1</t>
  </si>
  <si>
    <t>198Cu-Copper3</t>
  </si>
  <si>
    <t>198Cu-Copper4</t>
  </si>
  <si>
    <t>198Cu-Copper5</t>
  </si>
  <si>
    <t>198Cu-Copper6</t>
  </si>
  <si>
    <t>198Cu+Copper1</t>
  </si>
  <si>
    <t>198Cu+Copper3</t>
  </si>
  <si>
    <t>198Cu+Copper4</t>
  </si>
  <si>
    <t>198Cu+Copper5</t>
  </si>
  <si>
    <t>198Cu+Copper6</t>
  </si>
  <si>
    <t>212Cu-Copper1</t>
  </si>
  <si>
    <t>212Cu-Copper2</t>
  </si>
  <si>
    <t>212Cu-Copper3</t>
  </si>
  <si>
    <t>212Cu-Copper4</t>
  </si>
  <si>
    <t>212Cu-Copper5</t>
  </si>
  <si>
    <t>212Cu-Copper6</t>
  </si>
  <si>
    <t>212Cu+Copper1</t>
  </si>
  <si>
    <t>212Cu+Copper2</t>
  </si>
  <si>
    <t>212Cu+Copper3</t>
  </si>
  <si>
    <t>212Cu+Copper4</t>
  </si>
  <si>
    <t>212Cu+Copper5</t>
  </si>
  <si>
    <t>212Cu+Copper6</t>
  </si>
  <si>
    <t>IPR</t>
  </si>
  <si>
    <t>tZ</t>
  </si>
  <si>
    <t>tZR</t>
  </si>
  <si>
    <t>cZR</t>
  </si>
  <si>
    <t>IAA130</t>
  </si>
  <si>
    <t>CoumaricAcidP</t>
  </si>
  <si>
    <t>CaffeicAcid</t>
  </si>
  <si>
    <t>SinapicAcid</t>
  </si>
  <si>
    <t>ABA</t>
  </si>
  <si>
    <t>SA</t>
  </si>
  <si>
    <t>JA</t>
  </si>
  <si>
    <t>JAIle</t>
  </si>
  <si>
    <t>OPDA</t>
  </si>
  <si>
    <t>Cyanidin3GlcHPLC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</si>
</sst>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1" fillId="0" borderId="0" xfId="3" applyFont="1" applyFill="1" applyBorder="1"/>
    <xf numFmtId="0" fontId="1" fillId="0" borderId="0" xfId="1" applyFont="1" applyFill="1" applyBorder="1"/>
    <xf numFmtId="0" fontId="1" fillId="0" borderId="0" xfId="2" applyFont="1" applyFill="1" applyBorder="1"/>
    <xf numFmtId="0" fontId="1" fillId="0" borderId="0" xfId="4" applyFill="1" applyBorder="1"/>
    <xf numFmtId="0" fontId="0" fillId="7" borderId="0" xfId="0" applyFill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7" borderId="3" xfId="0" applyFill="1" applyBorder="1"/>
    <xf numFmtId="0" fontId="1" fillId="7" borderId="0" xfId="1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165" fontId="0" fillId="12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5" fontId="0" fillId="13" borderId="0" xfId="0" applyNumberFormat="1" applyFill="1" applyAlignment="1">
      <alignment horizontal="center"/>
    </xf>
    <xf numFmtId="166" fontId="0" fillId="13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left"/>
    </xf>
    <xf numFmtId="2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0" fontId="0" fillId="14" borderId="0" xfId="0" applyFill="1"/>
    <xf numFmtId="2" fontId="0" fillId="14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0" borderId="0" xfId="0" applyFill="1"/>
  </cellXfs>
  <cellStyles count="5">
    <cellStyle name="20 % - Akzent5" xfId="4" builtinId="46"/>
    <cellStyle name="Gut" xfId="1" builtinId="26"/>
    <cellStyle name="Schlecht" xfId="2" builtinId="27"/>
    <cellStyle name="Standard" xfId="0" builtinId="0"/>
    <cellStyle name="Zelle überprüfen" xfId="3" builtinId="23"/>
  </cellStyles>
  <dxfs count="40">
    <dxf>
      <fill>
        <patternFill>
          <bgColor rgb="FFFFC000"/>
        </patternFill>
      </fill>
    </dxf>
    <dxf>
      <fill>
        <patternFill>
          <bgColor rgb="FFFF0909"/>
        </patternFill>
      </fill>
    </dxf>
    <dxf>
      <fill>
        <patternFill>
          <bgColor theme="4" tint="-0.24994659260841701"/>
        </patternFill>
      </fill>
    </dxf>
    <dxf>
      <fill>
        <patternFill>
          <bgColor theme="6"/>
        </patternFill>
      </fill>
    </dxf>
    <dxf>
      <fill>
        <patternFill>
          <bgColor rgb="FF81E794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81E794"/>
        </patternFill>
      </fill>
    </dxf>
    <dxf>
      <fill>
        <patternFill>
          <bgColor theme="6"/>
        </patternFill>
      </fill>
    </dxf>
    <dxf>
      <fill>
        <patternFill>
          <bgColor rgb="FFFF090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81E794"/>
        </patternFill>
      </fill>
    </dxf>
    <dxf>
      <fill>
        <patternFill>
          <bgColor theme="6"/>
        </patternFill>
      </fill>
    </dxf>
    <dxf>
      <fill>
        <patternFill>
          <bgColor rgb="FFFF0909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909"/>
        </patternFill>
      </fill>
    </dxf>
    <dxf>
      <fill>
        <patternFill>
          <bgColor theme="6"/>
        </patternFill>
      </fill>
    </dxf>
    <dxf>
      <fill>
        <patternFill>
          <bgColor rgb="FF81E794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rgb="FFFF0909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81E794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99"/>
      <color rgb="FFFF0909"/>
      <color rgb="FF81E794"/>
      <color rgb="FF2CE82C"/>
      <color rgb="FF00E668"/>
      <color rgb="FF1CA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5E3A-8887-4244-8502-9762D420EFF3}">
  <dimension ref="A1:T169"/>
  <sheetViews>
    <sheetView zoomScale="50" zoomScaleNormal="50" workbookViewId="0">
      <selection activeCell="H48" sqref="H48"/>
    </sheetView>
  </sheetViews>
  <sheetFormatPr baseColWidth="10" defaultRowHeight="14.4" x14ac:dyDescent="0.3"/>
  <sheetData>
    <row r="1" spans="1:20" x14ac:dyDescent="0.3">
      <c r="A1" t="s">
        <v>25</v>
      </c>
      <c r="B1" t="s">
        <v>26</v>
      </c>
      <c r="C1" t="s">
        <v>86</v>
      </c>
      <c r="D1" t="s">
        <v>27</v>
      </c>
      <c r="E1" t="s">
        <v>127</v>
      </c>
      <c r="F1" t="s">
        <v>54</v>
      </c>
      <c r="G1" t="s">
        <v>32</v>
      </c>
      <c r="H1" t="s">
        <v>44</v>
      </c>
      <c r="I1" t="s">
        <v>48</v>
      </c>
      <c r="J1" t="s">
        <v>49</v>
      </c>
      <c r="K1" t="s">
        <v>50</v>
      </c>
      <c r="L1" t="s">
        <v>2</v>
      </c>
      <c r="M1" t="s">
        <v>34</v>
      </c>
      <c r="N1" t="s">
        <v>33</v>
      </c>
      <c r="O1" t="s">
        <v>51</v>
      </c>
      <c r="P1" t="s">
        <v>52</v>
      </c>
      <c r="Q1" t="s">
        <v>0</v>
      </c>
      <c r="R1" t="s">
        <v>1</v>
      </c>
      <c r="S1" t="s">
        <v>43</v>
      </c>
      <c r="T1" t="s">
        <v>29</v>
      </c>
    </row>
    <row r="2" spans="1:20" x14ac:dyDescent="0.3">
      <c r="A2">
        <v>4</v>
      </c>
      <c r="B2" t="s">
        <v>39</v>
      </c>
      <c r="C2">
        <v>2</v>
      </c>
      <c r="D2" t="s">
        <v>124</v>
      </c>
      <c r="E2" t="s">
        <v>157</v>
      </c>
      <c r="F2" t="s">
        <v>23</v>
      </c>
      <c r="G2">
        <v>2</v>
      </c>
      <c r="H2" t="s">
        <v>41</v>
      </c>
      <c r="I2" t="s">
        <v>46</v>
      </c>
      <c r="J2" t="s">
        <v>42</v>
      </c>
      <c r="K2">
        <v>1</v>
      </c>
      <c r="L2" t="s">
        <v>12</v>
      </c>
      <c r="M2">
        <v>27.472899999999999</v>
      </c>
      <c r="N2">
        <v>811.86599999999999</v>
      </c>
      <c r="O2">
        <v>18</v>
      </c>
      <c r="P2">
        <v>26</v>
      </c>
      <c r="Q2">
        <v>0.15479999999999999</v>
      </c>
      <c r="R2">
        <v>6.6E-3</v>
      </c>
      <c r="S2">
        <v>3</v>
      </c>
      <c r="T2">
        <v>17</v>
      </c>
    </row>
    <row r="3" spans="1:20" x14ac:dyDescent="0.3">
      <c r="A3" s="1">
        <v>4</v>
      </c>
      <c r="B3" s="1" t="s">
        <v>38</v>
      </c>
      <c r="C3" s="1">
        <v>2</v>
      </c>
      <c r="D3" t="s">
        <v>124</v>
      </c>
      <c r="E3" t="s">
        <v>162</v>
      </c>
      <c r="F3" s="1" t="s">
        <v>23</v>
      </c>
      <c r="G3">
        <v>2</v>
      </c>
      <c r="H3" t="s">
        <v>41</v>
      </c>
      <c r="I3" t="s">
        <v>46</v>
      </c>
      <c r="J3" t="s">
        <v>42</v>
      </c>
      <c r="K3">
        <v>2</v>
      </c>
      <c r="L3" t="s">
        <v>17</v>
      </c>
      <c r="M3">
        <v>33.6541</v>
      </c>
      <c r="N3">
        <v>597.51179999999999</v>
      </c>
      <c r="O3">
        <v>16</v>
      </c>
      <c r="P3">
        <v>21</v>
      </c>
      <c r="Q3">
        <v>0.1123</v>
      </c>
      <c r="R3">
        <v>6.1000000000000004E-3</v>
      </c>
      <c r="S3">
        <v>3</v>
      </c>
      <c r="T3">
        <v>29</v>
      </c>
    </row>
    <row r="4" spans="1:20" x14ac:dyDescent="0.3">
      <c r="A4">
        <v>4</v>
      </c>
      <c r="B4" t="s">
        <v>39</v>
      </c>
      <c r="C4">
        <v>3</v>
      </c>
      <c r="D4" t="s">
        <v>123</v>
      </c>
      <c r="E4" t="s">
        <v>158</v>
      </c>
      <c r="F4" t="s">
        <v>23</v>
      </c>
      <c r="G4">
        <v>3</v>
      </c>
      <c r="H4" t="s">
        <v>42</v>
      </c>
      <c r="I4" t="s">
        <v>47</v>
      </c>
      <c r="J4" t="s">
        <v>41</v>
      </c>
      <c r="K4">
        <v>2</v>
      </c>
      <c r="L4" t="s">
        <v>12</v>
      </c>
      <c r="M4">
        <v>37.911700000000003</v>
      </c>
      <c r="N4">
        <v>973.74249999999995</v>
      </c>
      <c r="O4">
        <v>23</v>
      </c>
      <c r="P4">
        <v>30</v>
      </c>
      <c r="Q4">
        <v>0.1779</v>
      </c>
      <c r="R4">
        <v>6.7999999999999996E-3</v>
      </c>
      <c r="S4">
        <v>3</v>
      </c>
      <c r="T4">
        <v>21</v>
      </c>
    </row>
    <row r="5" spans="1:20" x14ac:dyDescent="0.3">
      <c r="A5">
        <v>4</v>
      </c>
      <c r="B5" t="s">
        <v>38</v>
      </c>
      <c r="C5">
        <v>3</v>
      </c>
      <c r="D5" t="s">
        <v>123</v>
      </c>
      <c r="E5" t="s">
        <v>163</v>
      </c>
      <c r="F5" t="s">
        <v>23</v>
      </c>
      <c r="G5">
        <v>3</v>
      </c>
      <c r="H5" t="s">
        <v>42</v>
      </c>
      <c r="I5" t="s">
        <v>47</v>
      </c>
      <c r="J5" t="s">
        <v>41</v>
      </c>
      <c r="K5">
        <v>2</v>
      </c>
      <c r="L5" t="s">
        <v>11</v>
      </c>
      <c r="M5">
        <v>40.178400000000003</v>
      </c>
      <c r="N5">
        <v>1121.9761000000001</v>
      </c>
      <c r="O5">
        <v>29</v>
      </c>
      <c r="P5">
        <v>38</v>
      </c>
      <c r="Q5">
        <v>0.2271</v>
      </c>
      <c r="R5">
        <v>8.5000000000000006E-3</v>
      </c>
      <c r="S5">
        <v>3</v>
      </c>
      <c r="T5">
        <v>16</v>
      </c>
    </row>
    <row r="6" spans="1:20" x14ac:dyDescent="0.3">
      <c r="A6">
        <v>4</v>
      </c>
      <c r="B6" t="s">
        <v>39</v>
      </c>
      <c r="C6">
        <v>4</v>
      </c>
      <c r="D6" t="s">
        <v>122</v>
      </c>
      <c r="E6" t="s">
        <v>159</v>
      </c>
      <c r="F6" t="s">
        <v>23</v>
      </c>
      <c r="G6">
        <v>4</v>
      </c>
      <c r="H6" t="s">
        <v>41</v>
      </c>
      <c r="I6" t="s">
        <v>45</v>
      </c>
      <c r="J6" t="s">
        <v>41</v>
      </c>
      <c r="K6">
        <v>1</v>
      </c>
      <c r="L6" t="s">
        <v>10</v>
      </c>
      <c r="M6">
        <v>29.369900000000001</v>
      </c>
      <c r="N6">
        <v>741.55160000000001</v>
      </c>
      <c r="O6">
        <v>19</v>
      </c>
      <c r="P6">
        <v>26</v>
      </c>
      <c r="Q6">
        <v>0.1323</v>
      </c>
      <c r="R6">
        <v>7.9000000000000008E-3</v>
      </c>
      <c r="S6">
        <v>3</v>
      </c>
      <c r="T6">
        <v>32</v>
      </c>
    </row>
    <row r="7" spans="1:20" x14ac:dyDescent="0.3">
      <c r="A7">
        <v>4</v>
      </c>
      <c r="B7" t="s">
        <v>38</v>
      </c>
      <c r="C7">
        <v>4</v>
      </c>
      <c r="D7" t="s">
        <v>122</v>
      </c>
      <c r="E7" t="s">
        <v>164</v>
      </c>
      <c r="F7" t="s">
        <v>23</v>
      </c>
      <c r="G7">
        <v>4</v>
      </c>
      <c r="H7" t="s">
        <v>41</v>
      </c>
      <c r="I7" t="s">
        <v>45</v>
      </c>
      <c r="J7" t="s">
        <v>41</v>
      </c>
      <c r="K7">
        <v>1</v>
      </c>
      <c r="L7" t="s">
        <v>11</v>
      </c>
      <c r="M7">
        <v>37.046900000000001</v>
      </c>
      <c r="N7">
        <v>896.93529999999998</v>
      </c>
      <c r="O7">
        <v>25</v>
      </c>
      <c r="P7">
        <v>30</v>
      </c>
      <c r="Q7">
        <v>0.1633</v>
      </c>
      <c r="R7">
        <v>8.0000000000000002E-3</v>
      </c>
      <c r="S7">
        <v>3</v>
      </c>
      <c r="T7">
        <v>42</v>
      </c>
    </row>
    <row r="8" spans="1:20" x14ac:dyDescent="0.3">
      <c r="A8" s="1">
        <v>4</v>
      </c>
      <c r="B8" s="1" t="s">
        <v>39</v>
      </c>
      <c r="C8" s="1">
        <v>5</v>
      </c>
      <c r="D8" t="s">
        <v>121</v>
      </c>
      <c r="E8" t="s">
        <v>160</v>
      </c>
      <c r="F8" s="1" t="s">
        <v>23</v>
      </c>
      <c r="G8">
        <v>5</v>
      </c>
      <c r="H8" t="s">
        <v>41</v>
      </c>
      <c r="I8" t="s">
        <v>45</v>
      </c>
      <c r="J8" t="s">
        <v>42</v>
      </c>
      <c r="K8">
        <v>1</v>
      </c>
      <c r="L8" t="s">
        <v>16</v>
      </c>
      <c r="M8">
        <v>36.514400000000002</v>
      </c>
      <c r="N8">
        <v>678.22149999999999</v>
      </c>
      <c r="O8">
        <v>16</v>
      </c>
      <c r="P8">
        <v>23</v>
      </c>
      <c r="Q8">
        <v>0.1421</v>
      </c>
      <c r="R8">
        <v>7.1999999999999998E-3</v>
      </c>
      <c r="S8">
        <v>3</v>
      </c>
      <c r="T8">
        <v>17</v>
      </c>
    </row>
    <row r="9" spans="1:20" x14ac:dyDescent="0.3">
      <c r="A9" s="1">
        <v>4</v>
      </c>
      <c r="B9" s="1" t="s">
        <v>38</v>
      </c>
      <c r="C9" s="1">
        <v>5</v>
      </c>
      <c r="D9" t="s">
        <v>121</v>
      </c>
      <c r="E9" t="s">
        <v>165</v>
      </c>
      <c r="F9" s="1" t="s">
        <v>23</v>
      </c>
      <c r="G9">
        <v>5</v>
      </c>
      <c r="H9" t="s">
        <v>41</v>
      </c>
      <c r="I9" t="s">
        <v>45</v>
      </c>
      <c r="J9" t="s">
        <v>42</v>
      </c>
      <c r="K9">
        <v>1</v>
      </c>
      <c r="L9" t="s">
        <v>16</v>
      </c>
      <c r="M9">
        <v>28.125599999999999</v>
      </c>
      <c r="N9">
        <v>243.29050000000001</v>
      </c>
      <c r="O9">
        <v>8</v>
      </c>
      <c r="P9">
        <v>11</v>
      </c>
      <c r="Q9">
        <v>3.6700000000000003E-2</v>
      </c>
      <c r="R9">
        <v>5.5999999999999999E-3</v>
      </c>
      <c r="S9">
        <v>3</v>
      </c>
      <c r="T9">
        <v>21</v>
      </c>
    </row>
    <row r="10" spans="1:20" x14ac:dyDescent="0.3">
      <c r="A10" s="1">
        <v>4</v>
      </c>
      <c r="B10" s="1" t="s">
        <v>39</v>
      </c>
      <c r="C10" s="1">
        <v>6</v>
      </c>
      <c r="D10" t="s">
        <v>120</v>
      </c>
      <c r="E10" t="s">
        <v>161</v>
      </c>
      <c r="F10" s="1" t="s">
        <v>23</v>
      </c>
      <c r="G10" s="1">
        <v>9</v>
      </c>
      <c r="H10" t="s">
        <v>41</v>
      </c>
      <c r="I10" s="1" t="s">
        <v>45</v>
      </c>
      <c r="J10" t="s">
        <v>42</v>
      </c>
      <c r="K10">
        <v>0</v>
      </c>
      <c r="L10" t="s">
        <v>16</v>
      </c>
      <c r="M10">
        <v>18.0183</v>
      </c>
      <c r="N10">
        <v>167.08070000000001</v>
      </c>
      <c r="O10">
        <v>5</v>
      </c>
      <c r="P10">
        <v>7</v>
      </c>
      <c r="Q10">
        <v>2.3199999999999998E-2</v>
      </c>
      <c r="R10">
        <v>3.3999999999999998E-3</v>
      </c>
      <c r="S10">
        <v>3</v>
      </c>
      <c r="T10">
        <v>11</v>
      </c>
    </row>
    <row r="11" spans="1:20" x14ac:dyDescent="0.3">
      <c r="A11" s="1">
        <v>4</v>
      </c>
      <c r="B11" s="1" t="s">
        <v>38</v>
      </c>
      <c r="C11" s="1">
        <v>6</v>
      </c>
      <c r="D11" t="s">
        <v>120</v>
      </c>
      <c r="E11" t="s">
        <v>166</v>
      </c>
      <c r="F11" s="1" t="s">
        <v>23</v>
      </c>
      <c r="G11" s="1">
        <v>9</v>
      </c>
      <c r="H11" t="s">
        <v>41</v>
      </c>
      <c r="I11" s="1" t="s">
        <v>45</v>
      </c>
      <c r="J11" t="s">
        <v>42</v>
      </c>
      <c r="K11">
        <v>0</v>
      </c>
      <c r="L11" t="s">
        <v>17</v>
      </c>
      <c r="M11">
        <v>21.848299999999998</v>
      </c>
      <c r="N11">
        <v>342.72030000000001</v>
      </c>
      <c r="O11">
        <v>9</v>
      </c>
      <c r="P11">
        <v>12</v>
      </c>
      <c r="Q11">
        <v>6.2899999999999998E-2</v>
      </c>
      <c r="R11">
        <v>6.3E-3</v>
      </c>
      <c r="S11">
        <v>3</v>
      </c>
      <c r="T11">
        <v>8</v>
      </c>
    </row>
    <row r="12" spans="1:20" x14ac:dyDescent="0.3">
      <c r="A12">
        <v>4</v>
      </c>
      <c r="B12" t="s">
        <v>39</v>
      </c>
      <c r="C12">
        <v>2</v>
      </c>
      <c r="D12" t="s">
        <v>124</v>
      </c>
      <c r="E12" t="s">
        <v>212</v>
      </c>
      <c r="F12" t="s">
        <v>24</v>
      </c>
      <c r="G12">
        <v>2</v>
      </c>
      <c r="H12" t="s">
        <v>41</v>
      </c>
      <c r="I12" t="s">
        <v>45</v>
      </c>
      <c r="J12" t="s">
        <v>41</v>
      </c>
      <c r="K12">
        <v>1</v>
      </c>
      <c r="L12" t="s">
        <v>8</v>
      </c>
      <c r="Q12">
        <v>0.27060000000000001</v>
      </c>
      <c r="R12">
        <v>8.2000000000000007E-3</v>
      </c>
    </row>
    <row r="13" spans="1:20" x14ac:dyDescent="0.3">
      <c r="A13">
        <v>4</v>
      </c>
      <c r="B13" t="s">
        <v>38</v>
      </c>
      <c r="C13">
        <v>2</v>
      </c>
      <c r="D13" t="s">
        <v>124</v>
      </c>
      <c r="E13" t="s">
        <v>217</v>
      </c>
      <c r="F13" t="s">
        <v>24</v>
      </c>
      <c r="G13">
        <v>2</v>
      </c>
      <c r="H13" t="s">
        <v>41</v>
      </c>
      <c r="I13" t="s">
        <v>45</v>
      </c>
      <c r="J13" t="s">
        <v>41</v>
      </c>
      <c r="K13">
        <v>1</v>
      </c>
      <c r="L13" t="s">
        <v>8</v>
      </c>
      <c r="M13">
        <v>26.8383</v>
      </c>
      <c r="N13">
        <v>1283.8578</v>
      </c>
      <c r="Q13">
        <v>0.2777</v>
      </c>
      <c r="R13">
        <v>6.7999999999999996E-3</v>
      </c>
    </row>
    <row r="14" spans="1:20" x14ac:dyDescent="0.3">
      <c r="A14">
        <v>4</v>
      </c>
      <c r="B14" t="s">
        <v>39</v>
      </c>
      <c r="C14">
        <v>3</v>
      </c>
      <c r="D14" t="s">
        <v>123</v>
      </c>
      <c r="E14" t="s">
        <v>213</v>
      </c>
      <c r="F14" t="s">
        <v>24</v>
      </c>
      <c r="G14">
        <v>3</v>
      </c>
      <c r="H14" t="s">
        <v>41</v>
      </c>
      <c r="I14" t="s">
        <v>45</v>
      </c>
      <c r="J14" t="s">
        <v>42</v>
      </c>
      <c r="K14">
        <v>0</v>
      </c>
      <c r="L14" t="s">
        <v>11</v>
      </c>
      <c r="M14">
        <v>22.7285</v>
      </c>
      <c r="N14">
        <v>823.53750000000002</v>
      </c>
      <c r="O14">
        <v>20</v>
      </c>
      <c r="P14">
        <v>25</v>
      </c>
      <c r="Q14">
        <v>0.17949999999999999</v>
      </c>
      <c r="R14">
        <v>8.2000000000000007E-3</v>
      </c>
    </row>
    <row r="15" spans="1:20" x14ac:dyDescent="0.3">
      <c r="A15">
        <v>4</v>
      </c>
      <c r="B15" t="s">
        <v>38</v>
      </c>
      <c r="C15">
        <v>3</v>
      </c>
      <c r="D15" t="s">
        <v>123</v>
      </c>
      <c r="E15" t="s">
        <v>218</v>
      </c>
      <c r="F15" t="s">
        <v>24</v>
      </c>
      <c r="G15">
        <v>3</v>
      </c>
      <c r="H15" t="s">
        <v>41</v>
      </c>
      <c r="I15" t="s">
        <v>45</v>
      </c>
      <c r="J15" t="s">
        <v>42</v>
      </c>
      <c r="K15">
        <v>0</v>
      </c>
      <c r="L15" t="s">
        <v>10</v>
      </c>
      <c r="M15">
        <v>25.186699999999998</v>
      </c>
      <c r="N15">
        <v>843.19240000000002</v>
      </c>
      <c r="O15">
        <v>21</v>
      </c>
      <c r="P15">
        <v>27</v>
      </c>
      <c r="Q15">
        <v>0.1774</v>
      </c>
      <c r="R15">
        <v>9.5999999999999992E-3</v>
      </c>
    </row>
    <row r="16" spans="1:20" x14ac:dyDescent="0.3">
      <c r="A16">
        <v>4</v>
      </c>
      <c r="B16" t="s">
        <v>39</v>
      </c>
      <c r="C16">
        <v>4</v>
      </c>
      <c r="D16" t="s">
        <v>122</v>
      </c>
      <c r="E16" t="s">
        <v>214</v>
      </c>
      <c r="F16" t="s">
        <v>24</v>
      </c>
      <c r="G16">
        <v>4</v>
      </c>
      <c r="H16" t="s">
        <v>41</v>
      </c>
      <c r="I16" t="s">
        <v>46</v>
      </c>
      <c r="J16" t="s">
        <v>41</v>
      </c>
      <c r="K16">
        <v>2</v>
      </c>
      <c r="L16" t="s">
        <v>13</v>
      </c>
      <c r="M16">
        <v>39.383099999999999</v>
      </c>
      <c r="N16">
        <v>1608.077</v>
      </c>
      <c r="O16">
        <v>35</v>
      </c>
      <c r="P16">
        <v>50</v>
      </c>
      <c r="Q16">
        <v>0.3458</v>
      </c>
      <c r="R16">
        <v>8.6999999999999994E-3</v>
      </c>
    </row>
    <row r="17" spans="1:20" x14ac:dyDescent="0.3">
      <c r="A17" s="2">
        <v>4</v>
      </c>
      <c r="B17" s="2" t="s">
        <v>38</v>
      </c>
      <c r="C17" s="2">
        <v>4</v>
      </c>
      <c r="D17" t="s">
        <v>122</v>
      </c>
      <c r="E17" t="s">
        <v>219</v>
      </c>
      <c r="F17" s="2" t="s">
        <v>24</v>
      </c>
      <c r="G17">
        <v>4</v>
      </c>
      <c r="H17" t="s">
        <v>41</v>
      </c>
      <c r="I17" t="s">
        <v>46</v>
      </c>
      <c r="J17" t="s">
        <v>41</v>
      </c>
      <c r="K17">
        <v>0</v>
      </c>
      <c r="L17" t="s">
        <v>31</v>
      </c>
      <c r="M17">
        <v>20.927099999999999</v>
      </c>
      <c r="N17">
        <v>555.86069999999995</v>
      </c>
      <c r="O17">
        <v>13</v>
      </c>
      <c r="P17">
        <v>17</v>
      </c>
      <c r="Q17">
        <v>0.1183</v>
      </c>
      <c r="R17">
        <v>7.0000000000000001E-3</v>
      </c>
    </row>
    <row r="18" spans="1:20" x14ac:dyDescent="0.3">
      <c r="A18" s="2">
        <v>4</v>
      </c>
      <c r="B18" s="2" t="s">
        <v>39</v>
      </c>
      <c r="C18" s="2">
        <v>5</v>
      </c>
      <c r="D18" t="s">
        <v>121</v>
      </c>
      <c r="E18" t="s">
        <v>215</v>
      </c>
      <c r="F18" s="2" t="s">
        <v>24</v>
      </c>
      <c r="G18">
        <v>5</v>
      </c>
      <c r="H18" t="s">
        <v>41</v>
      </c>
      <c r="I18" t="s">
        <v>46</v>
      </c>
      <c r="J18" t="s">
        <v>42</v>
      </c>
      <c r="K18">
        <v>1</v>
      </c>
      <c r="L18" t="s">
        <v>18</v>
      </c>
      <c r="M18">
        <v>38.152700000000003</v>
      </c>
      <c r="N18">
        <v>1134.9912999999999</v>
      </c>
      <c r="O18">
        <v>22</v>
      </c>
      <c r="P18">
        <v>34</v>
      </c>
      <c r="Q18">
        <v>0.2455</v>
      </c>
      <c r="R18">
        <v>9.5999999999999992E-3</v>
      </c>
    </row>
    <row r="19" spans="1:20" x14ac:dyDescent="0.3">
      <c r="A19" s="2">
        <v>4</v>
      </c>
      <c r="B19" s="2" t="s">
        <v>38</v>
      </c>
      <c r="C19" s="2">
        <v>5</v>
      </c>
      <c r="D19" t="s">
        <v>121</v>
      </c>
      <c r="E19" t="s">
        <v>220</v>
      </c>
      <c r="F19" s="2" t="s">
        <v>24</v>
      </c>
      <c r="G19">
        <v>5</v>
      </c>
      <c r="H19" t="s">
        <v>41</v>
      </c>
      <c r="I19" t="s">
        <v>46</v>
      </c>
      <c r="J19" t="s">
        <v>42</v>
      </c>
      <c r="K19">
        <v>1</v>
      </c>
      <c r="L19" t="s">
        <v>18</v>
      </c>
      <c r="M19">
        <v>29.084199999999999</v>
      </c>
      <c r="N19">
        <v>701.91520000000003</v>
      </c>
      <c r="O19">
        <v>15</v>
      </c>
      <c r="P19">
        <v>20</v>
      </c>
      <c r="Q19">
        <v>0.15090000000000001</v>
      </c>
      <c r="R19">
        <v>6.8999999999999999E-3</v>
      </c>
    </row>
    <row r="20" spans="1:20" x14ac:dyDescent="0.3">
      <c r="A20" s="2">
        <v>4</v>
      </c>
      <c r="B20" s="2" t="s">
        <v>39</v>
      </c>
      <c r="C20" s="2">
        <v>6</v>
      </c>
      <c r="D20" t="s">
        <v>120</v>
      </c>
      <c r="E20" t="s">
        <v>216</v>
      </c>
      <c r="F20" s="2" t="s">
        <v>24</v>
      </c>
      <c r="G20" s="1">
        <v>9</v>
      </c>
      <c r="H20" t="s">
        <v>42</v>
      </c>
      <c r="I20" s="1" t="s">
        <v>47</v>
      </c>
      <c r="J20" t="s">
        <v>41</v>
      </c>
      <c r="K20">
        <v>0</v>
      </c>
      <c r="L20" t="s">
        <v>18</v>
      </c>
      <c r="M20">
        <v>21.868099999999998</v>
      </c>
      <c r="N20">
        <v>577.803</v>
      </c>
      <c r="O20">
        <v>13</v>
      </c>
      <c r="P20">
        <v>19</v>
      </c>
      <c r="Q20">
        <v>0.1323</v>
      </c>
      <c r="R20">
        <v>3.2000000000000002E-3</v>
      </c>
    </row>
    <row r="21" spans="1:20" x14ac:dyDescent="0.3">
      <c r="A21" s="2">
        <v>4</v>
      </c>
      <c r="B21" s="2" t="s">
        <v>38</v>
      </c>
      <c r="C21" s="2">
        <v>6</v>
      </c>
      <c r="D21" t="s">
        <v>120</v>
      </c>
      <c r="E21" t="s">
        <v>221</v>
      </c>
      <c r="F21" s="2" t="s">
        <v>24</v>
      </c>
      <c r="G21" s="1">
        <v>9</v>
      </c>
      <c r="H21" t="s">
        <v>42</v>
      </c>
      <c r="I21" s="1" t="s">
        <v>47</v>
      </c>
      <c r="J21" t="s">
        <v>41</v>
      </c>
      <c r="K21">
        <v>0</v>
      </c>
      <c r="L21" t="s">
        <v>31</v>
      </c>
      <c r="M21">
        <v>19.689</v>
      </c>
      <c r="N21">
        <v>518.92570000000001</v>
      </c>
      <c r="O21">
        <v>13</v>
      </c>
      <c r="P21">
        <v>14</v>
      </c>
      <c r="Q21">
        <v>0.1099</v>
      </c>
      <c r="R21">
        <v>5.7999999999999996E-3</v>
      </c>
    </row>
    <row r="22" spans="1:20" x14ac:dyDescent="0.3">
      <c r="A22">
        <v>4</v>
      </c>
      <c r="B22" t="s">
        <v>38</v>
      </c>
      <c r="C22">
        <v>2</v>
      </c>
      <c r="D22" t="s">
        <v>124</v>
      </c>
      <c r="E22" t="s">
        <v>282</v>
      </c>
      <c r="F22" t="s">
        <v>22</v>
      </c>
      <c r="G22">
        <v>2</v>
      </c>
      <c r="H22" t="s">
        <v>41</v>
      </c>
      <c r="I22" t="s">
        <v>45</v>
      </c>
      <c r="J22" t="s">
        <v>42</v>
      </c>
      <c r="K22">
        <v>1</v>
      </c>
      <c r="L22" t="s">
        <v>13</v>
      </c>
      <c r="M22">
        <v>30.833200000000001</v>
      </c>
      <c r="N22">
        <v>538.21590000000003</v>
      </c>
      <c r="O22">
        <v>19</v>
      </c>
      <c r="P22">
        <v>24</v>
      </c>
      <c r="Q22">
        <v>9.64E-2</v>
      </c>
      <c r="R22">
        <v>3.5999999999999999E-3</v>
      </c>
    </row>
    <row r="23" spans="1:20" x14ac:dyDescent="0.3">
      <c r="A23">
        <v>4</v>
      </c>
      <c r="B23" t="s">
        <v>39</v>
      </c>
      <c r="C23">
        <v>3</v>
      </c>
      <c r="D23" t="s">
        <v>123</v>
      </c>
      <c r="E23" t="s">
        <v>279</v>
      </c>
      <c r="F23" t="s">
        <v>22</v>
      </c>
      <c r="G23">
        <v>3</v>
      </c>
      <c r="H23" t="s">
        <v>41</v>
      </c>
      <c r="I23" t="s">
        <v>46</v>
      </c>
      <c r="J23" t="s">
        <v>41</v>
      </c>
      <c r="K23">
        <v>2</v>
      </c>
      <c r="L23" t="s">
        <v>14</v>
      </c>
      <c r="M23">
        <v>39.653399999999998</v>
      </c>
      <c r="N23">
        <v>985.08759999999995</v>
      </c>
      <c r="O23">
        <v>30</v>
      </c>
      <c r="P23">
        <v>37</v>
      </c>
      <c r="Q23">
        <v>0.19450000000000001</v>
      </c>
      <c r="R23">
        <v>8.8999999999999999E-3</v>
      </c>
    </row>
    <row r="24" spans="1:20" x14ac:dyDescent="0.3">
      <c r="A24">
        <v>4</v>
      </c>
      <c r="B24" t="s">
        <v>39</v>
      </c>
      <c r="C24">
        <v>4</v>
      </c>
      <c r="D24" t="s">
        <v>122</v>
      </c>
      <c r="E24" t="s">
        <v>280</v>
      </c>
      <c r="F24" t="s">
        <v>22</v>
      </c>
      <c r="G24">
        <v>4</v>
      </c>
      <c r="H24" t="s">
        <v>41</v>
      </c>
      <c r="I24" t="s">
        <v>46</v>
      </c>
      <c r="J24" t="s">
        <v>42</v>
      </c>
      <c r="K24">
        <v>0</v>
      </c>
      <c r="L24" t="s">
        <v>13</v>
      </c>
      <c r="M24">
        <v>25.307700000000001</v>
      </c>
      <c r="N24">
        <v>517.06449999999995</v>
      </c>
      <c r="O24">
        <v>17</v>
      </c>
      <c r="P24">
        <v>20</v>
      </c>
      <c r="Q24">
        <v>8.9099999999999999E-2</v>
      </c>
      <c r="R24">
        <v>3.2000000000000002E-3</v>
      </c>
    </row>
    <row r="25" spans="1:20" x14ac:dyDescent="0.3">
      <c r="A25" s="3">
        <v>4</v>
      </c>
      <c r="B25" s="3" t="s">
        <v>38</v>
      </c>
      <c r="C25" s="3">
        <v>4</v>
      </c>
      <c r="D25" t="s">
        <v>122</v>
      </c>
      <c r="E25" t="s">
        <v>283</v>
      </c>
      <c r="F25" s="3" t="s">
        <v>22</v>
      </c>
      <c r="G25">
        <v>4</v>
      </c>
      <c r="H25" t="s">
        <v>41</v>
      </c>
      <c r="I25" t="s">
        <v>46</v>
      </c>
      <c r="J25" t="s">
        <v>42</v>
      </c>
      <c r="K25">
        <v>1</v>
      </c>
      <c r="L25" t="s">
        <v>31</v>
      </c>
      <c r="M25">
        <v>32.552500000000002</v>
      </c>
      <c r="N25">
        <v>462.45310000000001</v>
      </c>
      <c r="O25">
        <v>14</v>
      </c>
      <c r="P25">
        <v>21</v>
      </c>
      <c r="Q25">
        <v>9.7000000000000003E-2</v>
      </c>
      <c r="R25">
        <v>5.8999999999999999E-3</v>
      </c>
    </row>
    <row r="26" spans="1:20" x14ac:dyDescent="0.3">
      <c r="A26" s="3">
        <v>4</v>
      </c>
      <c r="B26" s="3" t="s">
        <v>39</v>
      </c>
      <c r="C26" s="3">
        <v>6</v>
      </c>
      <c r="D26" t="s">
        <v>120</v>
      </c>
      <c r="E26" t="s">
        <v>281</v>
      </c>
      <c r="F26" s="3" t="s">
        <v>22</v>
      </c>
      <c r="G26" s="1">
        <v>9</v>
      </c>
      <c r="H26" t="s">
        <v>41</v>
      </c>
      <c r="I26" s="1" t="s">
        <v>45</v>
      </c>
      <c r="J26" t="s">
        <v>41</v>
      </c>
      <c r="K26">
        <v>1</v>
      </c>
      <c r="L26" t="s">
        <v>31</v>
      </c>
      <c r="M26">
        <v>29.849799999999998</v>
      </c>
      <c r="N26">
        <v>439.8888</v>
      </c>
      <c r="O26">
        <v>12</v>
      </c>
      <c r="P26">
        <v>19</v>
      </c>
      <c r="Q26">
        <v>8.3699999999999997E-2</v>
      </c>
      <c r="R26">
        <v>4.8999999999999998E-3</v>
      </c>
    </row>
    <row r="27" spans="1:20" x14ac:dyDescent="0.3">
      <c r="A27" s="3">
        <v>4</v>
      </c>
      <c r="B27" s="3" t="s">
        <v>38</v>
      </c>
      <c r="C27" s="3">
        <v>6</v>
      </c>
      <c r="D27" t="s">
        <v>120</v>
      </c>
      <c r="E27" t="s">
        <v>284</v>
      </c>
      <c r="F27" s="3" t="s">
        <v>22</v>
      </c>
      <c r="G27" s="1">
        <v>9</v>
      </c>
      <c r="H27" t="s">
        <v>41</v>
      </c>
      <c r="I27" s="1" t="s">
        <v>45</v>
      </c>
      <c r="J27" t="s">
        <v>41</v>
      </c>
      <c r="K27">
        <v>1</v>
      </c>
      <c r="L27" t="s">
        <v>18</v>
      </c>
      <c r="M27">
        <v>32.916800000000002</v>
      </c>
      <c r="N27">
        <v>502.34280000000001</v>
      </c>
      <c r="O27">
        <v>14</v>
      </c>
      <c r="P27">
        <v>19</v>
      </c>
      <c r="Q27">
        <v>0.10249999999999999</v>
      </c>
      <c r="R27">
        <v>3.3999999999999998E-3</v>
      </c>
    </row>
    <row r="28" spans="1:20" x14ac:dyDescent="0.3">
      <c r="A28">
        <v>8</v>
      </c>
      <c r="B28" t="s">
        <v>38</v>
      </c>
      <c r="C28">
        <v>1</v>
      </c>
      <c r="D28" t="s">
        <v>119</v>
      </c>
      <c r="E28" t="s">
        <v>170</v>
      </c>
      <c r="F28" t="s">
        <v>23</v>
      </c>
      <c r="G28">
        <v>2</v>
      </c>
      <c r="H28" t="s">
        <v>41</v>
      </c>
      <c r="I28" t="s">
        <v>46</v>
      </c>
      <c r="J28" t="s">
        <v>41</v>
      </c>
      <c r="K28">
        <v>1</v>
      </c>
      <c r="L28" t="s">
        <v>11</v>
      </c>
      <c r="M28">
        <v>24.394600000000001</v>
      </c>
      <c r="N28">
        <v>96.240200000000002</v>
      </c>
      <c r="O28">
        <v>5</v>
      </c>
      <c r="P28">
        <v>4</v>
      </c>
      <c r="Q28">
        <v>0.01</v>
      </c>
      <c r="R28">
        <v>4.5999999999999999E-3</v>
      </c>
      <c r="S28">
        <v>3</v>
      </c>
      <c r="T28">
        <v>23</v>
      </c>
    </row>
    <row r="29" spans="1:20" x14ac:dyDescent="0.3">
      <c r="A29">
        <v>8</v>
      </c>
      <c r="B29" t="s">
        <v>38</v>
      </c>
      <c r="C29">
        <v>2</v>
      </c>
      <c r="D29" t="s">
        <v>118</v>
      </c>
      <c r="E29" t="s">
        <v>171</v>
      </c>
      <c r="F29" t="s">
        <v>23</v>
      </c>
      <c r="G29">
        <v>3</v>
      </c>
      <c r="H29" t="s">
        <v>41</v>
      </c>
      <c r="I29" t="s">
        <v>46</v>
      </c>
      <c r="J29" t="s">
        <v>42</v>
      </c>
      <c r="K29">
        <v>1</v>
      </c>
      <c r="L29" t="s">
        <v>3</v>
      </c>
      <c r="M29">
        <v>27.249400000000001</v>
      </c>
      <c r="N29">
        <v>192.2834</v>
      </c>
      <c r="O29">
        <v>8</v>
      </c>
      <c r="P29">
        <v>10</v>
      </c>
      <c r="Q29">
        <v>2.7400000000000001E-2</v>
      </c>
      <c r="R29">
        <v>4.7999999999999996E-3</v>
      </c>
      <c r="S29">
        <v>3</v>
      </c>
      <c r="T29">
        <v>24</v>
      </c>
    </row>
    <row r="30" spans="1:20" x14ac:dyDescent="0.3">
      <c r="A30">
        <v>8</v>
      </c>
      <c r="B30" t="s">
        <v>38</v>
      </c>
      <c r="C30">
        <v>3</v>
      </c>
      <c r="D30" t="s">
        <v>117</v>
      </c>
      <c r="E30" t="s">
        <v>172</v>
      </c>
      <c r="F30" t="s">
        <v>23</v>
      </c>
      <c r="G30">
        <v>4</v>
      </c>
      <c r="H30" t="s">
        <v>42</v>
      </c>
      <c r="I30" t="s">
        <v>47</v>
      </c>
      <c r="J30" t="s">
        <v>41</v>
      </c>
      <c r="K30">
        <v>1</v>
      </c>
      <c r="L30" t="s">
        <v>12</v>
      </c>
      <c r="M30">
        <v>24.7988</v>
      </c>
      <c r="N30">
        <v>407.3476</v>
      </c>
      <c r="O30">
        <v>15</v>
      </c>
      <c r="P30">
        <v>15</v>
      </c>
      <c r="Q30">
        <v>7.0900000000000005E-2</v>
      </c>
      <c r="R30">
        <v>4.4999999999999997E-3</v>
      </c>
      <c r="S30">
        <v>3</v>
      </c>
      <c r="T30">
        <v>29</v>
      </c>
    </row>
    <row r="31" spans="1:20" x14ac:dyDescent="0.3">
      <c r="A31">
        <v>8</v>
      </c>
      <c r="B31" t="s">
        <v>39</v>
      </c>
      <c r="C31">
        <v>4</v>
      </c>
      <c r="D31" t="s">
        <v>116</v>
      </c>
      <c r="E31" t="s">
        <v>167</v>
      </c>
      <c r="F31" t="s">
        <v>23</v>
      </c>
      <c r="G31">
        <v>6</v>
      </c>
      <c r="H31" t="s">
        <v>41</v>
      </c>
      <c r="I31" t="s">
        <v>45</v>
      </c>
      <c r="J31" t="s">
        <v>41</v>
      </c>
      <c r="K31">
        <v>1</v>
      </c>
      <c r="L31" t="s">
        <v>3</v>
      </c>
      <c r="M31">
        <v>27.198</v>
      </c>
      <c r="N31">
        <v>305.51830000000001</v>
      </c>
      <c r="O31">
        <v>12</v>
      </c>
      <c r="P31">
        <v>13</v>
      </c>
      <c r="Q31">
        <v>4.8500000000000001E-2</v>
      </c>
      <c r="R31">
        <v>5.7000000000000002E-3</v>
      </c>
      <c r="S31">
        <v>3</v>
      </c>
      <c r="T31">
        <v>21</v>
      </c>
    </row>
    <row r="32" spans="1:20" x14ac:dyDescent="0.3">
      <c r="A32">
        <v>8</v>
      </c>
      <c r="B32" t="s">
        <v>38</v>
      </c>
      <c r="C32">
        <v>4</v>
      </c>
      <c r="D32" t="s">
        <v>116</v>
      </c>
      <c r="E32" t="s">
        <v>173</v>
      </c>
      <c r="F32" t="s">
        <v>23</v>
      </c>
      <c r="G32">
        <v>6</v>
      </c>
      <c r="H32" t="s">
        <v>41</v>
      </c>
      <c r="I32" t="s">
        <v>45</v>
      </c>
      <c r="J32" t="s">
        <v>41</v>
      </c>
      <c r="K32">
        <v>1</v>
      </c>
      <c r="L32" t="s">
        <v>3</v>
      </c>
      <c r="M32">
        <v>33.079099999999997</v>
      </c>
      <c r="N32">
        <v>426.68689999999998</v>
      </c>
      <c r="O32">
        <v>15</v>
      </c>
      <c r="P32">
        <v>17</v>
      </c>
      <c r="Q32">
        <v>6.3299999999999995E-2</v>
      </c>
      <c r="R32">
        <v>8.8000000000000005E-3</v>
      </c>
      <c r="S32">
        <v>3</v>
      </c>
      <c r="T32">
        <v>28</v>
      </c>
    </row>
    <row r="33" spans="1:20" x14ac:dyDescent="0.3">
      <c r="A33" s="1">
        <v>8</v>
      </c>
      <c r="B33" s="1" t="s">
        <v>39</v>
      </c>
      <c r="C33" s="1">
        <v>5</v>
      </c>
      <c r="D33" t="s">
        <v>115</v>
      </c>
      <c r="E33" t="s">
        <v>168</v>
      </c>
      <c r="F33" s="1" t="s">
        <v>23</v>
      </c>
      <c r="G33">
        <v>7</v>
      </c>
      <c r="H33" t="s">
        <v>41</v>
      </c>
      <c r="I33" t="s">
        <v>45</v>
      </c>
      <c r="J33" t="s">
        <v>42</v>
      </c>
      <c r="K33">
        <v>1</v>
      </c>
      <c r="L33" t="s">
        <v>17</v>
      </c>
      <c r="M33">
        <v>29.255199999999999</v>
      </c>
      <c r="N33">
        <v>451.61970000000002</v>
      </c>
      <c r="O33">
        <v>14</v>
      </c>
      <c r="P33">
        <v>18</v>
      </c>
      <c r="Q33">
        <v>9.1899999999999996E-2</v>
      </c>
      <c r="R33">
        <v>5.4999999999999997E-3</v>
      </c>
      <c r="S33">
        <v>3</v>
      </c>
      <c r="T33">
        <v>11</v>
      </c>
    </row>
    <row r="34" spans="1:20" x14ac:dyDescent="0.3">
      <c r="A34" s="1">
        <v>8</v>
      </c>
      <c r="B34" s="1" t="s">
        <v>38</v>
      </c>
      <c r="C34" s="1">
        <v>5</v>
      </c>
      <c r="D34" t="s">
        <v>115</v>
      </c>
      <c r="E34" t="s">
        <v>174</v>
      </c>
      <c r="F34" s="1" t="s">
        <v>23</v>
      </c>
      <c r="G34">
        <v>7</v>
      </c>
      <c r="H34" t="s">
        <v>41</v>
      </c>
      <c r="I34" t="s">
        <v>45</v>
      </c>
      <c r="J34" t="s">
        <v>42</v>
      </c>
      <c r="K34">
        <v>1</v>
      </c>
      <c r="L34" t="s">
        <v>16</v>
      </c>
      <c r="M34">
        <v>28.9208</v>
      </c>
      <c r="N34">
        <v>157.6311</v>
      </c>
      <c r="O34">
        <v>6</v>
      </c>
      <c r="P34">
        <v>8</v>
      </c>
      <c r="Q34">
        <v>1.8599999999999998E-2</v>
      </c>
      <c r="R34">
        <v>5.4000000000000003E-3</v>
      </c>
      <c r="S34">
        <v>3</v>
      </c>
      <c r="T34">
        <v>25</v>
      </c>
    </row>
    <row r="35" spans="1:20" x14ac:dyDescent="0.3">
      <c r="A35">
        <v>8</v>
      </c>
      <c r="B35" t="s">
        <v>39</v>
      </c>
      <c r="C35">
        <v>6</v>
      </c>
      <c r="D35" t="s">
        <v>114</v>
      </c>
      <c r="E35" t="s">
        <v>169</v>
      </c>
      <c r="F35" t="s">
        <v>23</v>
      </c>
      <c r="G35">
        <v>8</v>
      </c>
      <c r="H35" t="s">
        <v>41</v>
      </c>
      <c r="I35" s="1" t="s">
        <v>45</v>
      </c>
      <c r="J35" t="s">
        <v>42</v>
      </c>
      <c r="K35">
        <v>1</v>
      </c>
      <c r="L35" t="s">
        <v>4</v>
      </c>
      <c r="M35">
        <v>26.803599999999999</v>
      </c>
      <c r="N35">
        <v>774.08839999999998</v>
      </c>
      <c r="O35">
        <v>24</v>
      </c>
      <c r="P35">
        <v>26</v>
      </c>
      <c r="Q35">
        <v>0.1439</v>
      </c>
      <c r="R35">
        <v>5.3E-3</v>
      </c>
      <c r="S35">
        <v>3</v>
      </c>
      <c r="T35">
        <v>6</v>
      </c>
    </row>
    <row r="36" spans="1:20" x14ac:dyDescent="0.3">
      <c r="A36">
        <v>8</v>
      </c>
      <c r="B36" t="s">
        <v>38</v>
      </c>
      <c r="C36">
        <v>6</v>
      </c>
      <c r="D36" t="s">
        <v>114</v>
      </c>
      <c r="E36" t="s">
        <v>175</v>
      </c>
      <c r="F36" t="s">
        <v>23</v>
      </c>
      <c r="G36">
        <v>8</v>
      </c>
      <c r="H36" t="s">
        <v>41</v>
      </c>
      <c r="I36" s="1" t="s">
        <v>45</v>
      </c>
      <c r="J36" t="s">
        <v>42</v>
      </c>
      <c r="K36">
        <v>1</v>
      </c>
      <c r="L36" t="s">
        <v>3</v>
      </c>
      <c r="M36">
        <v>24.839600000000001</v>
      </c>
      <c r="N36">
        <v>355.68779999999998</v>
      </c>
      <c r="O36">
        <v>12</v>
      </c>
      <c r="P36">
        <v>14</v>
      </c>
      <c r="Q36">
        <v>5.6099999999999997E-2</v>
      </c>
      <c r="R36">
        <v>4.7000000000000002E-3</v>
      </c>
      <c r="S36">
        <v>3</v>
      </c>
      <c r="T36">
        <v>12</v>
      </c>
    </row>
    <row r="37" spans="1:20" x14ac:dyDescent="0.3">
      <c r="A37">
        <v>8</v>
      </c>
      <c r="B37" t="s">
        <v>39</v>
      </c>
      <c r="C37">
        <v>1</v>
      </c>
      <c r="D37" t="s">
        <v>119</v>
      </c>
      <c r="E37" t="s">
        <v>222</v>
      </c>
      <c r="F37" t="s">
        <v>24</v>
      </c>
      <c r="G37">
        <v>2</v>
      </c>
      <c r="H37" t="s">
        <v>42</v>
      </c>
      <c r="I37" t="s">
        <v>47</v>
      </c>
      <c r="J37" t="s">
        <v>41</v>
      </c>
      <c r="K37">
        <v>2</v>
      </c>
      <c r="L37" t="s">
        <v>14</v>
      </c>
      <c r="M37">
        <v>37.794199999999996</v>
      </c>
      <c r="N37">
        <v>1091.5651</v>
      </c>
      <c r="O37">
        <v>28</v>
      </c>
      <c r="P37">
        <v>40</v>
      </c>
      <c r="Q37">
        <v>0.22189999999999999</v>
      </c>
      <c r="R37">
        <v>5.7999999999999996E-3</v>
      </c>
    </row>
    <row r="38" spans="1:20" x14ac:dyDescent="0.3">
      <c r="A38">
        <v>8</v>
      </c>
      <c r="B38" t="s">
        <v>38</v>
      </c>
      <c r="C38">
        <v>1</v>
      </c>
      <c r="D38" t="s">
        <v>119</v>
      </c>
      <c r="E38" t="s">
        <v>228</v>
      </c>
      <c r="F38" t="s">
        <v>24</v>
      </c>
      <c r="G38">
        <v>2</v>
      </c>
      <c r="H38" t="s">
        <v>42</v>
      </c>
      <c r="I38" t="s">
        <v>47</v>
      </c>
      <c r="J38" t="s">
        <v>41</v>
      </c>
      <c r="K38">
        <v>0</v>
      </c>
      <c r="L38" t="s">
        <v>11</v>
      </c>
      <c r="M38">
        <v>21.686299999999999</v>
      </c>
      <c r="N38">
        <v>538.56629999999996</v>
      </c>
      <c r="O38">
        <v>14</v>
      </c>
      <c r="P38">
        <v>17</v>
      </c>
      <c r="Q38">
        <v>0.106</v>
      </c>
      <c r="R38">
        <v>6.1999999999999998E-3</v>
      </c>
    </row>
    <row r="39" spans="1:20" x14ac:dyDescent="0.3">
      <c r="A39">
        <v>8</v>
      </c>
      <c r="B39" t="s">
        <v>39</v>
      </c>
      <c r="C39">
        <v>2</v>
      </c>
      <c r="D39" t="s">
        <v>118</v>
      </c>
      <c r="E39" t="s">
        <v>223</v>
      </c>
      <c r="F39" t="s">
        <v>24</v>
      </c>
      <c r="G39">
        <v>3</v>
      </c>
      <c r="H39" t="s">
        <v>41</v>
      </c>
      <c r="I39" t="s">
        <v>45</v>
      </c>
      <c r="J39" t="s">
        <v>41</v>
      </c>
      <c r="K39">
        <v>1</v>
      </c>
      <c r="L39" t="s">
        <v>4</v>
      </c>
      <c r="M39">
        <v>32.789299999999997</v>
      </c>
      <c r="N39">
        <v>1080.0576000000001</v>
      </c>
      <c r="O39">
        <v>30</v>
      </c>
      <c r="P39">
        <v>38</v>
      </c>
      <c r="Q39">
        <v>0.2225</v>
      </c>
      <c r="R39">
        <v>6.1999999999999998E-3</v>
      </c>
    </row>
    <row r="40" spans="1:20" x14ac:dyDescent="0.3">
      <c r="A40">
        <v>8</v>
      </c>
      <c r="B40" t="s">
        <v>38</v>
      </c>
      <c r="C40">
        <v>2</v>
      </c>
      <c r="D40" t="s">
        <v>118</v>
      </c>
      <c r="E40" t="s">
        <v>229</v>
      </c>
      <c r="F40" t="s">
        <v>24</v>
      </c>
      <c r="G40">
        <v>3</v>
      </c>
      <c r="H40" t="s">
        <v>41</v>
      </c>
      <c r="I40" t="s">
        <v>45</v>
      </c>
      <c r="J40" t="s">
        <v>41</v>
      </c>
      <c r="K40">
        <v>1</v>
      </c>
      <c r="L40" t="s">
        <v>4</v>
      </c>
      <c r="M40">
        <v>38.472200000000001</v>
      </c>
      <c r="N40">
        <v>1130.8154999999999</v>
      </c>
      <c r="O40">
        <v>30</v>
      </c>
      <c r="P40">
        <v>35</v>
      </c>
      <c r="Q40">
        <v>0.22639999999999999</v>
      </c>
      <c r="R40">
        <v>4.8999999999999998E-3</v>
      </c>
    </row>
    <row r="41" spans="1:20" x14ac:dyDescent="0.3">
      <c r="A41">
        <v>8</v>
      </c>
      <c r="B41" t="s">
        <v>39</v>
      </c>
      <c r="C41">
        <v>3</v>
      </c>
      <c r="D41" t="s">
        <v>117</v>
      </c>
      <c r="E41" t="s">
        <v>224</v>
      </c>
      <c r="F41" t="s">
        <v>24</v>
      </c>
      <c r="G41">
        <v>4</v>
      </c>
      <c r="H41" t="s">
        <v>41</v>
      </c>
      <c r="I41" t="s">
        <v>45</v>
      </c>
      <c r="J41" t="s">
        <v>42</v>
      </c>
      <c r="K41">
        <v>1</v>
      </c>
      <c r="L41" t="s">
        <v>11</v>
      </c>
      <c r="M41">
        <v>25.023499999999999</v>
      </c>
      <c r="N41">
        <v>724.3673</v>
      </c>
      <c r="O41">
        <v>21</v>
      </c>
      <c r="P41">
        <v>22</v>
      </c>
      <c r="Q41">
        <v>0.15079999999999999</v>
      </c>
      <c r="R41">
        <v>6.4000000000000003E-3</v>
      </c>
    </row>
    <row r="42" spans="1:20" x14ac:dyDescent="0.3">
      <c r="A42">
        <v>8</v>
      </c>
      <c r="B42" t="s">
        <v>38</v>
      </c>
      <c r="C42">
        <v>3</v>
      </c>
      <c r="D42" t="s">
        <v>117</v>
      </c>
      <c r="E42" t="s">
        <v>230</v>
      </c>
      <c r="F42" t="s">
        <v>24</v>
      </c>
      <c r="G42">
        <v>4</v>
      </c>
      <c r="H42" t="s">
        <v>41</v>
      </c>
      <c r="I42" t="s">
        <v>45</v>
      </c>
      <c r="J42" t="s">
        <v>42</v>
      </c>
      <c r="K42">
        <v>1</v>
      </c>
      <c r="L42" t="s">
        <v>6</v>
      </c>
      <c r="M42">
        <v>27.241900000000001</v>
      </c>
      <c r="N42">
        <v>1117.3493000000001</v>
      </c>
      <c r="O42">
        <v>32</v>
      </c>
      <c r="P42">
        <v>40</v>
      </c>
      <c r="Q42">
        <v>0.2261</v>
      </c>
      <c r="R42">
        <v>6.6E-3</v>
      </c>
    </row>
    <row r="43" spans="1:20" x14ac:dyDescent="0.3">
      <c r="A43">
        <v>8</v>
      </c>
      <c r="B43" t="s">
        <v>39</v>
      </c>
      <c r="C43">
        <v>4</v>
      </c>
      <c r="D43" t="s">
        <v>116</v>
      </c>
      <c r="E43" t="s">
        <v>225</v>
      </c>
      <c r="F43" t="s">
        <v>24</v>
      </c>
      <c r="G43">
        <v>6</v>
      </c>
      <c r="H43" t="s">
        <v>41</v>
      </c>
      <c r="I43" t="s">
        <v>46</v>
      </c>
      <c r="J43" t="s">
        <v>41</v>
      </c>
      <c r="K43">
        <v>1</v>
      </c>
      <c r="L43" t="s">
        <v>6</v>
      </c>
      <c r="M43">
        <v>28.788599999999999</v>
      </c>
      <c r="N43">
        <v>1316.5442</v>
      </c>
      <c r="O43">
        <v>35</v>
      </c>
      <c r="P43">
        <v>47</v>
      </c>
      <c r="Q43">
        <v>0.26079999999999998</v>
      </c>
      <c r="R43">
        <v>7.1000000000000004E-3</v>
      </c>
    </row>
    <row r="44" spans="1:20" x14ac:dyDescent="0.3">
      <c r="A44">
        <v>8</v>
      </c>
      <c r="B44" t="s">
        <v>38</v>
      </c>
      <c r="C44">
        <v>4</v>
      </c>
      <c r="D44" t="s">
        <v>116</v>
      </c>
      <c r="E44" t="s">
        <v>231</v>
      </c>
      <c r="F44" t="s">
        <v>24</v>
      </c>
      <c r="G44">
        <v>6</v>
      </c>
      <c r="H44" t="s">
        <v>41</v>
      </c>
      <c r="I44" t="s">
        <v>46</v>
      </c>
      <c r="J44" t="s">
        <v>41</v>
      </c>
      <c r="K44">
        <v>1</v>
      </c>
      <c r="L44" t="s">
        <v>5</v>
      </c>
      <c r="M44">
        <v>35.627299999999998</v>
      </c>
      <c r="N44">
        <v>1524.8175000000001</v>
      </c>
      <c r="O44">
        <v>43</v>
      </c>
      <c r="P44">
        <v>49</v>
      </c>
      <c r="Q44">
        <v>0.29530000000000001</v>
      </c>
      <c r="R44">
        <v>8.3999999999999995E-3</v>
      </c>
    </row>
    <row r="45" spans="1:20" x14ac:dyDescent="0.3">
      <c r="A45" s="2">
        <v>8</v>
      </c>
      <c r="B45" s="2" t="s">
        <v>39</v>
      </c>
      <c r="C45" s="2">
        <v>5</v>
      </c>
      <c r="D45" t="s">
        <v>115</v>
      </c>
      <c r="E45" t="s">
        <v>226</v>
      </c>
      <c r="F45" s="2" t="s">
        <v>24</v>
      </c>
      <c r="G45">
        <v>7</v>
      </c>
      <c r="H45" t="s">
        <v>41</v>
      </c>
      <c r="I45" t="s">
        <v>46</v>
      </c>
      <c r="J45" t="s">
        <v>42</v>
      </c>
      <c r="K45">
        <v>1</v>
      </c>
      <c r="L45" t="s">
        <v>18</v>
      </c>
      <c r="M45">
        <v>33.855600000000003</v>
      </c>
      <c r="N45">
        <v>739.63419999999996</v>
      </c>
      <c r="O45">
        <v>20</v>
      </c>
      <c r="P45">
        <v>27</v>
      </c>
      <c r="Q45">
        <v>0.16089999999999999</v>
      </c>
      <c r="R45">
        <v>7.3999999999999999E-4</v>
      </c>
    </row>
    <row r="46" spans="1:20" x14ac:dyDescent="0.3">
      <c r="A46" s="2">
        <v>8</v>
      </c>
      <c r="B46" s="2" t="s">
        <v>38</v>
      </c>
      <c r="C46" s="2">
        <v>5</v>
      </c>
      <c r="D46" t="s">
        <v>115</v>
      </c>
      <c r="E46" t="s">
        <v>232</v>
      </c>
      <c r="F46" s="2" t="s">
        <v>24</v>
      </c>
      <c r="G46">
        <v>7</v>
      </c>
      <c r="H46" t="s">
        <v>41</v>
      </c>
      <c r="I46" t="s">
        <v>46</v>
      </c>
      <c r="J46" t="s">
        <v>42</v>
      </c>
      <c r="K46">
        <v>1</v>
      </c>
      <c r="L46" t="s">
        <v>31</v>
      </c>
      <c r="M46">
        <v>30.757899999999999</v>
      </c>
      <c r="N46">
        <v>745.22159999999997</v>
      </c>
      <c r="O46">
        <v>20</v>
      </c>
      <c r="P46">
        <v>24</v>
      </c>
      <c r="Q46">
        <v>0.15939999999999999</v>
      </c>
      <c r="R46">
        <v>7.6E-3</v>
      </c>
    </row>
    <row r="47" spans="1:20" x14ac:dyDescent="0.3">
      <c r="A47">
        <v>8</v>
      </c>
      <c r="B47" t="s">
        <v>39</v>
      </c>
      <c r="C47">
        <v>6</v>
      </c>
      <c r="D47" t="s">
        <v>114</v>
      </c>
      <c r="E47" t="s">
        <v>227</v>
      </c>
      <c r="F47" t="s">
        <v>24</v>
      </c>
      <c r="G47">
        <v>8</v>
      </c>
      <c r="H47" t="s">
        <v>42</v>
      </c>
      <c r="I47" s="1" t="s">
        <v>47</v>
      </c>
      <c r="J47" t="s">
        <v>41</v>
      </c>
      <c r="K47">
        <v>1</v>
      </c>
      <c r="L47" t="s">
        <v>6</v>
      </c>
      <c r="M47">
        <v>30.331299999999999</v>
      </c>
      <c r="N47">
        <v>890.30010000000004</v>
      </c>
      <c r="O47">
        <v>28</v>
      </c>
      <c r="P47">
        <v>27</v>
      </c>
      <c r="Q47">
        <v>0.18410000000000001</v>
      </c>
      <c r="R47">
        <v>6.7999999999999996E-3</v>
      </c>
    </row>
    <row r="48" spans="1:20" x14ac:dyDescent="0.3">
      <c r="A48">
        <v>8</v>
      </c>
      <c r="B48" t="s">
        <v>38</v>
      </c>
      <c r="C48">
        <v>6</v>
      </c>
      <c r="D48" t="s">
        <v>114</v>
      </c>
      <c r="E48" t="s">
        <v>233</v>
      </c>
      <c r="F48" t="s">
        <v>24</v>
      </c>
      <c r="G48">
        <v>8</v>
      </c>
      <c r="H48" t="s">
        <v>42</v>
      </c>
      <c r="I48" s="1" t="s">
        <v>47</v>
      </c>
      <c r="J48" t="s">
        <v>41</v>
      </c>
      <c r="K48">
        <v>1</v>
      </c>
      <c r="L48" t="s">
        <v>6</v>
      </c>
      <c r="M48">
        <v>29.397500000000001</v>
      </c>
      <c r="N48">
        <v>971.5059</v>
      </c>
      <c r="O48">
        <v>25</v>
      </c>
      <c r="P48">
        <v>28</v>
      </c>
      <c r="Q48">
        <v>0.193</v>
      </c>
      <c r="R48">
        <v>5.0000000000000001E-3</v>
      </c>
    </row>
    <row r="49" spans="1:20" x14ac:dyDescent="0.3">
      <c r="A49">
        <v>8</v>
      </c>
      <c r="B49" t="s">
        <v>39</v>
      </c>
      <c r="C49">
        <v>1</v>
      </c>
      <c r="D49" t="s">
        <v>119</v>
      </c>
      <c r="E49" t="s">
        <v>285</v>
      </c>
      <c r="F49" t="s">
        <v>22</v>
      </c>
      <c r="G49">
        <v>2</v>
      </c>
      <c r="H49" t="s">
        <v>41</v>
      </c>
      <c r="I49" t="s">
        <v>45</v>
      </c>
      <c r="J49" t="s">
        <v>41</v>
      </c>
      <c r="K49">
        <v>1</v>
      </c>
      <c r="L49" t="s">
        <v>5</v>
      </c>
      <c r="M49">
        <v>26.273399999999999</v>
      </c>
      <c r="N49">
        <v>137.9795</v>
      </c>
      <c r="O49">
        <v>7</v>
      </c>
      <c r="P49">
        <v>8</v>
      </c>
      <c r="Q49">
        <v>2.29E-2</v>
      </c>
      <c r="R49">
        <v>3.2000000000000002E-3</v>
      </c>
    </row>
    <row r="50" spans="1:20" x14ac:dyDescent="0.3">
      <c r="A50">
        <v>8</v>
      </c>
      <c r="B50" t="s">
        <v>38</v>
      </c>
      <c r="C50">
        <v>1</v>
      </c>
      <c r="D50" t="s">
        <v>119</v>
      </c>
      <c r="E50" t="s">
        <v>290</v>
      </c>
      <c r="F50" t="s">
        <v>22</v>
      </c>
      <c r="G50">
        <v>2</v>
      </c>
      <c r="H50" t="s">
        <v>41</v>
      </c>
      <c r="I50" t="s">
        <v>45</v>
      </c>
      <c r="J50" t="s">
        <v>41</v>
      </c>
      <c r="K50">
        <v>1</v>
      </c>
      <c r="L50" t="s">
        <v>5</v>
      </c>
      <c r="M50">
        <v>26.990200000000002</v>
      </c>
      <c r="N50">
        <v>140.94990000000001</v>
      </c>
      <c r="O50">
        <v>8</v>
      </c>
      <c r="P50">
        <v>8</v>
      </c>
      <c r="Q50">
        <v>2.46E-2</v>
      </c>
      <c r="R50">
        <v>4.5999999999999999E-3</v>
      </c>
    </row>
    <row r="51" spans="1:20" x14ac:dyDescent="0.3">
      <c r="A51">
        <v>8</v>
      </c>
      <c r="B51" t="s">
        <v>39</v>
      </c>
      <c r="C51">
        <v>2</v>
      </c>
      <c r="D51" t="s">
        <v>118</v>
      </c>
      <c r="E51" t="s">
        <v>286</v>
      </c>
      <c r="F51" t="s">
        <v>22</v>
      </c>
      <c r="G51">
        <v>3</v>
      </c>
      <c r="H51" t="s">
        <v>41</v>
      </c>
      <c r="I51" t="s">
        <v>45</v>
      </c>
      <c r="J51" t="s">
        <v>42</v>
      </c>
      <c r="K51">
        <v>1</v>
      </c>
      <c r="L51" t="s">
        <v>5</v>
      </c>
      <c r="M51">
        <v>26.2044</v>
      </c>
      <c r="N51">
        <v>420.68299999999999</v>
      </c>
      <c r="O51">
        <v>16</v>
      </c>
      <c r="P51">
        <v>20</v>
      </c>
      <c r="Q51">
        <v>7.7700000000000005E-2</v>
      </c>
      <c r="R51">
        <v>4.5999999999999999E-3</v>
      </c>
    </row>
    <row r="52" spans="1:20" x14ac:dyDescent="0.3">
      <c r="A52">
        <v>8</v>
      </c>
      <c r="B52" t="s">
        <v>38</v>
      </c>
      <c r="C52">
        <v>2</v>
      </c>
      <c r="D52" t="s">
        <v>118</v>
      </c>
      <c r="E52" t="s">
        <v>291</v>
      </c>
      <c r="F52" t="s">
        <v>22</v>
      </c>
      <c r="G52">
        <v>3</v>
      </c>
      <c r="H52" t="s">
        <v>41</v>
      </c>
      <c r="I52" t="s">
        <v>45</v>
      </c>
      <c r="J52" t="s">
        <v>42</v>
      </c>
      <c r="K52">
        <v>2</v>
      </c>
      <c r="L52" t="s">
        <v>3</v>
      </c>
      <c r="M52">
        <v>34.499499999999998</v>
      </c>
      <c r="N52">
        <v>596.84040000000005</v>
      </c>
      <c r="O52">
        <v>22</v>
      </c>
      <c r="P52">
        <v>22</v>
      </c>
      <c r="Q52">
        <v>0.1091</v>
      </c>
      <c r="R52">
        <v>5.1999999999999998E-3</v>
      </c>
    </row>
    <row r="53" spans="1:20" x14ac:dyDescent="0.3">
      <c r="A53">
        <v>8</v>
      </c>
      <c r="B53" t="s">
        <v>39</v>
      </c>
      <c r="C53">
        <v>3</v>
      </c>
      <c r="D53" t="s">
        <v>117</v>
      </c>
      <c r="E53" t="s">
        <v>287</v>
      </c>
      <c r="F53" t="s">
        <v>22</v>
      </c>
      <c r="G53">
        <v>4</v>
      </c>
      <c r="H53" t="s">
        <v>41</v>
      </c>
      <c r="I53" t="s">
        <v>46</v>
      </c>
      <c r="J53" t="s">
        <v>41</v>
      </c>
      <c r="K53">
        <v>1</v>
      </c>
      <c r="L53" t="s">
        <v>9</v>
      </c>
      <c r="M53">
        <v>25.4697</v>
      </c>
      <c r="N53">
        <v>456.12169999999998</v>
      </c>
      <c r="O53">
        <v>17</v>
      </c>
      <c r="P53">
        <v>20</v>
      </c>
      <c r="Q53">
        <v>7.9200000000000007E-2</v>
      </c>
      <c r="R53">
        <v>4.0000000000000001E-3</v>
      </c>
    </row>
    <row r="54" spans="1:20" x14ac:dyDescent="0.3">
      <c r="A54">
        <v>8</v>
      </c>
      <c r="B54" t="s">
        <v>38</v>
      </c>
      <c r="C54">
        <v>3</v>
      </c>
      <c r="D54" t="s">
        <v>117</v>
      </c>
      <c r="E54" t="s">
        <v>292</v>
      </c>
      <c r="F54" t="s">
        <v>22</v>
      </c>
      <c r="G54">
        <v>4</v>
      </c>
      <c r="H54" t="s">
        <v>41</v>
      </c>
      <c r="I54" t="s">
        <v>46</v>
      </c>
      <c r="J54" t="s">
        <v>41</v>
      </c>
      <c r="K54">
        <v>1</v>
      </c>
      <c r="L54" t="s">
        <v>14</v>
      </c>
      <c r="M54">
        <v>34.140500000000003</v>
      </c>
      <c r="N54">
        <v>516.81089999999995</v>
      </c>
      <c r="O54">
        <v>22</v>
      </c>
      <c r="P54">
        <v>24</v>
      </c>
      <c r="Q54">
        <v>7.9699999999999993E-2</v>
      </c>
      <c r="R54">
        <v>3.8E-3</v>
      </c>
    </row>
    <row r="55" spans="1:20" x14ac:dyDescent="0.3">
      <c r="A55">
        <v>8</v>
      </c>
      <c r="B55" t="s">
        <v>39</v>
      </c>
      <c r="C55">
        <v>4</v>
      </c>
      <c r="D55" t="s">
        <v>116</v>
      </c>
      <c r="E55" t="s">
        <v>288</v>
      </c>
      <c r="F55" t="s">
        <v>22</v>
      </c>
      <c r="G55">
        <v>6</v>
      </c>
      <c r="H55" t="s">
        <v>41</v>
      </c>
      <c r="I55" t="s">
        <v>46</v>
      </c>
      <c r="J55" t="s">
        <v>42</v>
      </c>
      <c r="K55">
        <v>1</v>
      </c>
      <c r="L55" t="s">
        <v>9</v>
      </c>
      <c r="M55">
        <v>25.8521</v>
      </c>
      <c r="N55">
        <v>156.96270000000001</v>
      </c>
      <c r="O55">
        <v>8</v>
      </c>
      <c r="P55">
        <v>6</v>
      </c>
      <c r="Q55">
        <v>2.7199999999999998E-2</v>
      </c>
      <c r="R55">
        <v>3.3999999999999998E-3</v>
      </c>
    </row>
    <row r="56" spans="1:20" x14ac:dyDescent="0.3">
      <c r="A56">
        <v>8</v>
      </c>
      <c r="B56" t="s">
        <v>38</v>
      </c>
      <c r="C56">
        <v>4</v>
      </c>
      <c r="D56" t="s">
        <v>116</v>
      </c>
      <c r="E56" t="s">
        <v>293</v>
      </c>
      <c r="F56" t="s">
        <v>22</v>
      </c>
      <c r="G56">
        <v>6</v>
      </c>
      <c r="H56" t="s">
        <v>41</v>
      </c>
      <c r="I56" t="s">
        <v>46</v>
      </c>
      <c r="J56" t="s">
        <v>42</v>
      </c>
      <c r="K56">
        <v>1</v>
      </c>
      <c r="L56" t="s">
        <v>9</v>
      </c>
      <c r="M56">
        <v>26.129000000000001</v>
      </c>
      <c r="N56">
        <v>179.06700000000001</v>
      </c>
      <c r="O56">
        <v>8</v>
      </c>
      <c r="P56">
        <v>10</v>
      </c>
      <c r="Q56">
        <v>2.9899999999999999E-2</v>
      </c>
      <c r="R56">
        <v>4.1000000000000003E-3</v>
      </c>
    </row>
    <row r="57" spans="1:20" x14ac:dyDescent="0.3">
      <c r="A57">
        <v>8</v>
      </c>
      <c r="B57" t="s">
        <v>39</v>
      </c>
      <c r="C57">
        <v>6</v>
      </c>
      <c r="D57" t="s">
        <v>114</v>
      </c>
      <c r="E57" t="s">
        <v>289</v>
      </c>
      <c r="F57" t="s">
        <v>22</v>
      </c>
      <c r="G57">
        <v>8</v>
      </c>
      <c r="H57" t="s">
        <v>41</v>
      </c>
      <c r="I57" s="1" t="s">
        <v>45</v>
      </c>
      <c r="J57" t="s">
        <v>41</v>
      </c>
      <c r="K57">
        <v>2</v>
      </c>
      <c r="L57" t="s">
        <v>4</v>
      </c>
      <c r="M57">
        <v>33.556800000000003</v>
      </c>
      <c r="N57">
        <v>670.39070000000004</v>
      </c>
      <c r="O57">
        <v>26</v>
      </c>
      <c r="P57">
        <v>29</v>
      </c>
      <c r="Q57">
        <v>0.123</v>
      </c>
      <c r="R57">
        <v>5.8999999999999999E-3</v>
      </c>
    </row>
    <row r="58" spans="1:20" x14ac:dyDescent="0.3">
      <c r="A58">
        <v>8</v>
      </c>
      <c r="B58" t="s">
        <v>38</v>
      </c>
      <c r="C58">
        <v>6</v>
      </c>
      <c r="D58" t="s">
        <v>114</v>
      </c>
      <c r="E58" t="s">
        <v>294</v>
      </c>
      <c r="F58" t="s">
        <v>22</v>
      </c>
      <c r="G58">
        <v>8</v>
      </c>
      <c r="H58" t="s">
        <v>41</v>
      </c>
      <c r="I58" s="1" t="s">
        <v>45</v>
      </c>
      <c r="J58" t="s">
        <v>41</v>
      </c>
      <c r="K58">
        <v>1</v>
      </c>
      <c r="L58" t="s">
        <v>4</v>
      </c>
      <c r="M58">
        <v>34.0349</v>
      </c>
      <c r="N58">
        <v>614.76319999999998</v>
      </c>
      <c r="O58">
        <v>20</v>
      </c>
      <c r="P58">
        <v>26</v>
      </c>
      <c r="Q58">
        <v>0.10299999999999999</v>
      </c>
      <c r="R58">
        <v>3.2000000000000002E-3</v>
      </c>
    </row>
    <row r="59" spans="1:20" x14ac:dyDescent="0.3">
      <c r="A59">
        <v>35</v>
      </c>
      <c r="B59" t="s">
        <v>38</v>
      </c>
      <c r="C59">
        <v>1</v>
      </c>
      <c r="D59" t="s">
        <v>113</v>
      </c>
      <c r="E59" t="s">
        <v>180</v>
      </c>
      <c r="F59" t="s">
        <v>23</v>
      </c>
      <c r="G59">
        <v>1</v>
      </c>
      <c r="H59" t="s">
        <v>41</v>
      </c>
      <c r="I59" t="s">
        <v>46</v>
      </c>
      <c r="J59" t="s">
        <v>41</v>
      </c>
      <c r="K59">
        <v>1</v>
      </c>
      <c r="L59" t="s">
        <v>9</v>
      </c>
      <c r="M59">
        <v>53.603499999999997</v>
      </c>
      <c r="N59">
        <v>1803.9691</v>
      </c>
      <c r="O59">
        <v>31</v>
      </c>
      <c r="P59">
        <v>38</v>
      </c>
      <c r="Q59">
        <v>0.37380000000000002</v>
      </c>
      <c r="R59">
        <v>1.4500000000000001E-2</v>
      </c>
      <c r="S59">
        <v>3</v>
      </c>
      <c r="T59">
        <v>24</v>
      </c>
    </row>
    <row r="60" spans="1:20" x14ac:dyDescent="0.3">
      <c r="A60">
        <v>35</v>
      </c>
      <c r="B60" t="s">
        <v>38</v>
      </c>
      <c r="C60">
        <v>3</v>
      </c>
      <c r="D60" t="s">
        <v>111</v>
      </c>
      <c r="E60" t="s">
        <v>181</v>
      </c>
      <c r="F60" t="s">
        <v>23</v>
      </c>
      <c r="G60">
        <v>4</v>
      </c>
      <c r="H60" t="s">
        <v>42</v>
      </c>
      <c r="I60" t="s">
        <v>47</v>
      </c>
      <c r="J60" t="s">
        <v>41</v>
      </c>
      <c r="K60">
        <v>1</v>
      </c>
      <c r="L60" t="s">
        <v>11</v>
      </c>
      <c r="M60">
        <v>41.882800000000003</v>
      </c>
      <c r="N60">
        <v>656.27340000000004</v>
      </c>
      <c r="O60">
        <v>14</v>
      </c>
      <c r="P60">
        <v>14</v>
      </c>
      <c r="Q60">
        <v>0.126</v>
      </c>
      <c r="R60">
        <v>1.2E-2</v>
      </c>
      <c r="S60">
        <v>3</v>
      </c>
      <c r="T60">
        <v>28</v>
      </c>
    </row>
    <row r="61" spans="1:20" x14ac:dyDescent="0.3">
      <c r="A61">
        <v>35</v>
      </c>
      <c r="B61" t="s">
        <v>39</v>
      </c>
      <c r="C61">
        <v>4</v>
      </c>
      <c r="D61" t="s">
        <v>110</v>
      </c>
      <c r="E61" t="s">
        <v>177</v>
      </c>
      <c r="F61" t="s">
        <v>23</v>
      </c>
      <c r="G61">
        <v>6</v>
      </c>
      <c r="H61" t="s">
        <v>41</v>
      </c>
      <c r="I61" t="s">
        <v>45</v>
      </c>
      <c r="J61" t="s">
        <v>41</v>
      </c>
      <c r="K61">
        <v>1</v>
      </c>
      <c r="L61" t="s">
        <v>7</v>
      </c>
      <c r="M61">
        <v>53.691400000000002</v>
      </c>
      <c r="N61">
        <v>1183.8393000000001</v>
      </c>
      <c r="O61">
        <v>20</v>
      </c>
      <c r="P61">
        <v>25</v>
      </c>
      <c r="Q61">
        <v>0.22070000000000001</v>
      </c>
      <c r="R61">
        <v>1.55E-2</v>
      </c>
      <c r="S61">
        <v>3</v>
      </c>
      <c r="T61">
        <v>17</v>
      </c>
    </row>
    <row r="62" spans="1:20" x14ac:dyDescent="0.3">
      <c r="A62">
        <v>35</v>
      </c>
      <c r="B62" t="s">
        <v>38</v>
      </c>
      <c r="C62">
        <v>4</v>
      </c>
      <c r="D62" t="s">
        <v>110</v>
      </c>
      <c r="E62" t="s">
        <v>182</v>
      </c>
      <c r="F62" t="s">
        <v>23</v>
      </c>
      <c r="G62">
        <v>6</v>
      </c>
      <c r="H62" t="s">
        <v>41</v>
      </c>
      <c r="I62" t="s">
        <v>45</v>
      </c>
      <c r="J62" t="s">
        <v>41</v>
      </c>
      <c r="K62">
        <v>1</v>
      </c>
      <c r="L62" t="s">
        <v>8</v>
      </c>
      <c r="M62">
        <v>51.348100000000002</v>
      </c>
      <c r="N62">
        <v>1246.7566999999999</v>
      </c>
      <c r="O62">
        <v>22</v>
      </c>
      <c r="P62">
        <v>25</v>
      </c>
      <c r="Q62">
        <v>0.26379999999999998</v>
      </c>
      <c r="R62">
        <v>1.8100000000000002E-2</v>
      </c>
      <c r="S62">
        <v>3</v>
      </c>
      <c r="T62">
        <v>10</v>
      </c>
    </row>
    <row r="63" spans="1:20" x14ac:dyDescent="0.3">
      <c r="A63">
        <v>35</v>
      </c>
      <c r="B63" t="s">
        <v>39</v>
      </c>
      <c r="C63">
        <v>5</v>
      </c>
      <c r="D63" t="s">
        <v>109</v>
      </c>
      <c r="E63" t="s">
        <v>178</v>
      </c>
      <c r="F63" t="s">
        <v>23</v>
      </c>
      <c r="G63">
        <v>7</v>
      </c>
      <c r="H63" t="s">
        <v>41</v>
      </c>
      <c r="I63" t="s">
        <v>45</v>
      </c>
      <c r="J63" t="s">
        <v>42</v>
      </c>
      <c r="K63">
        <v>2</v>
      </c>
      <c r="L63" t="s">
        <v>8</v>
      </c>
      <c r="M63">
        <v>50.246299999999998</v>
      </c>
      <c r="N63">
        <v>1436.2828999999999</v>
      </c>
      <c r="O63">
        <v>25</v>
      </c>
      <c r="P63">
        <v>29</v>
      </c>
      <c r="Q63">
        <v>0.314</v>
      </c>
      <c r="R63">
        <v>1.09E-2</v>
      </c>
      <c r="S63">
        <v>3</v>
      </c>
      <c r="T63">
        <v>9</v>
      </c>
    </row>
    <row r="64" spans="1:20" x14ac:dyDescent="0.3">
      <c r="A64">
        <v>35</v>
      </c>
      <c r="B64" t="s">
        <v>38</v>
      </c>
      <c r="C64">
        <v>5</v>
      </c>
      <c r="D64" t="s">
        <v>109</v>
      </c>
      <c r="E64" t="s">
        <v>183</v>
      </c>
      <c r="F64" t="s">
        <v>23</v>
      </c>
      <c r="G64">
        <v>7</v>
      </c>
      <c r="H64" t="s">
        <v>41</v>
      </c>
      <c r="I64" t="s">
        <v>45</v>
      </c>
      <c r="J64" t="s">
        <v>42</v>
      </c>
      <c r="K64">
        <v>2</v>
      </c>
      <c r="L64" t="s">
        <v>8</v>
      </c>
      <c r="M64">
        <v>56.913499999999999</v>
      </c>
      <c r="N64">
        <v>1259.876</v>
      </c>
      <c r="O64">
        <v>22</v>
      </c>
      <c r="P64">
        <v>24</v>
      </c>
      <c r="Q64">
        <v>0.27739999999999998</v>
      </c>
      <c r="R64">
        <v>1.4999999999999999E-2</v>
      </c>
      <c r="S64">
        <v>3</v>
      </c>
      <c r="T64">
        <v>21</v>
      </c>
    </row>
    <row r="65" spans="1:20" x14ac:dyDescent="0.3">
      <c r="A65">
        <v>35</v>
      </c>
      <c r="B65" t="s">
        <v>39</v>
      </c>
      <c r="C65">
        <v>6</v>
      </c>
      <c r="D65" t="s">
        <v>108</v>
      </c>
      <c r="E65" t="s">
        <v>179</v>
      </c>
      <c r="F65" t="s">
        <v>23</v>
      </c>
      <c r="G65">
        <v>8</v>
      </c>
      <c r="H65" t="s">
        <v>41</v>
      </c>
      <c r="I65" s="1" t="s">
        <v>45</v>
      </c>
      <c r="J65" t="s">
        <v>42</v>
      </c>
      <c r="K65">
        <v>1</v>
      </c>
      <c r="L65" t="s">
        <v>3</v>
      </c>
      <c r="M65">
        <v>57.724600000000002</v>
      </c>
      <c r="N65">
        <v>1700.2445</v>
      </c>
      <c r="O65">
        <v>31</v>
      </c>
      <c r="P65">
        <v>42</v>
      </c>
      <c r="Q65">
        <v>0.373</v>
      </c>
      <c r="R65">
        <v>1.6899999999999998E-2</v>
      </c>
      <c r="S65">
        <v>3</v>
      </c>
      <c r="T65">
        <v>18</v>
      </c>
    </row>
    <row r="66" spans="1:20" x14ac:dyDescent="0.3">
      <c r="A66">
        <v>35</v>
      </c>
      <c r="B66" t="s">
        <v>38</v>
      </c>
      <c r="C66">
        <v>6</v>
      </c>
      <c r="D66" t="s">
        <v>108</v>
      </c>
      <c r="E66" t="s">
        <v>184</v>
      </c>
      <c r="F66" t="s">
        <v>23</v>
      </c>
      <c r="G66">
        <v>8</v>
      </c>
      <c r="H66" t="s">
        <v>41</v>
      </c>
      <c r="I66" s="1" t="s">
        <v>45</v>
      </c>
      <c r="J66" t="s">
        <v>42</v>
      </c>
      <c r="K66">
        <v>1</v>
      </c>
      <c r="L66" t="s">
        <v>3</v>
      </c>
      <c r="M66">
        <v>51.010300000000001</v>
      </c>
      <c r="N66">
        <v>1053.0532000000001</v>
      </c>
      <c r="O66">
        <v>19</v>
      </c>
      <c r="P66">
        <v>25</v>
      </c>
      <c r="Q66">
        <v>0.23330000000000001</v>
      </c>
      <c r="R66">
        <v>1.7600000000000001E-2</v>
      </c>
      <c r="S66">
        <v>3</v>
      </c>
      <c r="T66">
        <v>14</v>
      </c>
    </row>
    <row r="67" spans="1:20" x14ac:dyDescent="0.3">
      <c r="A67">
        <v>35</v>
      </c>
      <c r="B67" t="s">
        <v>39</v>
      </c>
      <c r="C67">
        <v>1</v>
      </c>
      <c r="D67" t="s">
        <v>113</v>
      </c>
      <c r="E67" t="s">
        <v>234</v>
      </c>
      <c r="F67" t="s">
        <v>24</v>
      </c>
      <c r="G67">
        <v>1</v>
      </c>
      <c r="H67" t="s">
        <v>42</v>
      </c>
      <c r="I67" t="s">
        <v>47</v>
      </c>
      <c r="J67" t="s">
        <v>41</v>
      </c>
      <c r="K67">
        <v>1</v>
      </c>
      <c r="L67" t="s">
        <v>5</v>
      </c>
      <c r="M67">
        <v>40.853400000000001</v>
      </c>
      <c r="N67">
        <v>1957.6949999999999</v>
      </c>
      <c r="O67">
        <v>31</v>
      </c>
      <c r="P67">
        <v>43</v>
      </c>
      <c r="Q67">
        <v>0.42130000000000001</v>
      </c>
      <c r="R67">
        <v>1.43E-2</v>
      </c>
    </row>
    <row r="68" spans="1:20" x14ac:dyDescent="0.3">
      <c r="A68">
        <v>35</v>
      </c>
      <c r="B68" t="s">
        <v>38</v>
      </c>
      <c r="C68">
        <v>1</v>
      </c>
      <c r="D68" t="s">
        <v>113</v>
      </c>
      <c r="E68" t="s">
        <v>239</v>
      </c>
      <c r="F68" t="s">
        <v>24</v>
      </c>
      <c r="G68">
        <v>1</v>
      </c>
      <c r="H68" t="s">
        <v>42</v>
      </c>
      <c r="I68" t="s">
        <v>47</v>
      </c>
      <c r="J68" t="s">
        <v>41</v>
      </c>
      <c r="K68">
        <v>1</v>
      </c>
      <c r="L68" t="s">
        <v>5</v>
      </c>
      <c r="M68">
        <v>47.569600000000001</v>
      </c>
      <c r="N68">
        <v>2318.8247000000001</v>
      </c>
      <c r="O68">
        <v>35</v>
      </c>
      <c r="P68">
        <v>46</v>
      </c>
      <c r="Q68">
        <v>0.49099999999999999</v>
      </c>
      <c r="R68">
        <v>1.4800000000000001E-2</v>
      </c>
    </row>
    <row r="69" spans="1:20" x14ac:dyDescent="0.3">
      <c r="A69" s="2">
        <v>35</v>
      </c>
      <c r="B69" s="2" t="s">
        <v>38</v>
      </c>
      <c r="C69" s="2">
        <v>2</v>
      </c>
      <c r="D69" t="s">
        <v>112</v>
      </c>
      <c r="E69" t="s">
        <v>240</v>
      </c>
      <c r="F69" s="2" t="s">
        <v>24</v>
      </c>
      <c r="G69">
        <v>3</v>
      </c>
      <c r="H69" t="s">
        <v>41</v>
      </c>
      <c r="I69" t="s">
        <v>45</v>
      </c>
      <c r="J69" t="s">
        <v>41</v>
      </c>
      <c r="K69">
        <v>0</v>
      </c>
      <c r="L69" t="s">
        <v>13</v>
      </c>
      <c r="M69">
        <v>41.110700000000001</v>
      </c>
      <c r="N69">
        <v>1331.6172999999999</v>
      </c>
      <c r="O69">
        <v>21</v>
      </c>
      <c r="P69">
        <v>29</v>
      </c>
      <c r="Q69">
        <v>0.28899999999999998</v>
      </c>
      <c r="R69">
        <v>1.9E-2</v>
      </c>
    </row>
    <row r="70" spans="1:20" x14ac:dyDescent="0.3">
      <c r="A70">
        <v>35</v>
      </c>
      <c r="B70" t="s">
        <v>39</v>
      </c>
      <c r="C70">
        <v>3</v>
      </c>
      <c r="D70" t="s">
        <v>111</v>
      </c>
      <c r="E70" t="s">
        <v>236</v>
      </c>
      <c r="F70" t="s">
        <v>24</v>
      </c>
      <c r="G70">
        <v>4</v>
      </c>
      <c r="H70" t="s">
        <v>41</v>
      </c>
      <c r="I70" t="s">
        <v>45</v>
      </c>
      <c r="J70" t="s">
        <v>42</v>
      </c>
      <c r="K70">
        <v>1</v>
      </c>
      <c r="L70" t="s">
        <v>12</v>
      </c>
      <c r="M70">
        <v>53.577399999999997</v>
      </c>
      <c r="N70">
        <v>1445.1378</v>
      </c>
      <c r="O70">
        <v>25</v>
      </c>
      <c r="P70">
        <v>26</v>
      </c>
      <c r="Q70">
        <v>0.3478</v>
      </c>
      <c r="R70">
        <v>1.35E-2</v>
      </c>
    </row>
    <row r="71" spans="1:20" x14ac:dyDescent="0.3">
      <c r="A71">
        <v>35</v>
      </c>
      <c r="B71" t="s">
        <v>38</v>
      </c>
      <c r="C71">
        <v>3</v>
      </c>
      <c r="D71" t="s">
        <v>111</v>
      </c>
      <c r="E71" t="s">
        <v>241</v>
      </c>
      <c r="F71" t="s">
        <v>24</v>
      </c>
      <c r="G71">
        <v>4</v>
      </c>
      <c r="H71" t="s">
        <v>41</v>
      </c>
      <c r="I71" t="s">
        <v>45</v>
      </c>
      <c r="J71" t="s">
        <v>42</v>
      </c>
      <c r="K71">
        <v>1</v>
      </c>
      <c r="L71" t="s">
        <v>13</v>
      </c>
      <c r="M71">
        <v>50.047600000000003</v>
      </c>
      <c r="N71">
        <v>1634.2579000000001</v>
      </c>
      <c r="O71">
        <v>29</v>
      </c>
      <c r="P71">
        <v>30</v>
      </c>
      <c r="Q71">
        <v>0.37859999999999999</v>
      </c>
      <c r="R71">
        <v>1.5699999999999999E-2</v>
      </c>
    </row>
    <row r="72" spans="1:20" x14ac:dyDescent="0.3">
      <c r="A72">
        <v>35</v>
      </c>
      <c r="B72" t="s">
        <v>38</v>
      </c>
      <c r="C72">
        <v>4</v>
      </c>
      <c r="D72" t="s">
        <v>110</v>
      </c>
      <c r="E72" t="s">
        <v>242</v>
      </c>
      <c r="F72" t="s">
        <v>24</v>
      </c>
      <c r="G72">
        <v>6</v>
      </c>
      <c r="H72" t="s">
        <v>41</v>
      </c>
      <c r="I72" t="s">
        <v>46</v>
      </c>
      <c r="J72" t="s">
        <v>41</v>
      </c>
      <c r="K72">
        <v>0</v>
      </c>
      <c r="L72" t="s">
        <v>10</v>
      </c>
      <c r="M72">
        <v>41.584299999999999</v>
      </c>
      <c r="N72">
        <v>1267.6320000000001</v>
      </c>
      <c r="O72">
        <v>20</v>
      </c>
      <c r="P72">
        <v>26</v>
      </c>
      <c r="Q72">
        <v>0.27439999999999998</v>
      </c>
      <c r="R72">
        <v>1.7399999999999999E-2</v>
      </c>
    </row>
    <row r="73" spans="1:20" x14ac:dyDescent="0.3">
      <c r="A73">
        <v>35</v>
      </c>
      <c r="B73" t="s">
        <v>39</v>
      </c>
      <c r="C73">
        <v>6</v>
      </c>
      <c r="D73" t="s">
        <v>108</v>
      </c>
      <c r="E73" t="s">
        <v>238</v>
      </c>
      <c r="F73" t="s">
        <v>24</v>
      </c>
      <c r="G73">
        <v>8</v>
      </c>
      <c r="H73" t="s">
        <v>42</v>
      </c>
      <c r="I73" s="1" t="s">
        <v>47</v>
      </c>
      <c r="J73" t="s">
        <v>41</v>
      </c>
      <c r="K73">
        <v>1</v>
      </c>
      <c r="L73" t="s">
        <v>5</v>
      </c>
      <c r="M73">
        <v>49.8489</v>
      </c>
      <c r="N73">
        <v>1836.2715000000001</v>
      </c>
      <c r="O73">
        <v>31</v>
      </c>
      <c r="P73">
        <v>38</v>
      </c>
      <c r="Q73">
        <v>0.44390000000000002</v>
      </c>
      <c r="R73">
        <v>6.4000000000000003E-3</v>
      </c>
    </row>
    <row r="74" spans="1:20" x14ac:dyDescent="0.3">
      <c r="A74">
        <v>35</v>
      </c>
      <c r="B74" t="s">
        <v>38</v>
      </c>
      <c r="C74">
        <v>6</v>
      </c>
      <c r="D74" t="s">
        <v>108</v>
      </c>
      <c r="E74" t="s">
        <v>243</v>
      </c>
      <c r="F74" t="s">
        <v>24</v>
      </c>
      <c r="G74">
        <v>8</v>
      </c>
      <c r="H74" t="s">
        <v>42</v>
      </c>
      <c r="I74" s="1" t="s">
        <v>47</v>
      </c>
      <c r="J74" t="s">
        <v>41</v>
      </c>
      <c r="K74">
        <v>1</v>
      </c>
      <c r="L74" t="s">
        <v>5</v>
      </c>
      <c r="M74">
        <v>49.303600000000003</v>
      </c>
      <c r="N74">
        <v>1740.5278000000001</v>
      </c>
      <c r="O74">
        <v>29</v>
      </c>
      <c r="P74">
        <v>38</v>
      </c>
      <c r="Q74">
        <v>0.38369999999999999</v>
      </c>
      <c r="R74">
        <v>1.7600000000000001E-2</v>
      </c>
    </row>
    <row r="75" spans="1:20" x14ac:dyDescent="0.3">
      <c r="A75">
        <v>35</v>
      </c>
      <c r="B75" t="s">
        <v>39</v>
      </c>
      <c r="C75">
        <v>1</v>
      </c>
      <c r="D75" t="s">
        <v>113</v>
      </c>
      <c r="E75" t="s">
        <v>295</v>
      </c>
      <c r="F75" t="s">
        <v>22</v>
      </c>
      <c r="G75">
        <v>1</v>
      </c>
      <c r="H75" t="s">
        <v>41</v>
      </c>
      <c r="I75" t="s">
        <v>45</v>
      </c>
      <c r="J75" t="s">
        <v>41</v>
      </c>
      <c r="K75">
        <v>2</v>
      </c>
      <c r="L75" t="s">
        <v>5</v>
      </c>
      <c r="M75">
        <v>59.306399999999996</v>
      </c>
      <c r="N75">
        <v>928.45420000000001</v>
      </c>
      <c r="O75">
        <v>22</v>
      </c>
      <c r="P75">
        <v>26</v>
      </c>
      <c r="Q75">
        <v>0.1956</v>
      </c>
      <c r="R75">
        <v>9.5999999999999992E-3</v>
      </c>
    </row>
    <row r="76" spans="1:20" x14ac:dyDescent="0.3">
      <c r="A76">
        <v>35</v>
      </c>
      <c r="B76" t="s">
        <v>38</v>
      </c>
      <c r="C76">
        <v>1</v>
      </c>
      <c r="D76" t="s">
        <v>113</v>
      </c>
      <c r="E76" t="s">
        <v>300</v>
      </c>
      <c r="F76" t="s">
        <v>22</v>
      </c>
      <c r="G76">
        <v>1</v>
      </c>
      <c r="H76" t="s">
        <v>41</v>
      </c>
      <c r="I76" t="s">
        <v>45</v>
      </c>
      <c r="J76" t="s">
        <v>41</v>
      </c>
      <c r="K76">
        <v>1</v>
      </c>
      <c r="L76" t="s">
        <v>5</v>
      </c>
      <c r="M76">
        <v>55.554600000000001</v>
      </c>
      <c r="N76">
        <v>999.91210000000001</v>
      </c>
      <c r="O76">
        <v>22</v>
      </c>
      <c r="P76">
        <v>28</v>
      </c>
      <c r="Q76">
        <v>0.18540000000000001</v>
      </c>
      <c r="R76">
        <v>9.4999999999999998E-3</v>
      </c>
    </row>
    <row r="77" spans="1:20" x14ac:dyDescent="0.3">
      <c r="A77" s="2">
        <v>35</v>
      </c>
      <c r="B77" s="2" t="s">
        <v>39</v>
      </c>
      <c r="C77" s="2">
        <v>2</v>
      </c>
      <c r="D77" t="s">
        <v>112</v>
      </c>
      <c r="E77" t="s">
        <v>296</v>
      </c>
      <c r="F77" s="3" t="s">
        <v>22</v>
      </c>
      <c r="G77">
        <v>3</v>
      </c>
      <c r="H77" t="s">
        <v>41</v>
      </c>
      <c r="I77" t="s">
        <v>45</v>
      </c>
      <c r="J77" t="s">
        <v>42</v>
      </c>
      <c r="K77">
        <v>0</v>
      </c>
      <c r="L77" t="s">
        <v>31</v>
      </c>
      <c r="M77">
        <v>33.209099999999999</v>
      </c>
      <c r="N77">
        <v>587.41549999999995</v>
      </c>
      <c r="O77">
        <v>12</v>
      </c>
      <c r="P77">
        <v>16</v>
      </c>
      <c r="Q77">
        <v>0.1244</v>
      </c>
      <c r="R77">
        <v>1.1299999999999999E-2</v>
      </c>
    </row>
    <row r="78" spans="1:20" x14ac:dyDescent="0.3">
      <c r="A78" s="2">
        <v>35</v>
      </c>
      <c r="B78" s="2" t="s">
        <v>38</v>
      </c>
      <c r="C78" s="2">
        <v>2</v>
      </c>
      <c r="D78" t="s">
        <v>112</v>
      </c>
      <c r="E78" t="s">
        <v>301</v>
      </c>
      <c r="F78" s="3" t="s">
        <v>22</v>
      </c>
      <c r="G78">
        <v>3</v>
      </c>
      <c r="H78" t="s">
        <v>41</v>
      </c>
      <c r="I78" t="s">
        <v>45</v>
      </c>
      <c r="J78" t="s">
        <v>42</v>
      </c>
      <c r="K78">
        <v>1</v>
      </c>
      <c r="L78" t="s">
        <v>31</v>
      </c>
      <c r="M78">
        <v>43.412100000000002</v>
      </c>
      <c r="N78">
        <v>702.77560000000005</v>
      </c>
      <c r="O78">
        <v>14</v>
      </c>
      <c r="P78">
        <v>19</v>
      </c>
      <c r="Q78">
        <v>0.16020000000000001</v>
      </c>
      <c r="R78">
        <v>1.0800000000000001E-2</v>
      </c>
    </row>
    <row r="79" spans="1:20" x14ac:dyDescent="0.3">
      <c r="A79">
        <v>35</v>
      </c>
      <c r="B79" t="s">
        <v>38</v>
      </c>
      <c r="C79">
        <v>3</v>
      </c>
      <c r="D79" t="s">
        <v>111</v>
      </c>
      <c r="E79" t="s">
        <v>302</v>
      </c>
      <c r="F79" t="s">
        <v>22</v>
      </c>
      <c r="G79">
        <v>4</v>
      </c>
      <c r="H79" t="s">
        <v>41</v>
      </c>
      <c r="I79" t="s">
        <v>46</v>
      </c>
      <c r="J79" t="s">
        <v>41</v>
      </c>
      <c r="K79">
        <v>1</v>
      </c>
      <c r="L79" t="s">
        <v>14</v>
      </c>
      <c r="M79">
        <v>46.403799999999997</v>
      </c>
      <c r="N79">
        <v>749.6336</v>
      </c>
      <c r="O79">
        <v>18</v>
      </c>
      <c r="P79">
        <v>20</v>
      </c>
      <c r="Q79">
        <v>0.13400000000000001</v>
      </c>
      <c r="R79">
        <v>5.7999999999999996E-3</v>
      </c>
    </row>
    <row r="80" spans="1:20" x14ac:dyDescent="0.3">
      <c r="A80">
        <v>35</v>
      </c>
      <c r="B80" t="s">
        <v>38</v>
      </c>
      <c r="C80">
        <v>4</v>
      </c>
      <c r="D80" t="s">
        <v>110</v>
      </c>
      <c r="E80" t="s">
        <v>303</v>
      </c>
      <c r="F80" t="s">
        <v>22</v>
      </c>
      <c r="G80">
        <v>6</v>
      </c>
      <c r="H80" t="s">
        <v>41</v>
      </c>
      <c r="I80" t="s">
        <v>46</v>
      </c>
      <c r="J80" t="s">
        <v>42</v>
      </c>
      <c r="K80">
        <v>1</v>
      </c>
      <c r="L80" t="s">
        <v>14</v>
      </c>
      <c r="M80">
        <v>47.072899999999997</v>
      </c>
      <c r="N80">
        <v>814.76790000000005</v>
      </c>
      <c r="O80">
        <v>21</v>
      </c>
      <c r="P80">
        <v>22</v>
      </c>
    </row>
    <row r="81" spans="1:20" x14ac:dyDescent="0.3">
      <c r="A81">
        <v>35</v>
      </c>
      <c r="B81" t="s">
        <v>39</v>
      </c>
      <c r="C81">
        <v>5</v>
      </c>
      <c r="D81" t="s">
        <v>109</v>
      </c>
      <c r="E81" t="s">
        <v>298</v>
      </c>
      <c r="F81" t="s">
        <v>22</v>
      </c>
      <c r="G81">
        <v>7</v>
      </c>
      <c r="H81" t="s">
        <v>42</v>
      </c>
      <c r="I81" t="s">
        <v>47</v>
      </c>
      <c r="J81" t="s">
        <v>41</v>
      </c>
      <c r="K81">
        <v>2</v>
      </c>
      <c r="L81" t="s">
        <v>5</v>
      </c>
      <c r="M81">
        <v>60.2502</v>
      </c>
      <c r="N81">
        <v>671.84770000000003</v>
      </c>
      <c r="O81">
        <v>17</v>
      </c>
      <c r="P81">
        <v>19</v>
      </c>
      <c r="Q81">
        <v>0.13020000000000001</v>
      </c>
      <c r="R81">
        <v>5.4000000000000003E-3</v>
      </c>
    </row>
    <row r="82" spans="1:20" x14ac:dyDescent="0.3">
      <c r="A82">
        <v>35</v>
      </c>
      <c r="B82" t="s">
        <v>38</v>
      </c>
      <c r="C82">
        <v>5</v>
      </c>
      <c r="D82" t="s">
        <v>109</v>
      </c>
      <c r="E82" t="s">
        <v>304</v>
      </c>
      <c r="F82" t="s">
        <v>22</v>
      </c>
      <c r="G82">
        <v>7</v>
      </c>
      <c r="H82" t="s">
        <v>42</v>
      </c>
      <c r="I82" t="s">
        <v>47</v>
      </c>
      <c r="J82" t="s">
        <v>41</v>
      </c>
      <c r="K82">
        <v>1</v>
      </c>
      <c r="L82" t="s">
        <v>4</v>
      </c>
      <c r="M82">
        <v>45.5809</v>
      </c>
      <c r="N82">
        <v>619.79859999999996</v>
      </c>
      <c r="O82">
        <v>13</v>
      </c>
      <c r="P82">
        <v>16</v>
      </c>
      <c r="Q82">
        <v>0.12139999999999999</v>
      </c>
      <c r="R82">
        <v>7.7999999999999996E-3</v>
      </c>
    </row>
    <row r="83" spans="1:20" x14ac:dyDescent="0.3">
      <c r="A83">
        <v>35</v>
      </c>
      <c r="B83" t="s">
        <v>39</v>
      </c>
      <c r="C83">
        <v>6</v>
      </c>
      <c r="D83" t="s">
        <v>108</v>
      </c>
      <c r="E83" t="s">
        <v>299</v>
      </c>
      <c r="F83" t="s">
        <v>22</v>
      </c>
      <c r="G83">
        <v>8</v>
      </c>
      <c r="H83" t="s">
        <v>41</v>
      </c>
      <c r="I83" s="1" t="s">
        <v>45</v>
      </c>
      <c r="J83" t="s">
        <v>41</v>
      </c>
      <c r="K83">
        <v>2</v>
      </c>
      <c r="L83" t="s">
        <v>3</v>
      </c>
      <c r="M83">
        <v>58.623899999999999</v>
      </c>
      <c r="N83">
        <v>1122.2399</v>
      </c>
      <c r="O83">
        <v>29</v>
      </c>
      <c r="P83">
        <v>24</v>
      </c>
      <c r="Q83">
        <v>0.22550000000000001</v>
      </c>
      <c r="R83">
        <v>8.0000000000000002E-3</v>
      </c>
    </row>
    <row r="84" spans="1:20" x14ac:dyDescent="0.3">
      <c r="A84">
        <v>35</v>
      </c>
      <c r="B84" t="s">
        <v>38</v>
      </c>
      <c r="C84">
        <v>6</v>
      </c>
      <c r="D84" t="s">
        <v>108</v>
      </c>
      <c r="E84" t="s">
        <v>305</v>
      </c>
      <c r="F84" t="s">
        <v>22</v>
      </c>
      <c r="G84">
        <v>8</v>
      </c>
      <c r="H84" t="s">
        <v>41</v>
      </c>
      <c r="I84" s="1" t="s">
        <v>45</v>
      </c>
      <c r="J84" t="s">
        <v>41</v>
      </c>
      <c r="K84">
        <v>1</v>
      </c>
      <c r="L84" t="s">
        <v>4</v>
      </c>
      <c r="M84">
        <v>52.433999999999997</v>
      </c>
      <c r="N84">
        <v>996.6114</v>
      </c>
      <c r="O84">
        <v>23</v>
      </c>
      <c r="P84">
        <v>28</v>
      </c>
      <c r="Q84">
        <v>0.19650000000000001</v>
      </c>
      <c r="R84">
        <v>1.2E-2</v>
      </c>
    </row>
    <row r="85" spans="1:20" x14ac:dyDescent="0.3">
      <c r="A85">
        <v>43</v>
      </c>
      <c r="B85" t="s">
        <v>39</v>
      </c>
      <c r="C85">
        <v>4</v>
      </c>
      <c r="D85" t="s">
        <v>104</v>
      </c>
      <c r="E85" t="s">
        <v>185</v>
      </c>
      <c r="F85" t="s">
        <v>23</v>
      </c>
      <c r="G85">
        <v>6</v>
      </c>
      <c r="H85" t="s">
        <v>41</v>
      </c>
      <c r="I85" t="s">
        <v>45</v>
      </c>
      <c r="J85" t="s">
        <v>41</v>
      </c>
      <c r="K85">
        <v>1</v>
      </c>
      <c r="L85" t="s">
        <v>11</v>
      </c>
      <c r="M85">
        <v>53.093000000000004</v>
      </c>
      <c r="N85">
        <v>168.26859999999999</v>
      </c>
      <c r="O85">
        <v>3</v>
      </c>
      <c r="P85">
        <v>4</v>
      </c>
      <c r="Q85">
        <v>1.49E-2</v>
      </c>
      <c r="R85">
        <v>1.3100000000000001E-2</v>
      </c>
      <c r="S85">
        <v>3</v>
      </c>
      <c r="T85">
        <v>39</v>
      </c>
    </row>
    <row r="86" spans="1:20" x14ac:dyDescent="0.3">
      <c r="A86">
        <v>43</v>
      </c>
      <c r="B86" t="s">
        <v>38</v>
      </c>
      <c r="C86">
        <v>4</v>
      </c>
      <c r="D86" t="s">
        <v>104</v>
      </c>
      <c r="E86" t="s">
        <v>188</v>
      </c>
      <c r="F86" t="s">
        <v>23</v>
      </c>
      <c r="G86">
        <v>6</v>
      </c>
      <c r="H86" t="s">
        <v>41</v>
      </c>
      <c r="I86" t="s">
        <v>45</v>
      </c>
      <c r="J86" t="s">
        <v>41</v>
      </c>
      <c r="K86">
        <v>1</v>
      </c>
      <c r="L86" t="s">
        <v>11</v>
      </c>
      <c r="M86">
        <v>59.871299999999998</v>
      </c>
      <c r="N86">
        <v>408.76240000000001</v>
      </c>
      <c r="O86">
        <v>6</v>
      </c>
      <c r="P86">
        <v>9</v>
      </c>
      <c r="Q86">
        <v>6.7000000000000004E-2</v>
      </c>
      <c r="R86">
        <v>1.4800000000000001E-2</v>
      </c>
      <c r="S86">
        <v>3</v>
      </c>
      <c r="T86">
        <v>42</v>
      </c>
    </row>
    <row r="87" spans="1:20" x14ac:dyDescent="0.3">
      <c r="A87">
        <v>43</v>
      </c>
      <c r="B87" t="s">
        <v>39</v>
      </c>
      <c r="C87">
        <v>5</v>
      </c>
      <c r="D87" t="s">
        <v>103</v>
      </c>
      <c r="E87" t="s">
        <v>186</v>
      </c>
      <c r="F87" t="s">
        <v>23</v>
      </c>
      <c r="G87">
        <v>7</v>
      </c>
      <c r="H87" t="s">
        <v>41</v>
      </c>
      <c r="I87" t="s">
        <v>45</v>
      </c>
      <c r="J87" t="s">
        <v>42</v>
      </c>
      <c r="K87">
        <v>1</v>
      </c>
      <c r="L87" t="s">
        <v>11</v>
      </c>
      <c r="M87">
        <v>55.183</v>
      </c>
      <c r="N87">
        <v>1303.0585000000001</v>
      </c>
      <c r="O87">
        <v>20</v>
      </c>
      <c r="P87">
        <v>24</v>
      </c>
      <c r="Q87">
        <v>0.30130000000000001</v>
      </c>
      <c r="R87">
        <v>1.52E-2</v>
      </c>
      <c r="S87">
        <v>3</v>
      </c>
      <c r="T87">
        <v>18</v>
      </c>
    </row>
    <row r="88" spans="1:20" x14ac:dyDescent="0.3">
      <c r="A88">
        <v>43</v>
      </c>
      <c r="B88" t="s">
        <v>38</v>
      </c>
      <c r="C88">
        <v>5</v>
      </c>
      <c r="D88" t="s">
        <v>103</v>
      </c>
      <c r="E88" t="s">
        <v>189</v>
      </c>
      <c r="F88" t="s">
        <v>23</v>
      </c>
      <c r="G88">
        <v>7</v>
      </c>
      <c r="H88" t="s">
        <v>41</v>
      </c>
      <c r="I88" t="s">
        <v>45</v>
      </c>
      <c r="J88" t="s">
        <v>42</v>
      </c>
      <c r="K88">
        <v>0</v>
      </c>
      <c r="L88" t="s">
        <v>11</v>
      </c>
      <c r="M88">
        <v>42.139600000000002</v>
      </c>
      <c r="N88">
        <v>736.78110000000004</v>
      </c>
      <c r="O88">
        <v>11</v>
      </c>
      <c r="P88">
        <v>13</v>
      </c>
      <c r="Q88">
        <v>0.14280000000000001</v>
      </c>
      <c r="R88">
        <v>1.4800000000000001E-2</v>
      </c>
      <c r="S88">
        <v>3</v>
      </c>
      <c r="T88">
        <v>23</v>
      </c>
    </row>
    <row r="89" spans="1:20" x14ac:dyDescent="0.3">
      <c r="A89" s="1">
        <v>43</v>
      </c>
      <c r="B89" s="1" t="s">
        <v>39</v>
      </c>
      <c r="C89" s="1">
        <v>6</v>
      </c>
      <c r="D89" t="s">
        <v>102</v>
      </c>
      <c r="E89" t="s">
        <v>187</v>
      </c>
      <c r="F89" s="1" t="s">
        <v>23</v>
      </c>
      <c r="G89">
        <v>8</v>
      </c>
      <c r="H89" t="s">
        <v>41</v>
      </c>
      <c r="I89" s="1" t="s">
        <v>45</v>
      </c>
      <c r="J89" t="s">
        <v>42</v>
      </c>
      <c r="K89">
        <v>1</v>
      </c>
      <c r="L89" t="s">
        <v>17</v>
      </c>
      <c r="M89">
        <v>52.618299999999998</v>
      </c>
      <c r="N89">
        <v>917.46159999999998</v>
      </c>
      <c r="O89">
        <v>10</v>
      </c>
      <c r="P89">
        <v>14</v>
      </c>
      <c r="Q89">
        <v>0.21540000000000001</v>
      </c>
      <c r="R89">
        <v>2.01E-2</v>
      </c>
      <c r="S89">
        <v>3</v>
      </c>
      <c r="T89">
        <v>8</v>
      </c>
    </row>
    <row r="90" spans="1:20" x14ac:dyDescent="0.3">
      <c r="A90">
        <v>43</v>
      </c>
      <c r="B90" t="s">
        <v>38</v>
      </c>
      <c r="C90">
        <v>6</v>
      </c>
      <c r="D90" t="s">
        <v>102</v>
      </c>
      <c r="E90" t="s">
        <v>190</v>
      </c>
      <c r="F90" t="s">
        <v>23</v>
      </c>
      <c r="G90">
        <v>8</v>
      </c>
      <c r="H90" t="s">
        <v>41</v>
      </c>
      <c r="I90" s="1" t="s">
        <v>45</v>
      </c>
      <c r="J90" t="s">
        <v>42</v>
      </c>
      <c r="K90">
        <v>1</v>
      </c>
      <c r="L90" t="s">
        <v>11</v>
      </c>
      <c r="M90">
        <v>42.318100000000001</v>
      </c>
      <c r="N90">
        <v>1012.1294</v>
      </c>
      <c r="O90">
        <v>13</v>
      </c>
      <c r="P90">
        <v>14</v>
      </c>
      <c r="Q90">
        <v>0.2213</v>
      </c>
      <c r="R90">
        <v>1.78E-2</v>
      </c>
      <c r="S90">
        <v>3</v>
      </c>
      <c r="T90">
        <v>9</v>
      </c>
    </row>
    <row r="91" spans="1:20" x14ac:dyDescent="0.3">
      <c r="A91" s="2">
        <v>43</v>
      </c>
      <c r="B91" s="2" t="s">
        <v>39</v>
      </c>
      <c r="C91" s="2">
        <v>1</v>
      </c>
      <c r="D91" t="s">
        <v>107</v>
      </c>
      <c r="E91" t="s">
        <v>244</v>
      </c>
      <c r="F91" s="2" t="s">
        <v>24</v>
      </c>
      <c r="G91">
        <v>1</v>
      </c>
      <c r="H91" t="s">
        <v>42</v>
      </c>
      <c r="I91" t="s">
        <v>47</v>
      </c>
      <c r="J91" t="s">
        <v>41</v>
      </c>
      <c r="K91">
        <v>0</v>
      </c>
      <c r="L91" t="s">
        <v>31</v>
      </c>
      <c r="M91">
        <v>52.150100000000002</v>
      </c>
      <c r="N91">
        <v>1142.7001</v>
      </c>
      <c r="O91">
        <v>11</v>
      </c>
      <c r="P91">
        <v>16</v>
      </c>
      <c r="Q91">
        <v>0.27329999999999999</v>
      </c>
      <c r="R91">
        <v>2.5000000000000001E-2</v>
      </c>
    </row>
    <row r="92" spans="1:20" x14ac:dyDescent="0.3">
      <c r="A92" s="2">
        <v>43</v>
      </c>
      <c r="B92" s="2" t="s">
        <v>38</v>
      </c>
      <c r="C92" s="2">
        <v>1</v>
      </c>
      <c r="D92" t="s">
        <v>107</v>
      </c>
      <c r="E92" t="s">
        <v>249</v>
      </c>
      <c r="F92" s="2" t="s">
        <v>24</v>
      </c>
      <c r="G92">
        <v>1</v>
      </c>
      <c r="H92" t="s">
        <v>42</v>
      </c>
      <c r="I92" t="s">
        <v>47</v>
      </c>
      <c r="J92" t="s">
        <v>41</v>
      </c>
      <c r="K92">
        <v>0</v>
      </c>
      <c r="L92" t="s">
        <v>31</v>
      </c>
      <c r="M92">
        <v>37.942999999999998</v>
      </c>
      <c r="N92">
        <v>645.33169999999996</v>
      </c>
      <c r="O92">
        <v>9</v>
      </c>
      <c r="P92">
        <v>10</v>
      </c>
      <c r="Q92">
        <v>0.13750000000000001</v>
      </c>
      <c r="R92">
        <v>1.5100000000000001E-2</v>
      </c>
    </row>
    <row r="93" spans="1:20" x14ac:dyDescent="0.3">
      <c r="A93" s="2">
        <v>43</v>
      </c>
      <c r="B93" s="2" t="s">
        <v>39</v>
      </c>
      <c r="C93" s="2">
        <v>2</v>
      </c>
      <c r="D93" t="s">
        <v>105</v>
      </c>
      <c r="E93" t="s">
        <v>245</v>
      </c>
      <c r="F93" s="2" t="s">
        <v>24</v>
      </c>
      <c r="G93">
        <v>2</v>
      </c>
      <c r="H93" t="s">
        <v>41</v>
      </c>
      <c r="I93" t="s">
        <v>45</v>
      </c>
      <c r="J93" t="s">
        <v>41</v>
      </c>
      <c r="K93">
        <v>1</v>
      </c>
      <c r="L93" t="s">
        <v>31</v>
      </c>
      <c r="M93">
        <v>50.238700000000001</v>
      </c>
      <c r="N93">
        <v>1338.0088000000001</v>
      </c>
      <c r="O93">
        <v>14</v>
      </c>
      <c r="P93">
        <v>19</v>
      </c>
      <c r="Q93">
        <v>0.30649999999999999</v>
      </c>
      <c r="R93">
        <v>2.1700000000000001E-2</v>
      </c>
    </row>
    <row r="94" spans="1:20" x14ac:dyDescent="0.3">
      <c r="A94" s="2">
        <v>43</v>
      </c>
      <c r="B94" s="2" t="s">
        <v>38</v>
      </c>
      <c r="C94" s="2">
        <v>2</v>
      </c>
      <c r="D94" t="s">
        <v>105</v>
      </c>
      <c r="E94" t="s">
        <v>250</v>
      </c>
      <c r="F94" s="2" t="s">
        <v>24</v>
      </c>
      <c r="G94">
        <v>2</v>
      </c>
      <c r="H94" t="s">
        <v>41</v>
      </c>
      <c r="I94" t="s">
        <v>45</v>
      </c>
      <c r="J94" t="s">
        <v>41</v>
      </c>
      <c r="K94">
        <v>1</v>
      </c>
      <c r="L94" t="s">
        <v>31</v>
      </c>
      <c r="M94">
        <v>48.292400000000001</v>
      </c>
      <c r="N94">
        <v>1111.9275</v>
      </c>
      <c r="O94">
        <v>13</v>
      </c>
      <c r="P94">
        <v>16</v>
      </c>
      <c r="Q94">
        <v>0.26050000000000001</v>
      </c>
      <c r="R94">
        <v>2.3099999999999999E-2</v>
      </c>
    </row>
    <row r="95" spans="1:20" x14ac:dyDescent="0.3">
      <c r="A95">
        <v>43</v>
      </c>
      <c r="B95" t="s">
        <v>39</v>
      </c>
      <c r="C95">
        <v>4</v>
      </c>
      <c r="D95" t="s">
        <v>104</v>
      </c>
      <c r="E95" t="s">
        <v>246</v>
      </c>
      <c r="F95" t="s">
        <v>24</v>
      </c>
      <c r="G95">
        <v>6</v>
      </c>
      <c r="H95" t="s">
        <v>41</v>
      </c>
      <c r="I95" t="s">
        <v>46</v>
      </c>
      <c r="J95" t="s">
        <v>41</v>
      </c>
      <c r="K95">
        <v>1</v>
      </c>
      <c r="L95" t="s">
        <v>14</v>
      </c>
      <c r="M95">
        <v>54.056699999999999</v>
      </c>
      <c r="N95">
        <v>1346.7091</v>
      </c>
      <c r="O95">
        <v>16</v>
      </c>
      <c r="P95">
        <v>17</v>
      </c>
      <c r="Q95">
        <v>0.30609999999999998</v>
      </c>
      <c r="R95">
        <v>2.1399999999999999E-2</v>
      </c>
    </row>
    <row r="96" spans="1:20" x14ac:dyDescent="0.3">
      <c r="A96">
        <v>43</v>
      </c>
      <c r="B96" t="s">
        <v>38</v>
      </c>
      <c r="C96">
        <v>4</v>
      </c>
      <c r="D96" t="s">
        <v>104</v>
      </c>
      <c r="E96" t="s">
        <v>251</v>
      </c>
      <c r="F96" t="s">
        <v>24</v>
      </c>
      <c r="G96">
        <v>6</v>
      </c>
      <c r="H96" t="s">
        <v>41</v>
      </c>
      <c r="I96" t="s">
        <v>46</v>
      </c>
      <c r="J96" t="s">
        <v>41</v>
      </c>
      <c r="K96">
        <v>1</v>
      </c>
      <c r="L96" t="s">
        <v>13</v>
      </c>
      <c r="M96">
        <v>66.967200000000005</v>
      </c>
      <c r="N96">
        <v>1974.8820000000001</v>
      </c>
      <c r="O96">
        <v>21</v>
      </c>
      <c r="P96">
        <v>27</v>
      </c>
      <c r="Q96">
        <v>0.4199</v>
      </c>
      <c r="R96">
        <v>2.3400000000000001E-2</v>
      </c>
    </row>
    <row r="97" spans="1:20" x14ac:dyDescent="0.3">
      <c r="A97" s="2">
        <v>43</v>
      </c>
      <c r="B97" s="2" t="s">
        <v>39</v>
      </c>
      <c r="C97" s="2">
        <v>5</v>
      </c>
      <c r="D97" t="s">
        <v>103</v>
      </c>
      <c r="E97" t="s">
        <v>247</v>
      </c>
      <c r="F97" s="2" t="s">
        <v>24</v>
      </c>
      <c r="G97">
        <v>7</v>
      </c>
      <c r="H97" t="s">
        <v>41</v>
      </c>
      <c r="I97" t="s">
        <v>46</v>
      </c>
      <c r="J97" t="s">
        <v>42</v>
      </c>
      <c r="K97">
        <v>1</v>
      </c>
      <c r="L97" t="s">
        <v>18</v>
      </c>
      <c r="M97">
        <v>55.149000000000001</v>
      </c>
      <c r="N97">
        <v>1276.0024000000001</v>
      </c>
      <c r="O97">
        <v>19</v>
      </c>
      <c r="P97">
        <v>19</v>
      </c>
      <c r="Q97">
        <v>0.27639999999999998</v>
      </c>
      <c r="R97">
        <v>1.7299999999999999E-2</v>
      </c>
    </row>
    <row r="98" spans="1:20" x14ac:dyDescent="0.3">
      <c r="A98" s="2">
        <v>43</v>
      </c>
      <c r="B98" s="2" t="s">
        <v>38</v>
      </c>
      <c r="C98" s="2">
        <v>5</v>
      </c>
      <c r="D98" t="s">
        <v>103</v>
      </c>
      <c r="E98" t="s">
        <v>252</v>
      </c>
      <c r="F98" s="2" t="s">
        <v>24</v>
      </c>
      <c r="G98">
        <v>7</v>
      </c>
      <c r="H98" t="s">
        <v>41</v>
      </c>
      <c r="I98" t="s">
        <v>46</v>
      </c>
      <c r="J98" t="s">
        <v>42</v>
      </c>
      <c r="K98">
        <v>1</v>
      </c>
      <c r="L98" t="s">
        <v>31</v>
      </c>
      <c r="M98">
        <v>42.638399999999997</v>
      </c>
      <c r="N98">
        <v>1078.7261000000001</v>
      </c>
      <c r="O98">
        <v>13</v>
      </c>
      <c r="P98">
        <v>18</v>
      </c>
      <c r="Q98">
        <v>0.25600000000000001</v>
      </c>
      <c r="R98">
        <v>1.6799999999999999E-2</v>
      </c>
    </row>
    <row r="99" spans="1:20" x14ac:dyDescent="0.3">
      <c r="A99" s="2">
        <v>43</v>
      </c>
      <c r="B99" s="2" t="s">
        <v>39</v>
      </c>
      <c r="C99" s="2">
        <v>6</v>
      </c>
      <c r="D99" t="s">
        <v>102</v>
      </c>
      <c r="E99" t="s">
        <v>248</v>
      </c>
      <c r="F99" s="2" t="s">
        <v>24</v>
      </c>
      <c r="G99">
        <v>9</v>
      </c>
      <c r="H99" t="s">
        <v>42</v>
      </c>
      <c r="I99" s="1" t="s">
        <v>47</v>
      </c>
      <c r="J99" t="s">
        <v>41</v>
      </c>
      <c r="K99">
        <v>1</v>
      </c>
      <c r="L99" t="s">
        <v>18</v>
      </c>
      <c r="M99">
        <v>55.048000000000002</v>
      </c>
      <c r="N99">
        <v>886.66980000000001</v>
      </c>
      <c r="O99">
        <v>10</v>
      </c>
      <c r="P99">
        <v>16</v>
      </c>
      <c r="Q99">
        <v>0.20250000000000001</v>
      </c>
      <c r="R99">
        <v>2.64E-2</v>
      </c>
    </row>
    <row r="100" spans="1:20" x14ac:dyDescent="0.3">
      <c r="A100" s="2">
        <v>43</v>
      </c>
      <c r="B100" s="2" t="s">
        <v>38</v>
      </c>
      <c r="C100" s="2">
        <v>6</v>
      </c>
      <c r="D100" t="s">
        <v>102</v>
      </c>
      <c r="E100" t="s">
        <v>253</v>
      </c>
      <c r="F100" s="2" t="s">
        <v>24</v>
      </c>
      <c r="G100">
        <v>9</v>
      </c>
      <c r="H100" t="s">
        <v>42</v>
      </c>
      <c r="I100" s="1" t="s">
        <v>47</v>
      </c>
      <c r="J100" t="s">
        <v>41</v>
      </c>
      <c r="K100">
        <v>1</v>
      </c>
      <c r="L100" t="s">
        <v>18</v>
      </c>
      <c r="M100">
        <v>49.9863</v>
      </c>
      <c r="N100">
        <v>917.29169999999999</v>
      </c>
      <c r="O100">
        <v>13</v>
      </c>
      <c r="P100">
        <v>14</v>
      </c>
      <c r="Q100">
        <v>0.19919999999999999</v>
      </c>
      <c r="R100">
        <v>1.9400000000000001E-2</v>
      </c>
    </row>
    <row r="101" spans="1:20" x14ac:dyDescent="0.3">
      <c r="A101">
        <v>43</v>
      </c>
      <c r="B101" t="s">
        <v>39</v>
      </c>
      <c r="C101">
        <v>1</v>
      </c>
      <c r="D101" t="s">
        <v>107</v>
      </c>
      <c r="E101" t="s">
        <v>306</v>
      </c>
      <c r="F101" t="s">
        <v>22</v>
      </c>
      <c r="G101">
        <v>1</v>
      </c>
      <c r="H101" t="s">
        <v>41</v>
      </c>
      <c r="I101" t="s">
        <v>45</v>
      </c>
      <c r="J101" t="s">
        <v>41</v>
      </c>
      <c r="K101">
        <v>0</v>
      </c>
      <c r="L101" t="s">
        <v>15</v>
      </c>
      <c r="M101">
        <v>51.794600000000003</v>
      </c>
      <c r="N101">
        <v>907.90049999999997</v>
      </c>
      <c r="O101">
        <v>13</v>
      </c>
      <c r="P101">
        <v>16</v>
      </c>
      <c r="Q101">
        <v>0.18360000000000001</v>
      </c>
      <c r="R101">
        <v>1.4999999999999999E-2</v>
      </c>
    </row>
    <row r="102" spans="1:20" x14ac:dyDescent="0.3">
      <c r="A102" s="3">
        <v>43</v>
      </c>
      <c r="B102" s="3" t="s">
        <v>39</v>
      </c>
      <c r="C102" s="3">
        <v>4</v>
      </c>
      <c r="D102" t="s">
        <v>104</v>
      </c>
      <c r="E102" t="s">
        <v>307</v>
      </c>
      <c r="F102" t="s">
        <v>22</v>
      </c>
      <c r="G102">
        <v>6</v>
      </c>
      <c r="H102" t="s">
        <v>41</v>
      </c>
      <c r="I102" t="s">
        <v>46</v>
      </c>
      <c r="J102" t="s">
        <v>42</v>
      </c>
      <c r="K102">
        <v>1</v>
      </c>
      <c r="L102" t="s">
        <v>16</v>
      </c>
      <c r="M102">
        <v>48.360700000000001</v>
      </c>
      <c r="N102">
        <v>858.22680000000003</v>
      </c>
      <c r="O102">
        <v>11</v>
      </c>
      <c r="P102">
        <v>14</v>
      </c>
      <c r="Q102">
        <v>0.18</v>
      </c>
      <c r="R102">
        <v>1.2800000000000001E-2</v>
      </c>
    </row>
    <row r="103" spans="1:20" x14ac:dyDescent="0.3">
      <c r="A103" s="3">
        <v>43</v>
      </c>
      <c r="B103" s="3" t="s">
        <v>38</v>
      </c>
      <c r="C103" s="3">
        <v>4</v>
      </c>
      <c r="D103" t="s">
        <v>104</v>
      </c>
      <c r="E103" t="s">
        <v>310</v>
      </c>
      <c r="F103" s="3" t="s">
        <v>22</v>
      </c>
      <c r="G103">
        <v>6</v>
      </c>
      <c r="H103" t="s">
        <v>41</v>
      </c>
      <c r="I103" t="s">
        <v>46</v>
      </c>
      <c r="J103" t="s">
        <v>42</v>
      </c>
      <c r="K103">
        <v>1</v>
      </c>
      <c r="L103" t="s">
        <v>16</v>
      </c>
      <c r="M103">
        <v>54.8264</v>
      </c>
      <c r="N103">
        <v>759.11120000000005</v>
      </c>
      <c r="O103">
        <v>11</v>
      </c>
      <c r="P103">
        <v>14</v>
      </c>
      <c r="Q103">
        <v>0.16320000000000001</v>
      </c>
      <c r="R103">
        <v>1.3299999999999999E-2</v>
      </c>
    </row>
    <row r="104" spans="1:20" x14ac:dyDescent="0.3">
      <c r="A104">
        <v>43</v>
      </c>
      <c r="B104" t="s">
        <v>39</v>
      </c>
      <c r="C104">
        <v>5</v>
      </c>
      <c r="D104" t="s">
        <v>103</v>
      </c>
      <c r="E104" t="s">
        <v>308</v>
      </c>
      <c r="F104" t="s">
        <v>22</v>
      </c>
      <c r="G104">
        <v>7</v>
      </c>
      <c r="H104" t="s">
        <v>42</v>
      </c>
      <c r="I104" t="s">
        <v>47</v>
      </c>
      <c r="J104" t="s">
        <v>41</v>
      </c>
      <c r="K104">
        <v>1</v>
      </c>
      <c r="L104" t="s">
        <v>14</v>
      </c>
      <c r="M104">
        <v>58.636699999999998</v>
      </c>
      <c r="N104">
        <v>1150.8644999999999</v>
      </c>
      <c r="O104">
        <v>21</v>
      </c>
      <c r="P104">
        <v>23</v>
      </c>
      <c r="Q104">
        <v>0.22539999999999999</v>
      </c>
      <c r="R104">
        <v>1.21E-2</v>
      </c>
    </row>
    <row r="105" spans="1:20" x14ac:dyDescent="0.3">
      <c r="A105" s="3">
        <v>43</v>
      </c>
      <c r="B105" s="3" t="s">
        <v>38</v>
      </c>
      <c r="C105" s="3">
        <v>5</v>
      </c>
      <c r="D105" t="s">
        <v>103</v>
      </c>
      <c r="E105" t="s">
        <v>311</v>
      </c>
      <c r="F105" s="3" t="s">
        <v>22</v>
      </c>
      <c r="G105">
        <v>7</v>
      </c>
      <c r="H105" t="s">
        <v>42</v>
      </c>
      <c r="I105" t="s">
        <v>47</v>
      </c>
      <c r="J105" t="s">
        <v>41</v>
      </c>
      <c r="K105">
        <v>1</v>
      </c>
      <c r="L105" t="s">
        <v>18</v>
      </c>
      <c r="M105">
        <v>55.033200000000001</v>
      </c>
      <c r="N105">
        <v>646.00850000000003</v>
      </c>
      <c r="O105">
        <v>11</v>
      </c>
      <c r="P105">
        <v>14</v>
      </c>
      <c r="Q105">
        <v>0.1384</v>
      </c>
      <c r="R105">
        <v>0.01</v>
      </c>
    </row>
    <row r="106" spans="1:20" x14ac:dyDescent="0.3">
      <c r="A106">
        <v>43</v>
      </c>
      <c r="B106" t="s">
        <v>39</v>
      </c>
      <c r="C106">
        <v>6</v>
      </c>
      <c r="D106" t="s">
        <v>102</v>
      </c>
      <c r="E106" t="s">
        <v>309</v>
      </c>
      <c r="F106" t="s">
        <v>22</v>
      </c>
      <c r="G106">
        <v>9</v>
      </c>
      <c r="H106" t="s">
        <v>41</v>
      </c>
      <c r="I106" s="1" t="s">
        <v>45</v>
      </c>
      <c r="J106" t="s">
        <v>41</v>
      </c>
      <c r="K106">
        <v>1</v>
      </c>
      <c r="L106" t="s">
        <v>13</v>
      </c>
      <c r="M106">
        <v>61.795299999999997</v>
      </c>
      <c r="N106">
        <v>1065.9908</v>
      </c>
      <c r="O106">
        <v>16</v>
      </c>
      <c r="P106">
        <v>15</v>
      </c>
      <c r="Q106">
        <v>0.21840000000000001</v>
      </c>
      <c r="R106">
        <v>1.43E-2</v>
      </c>
    </row>
    <row r="107" spans="1:20" x14ac:dyDescent="0.3">
      <c r="A107">
        <v>43</v>
      </c>
      <c r="B107" t="s">
        <v>38</v>
      </c>
      <c r="C107">
        <v>6</v>
      </c>
      <c r="D107" t="s">
        <v>102</v>
      </c>
      <c r="E107" t="s">
        <v>312</v>
      </c>
      <c r="F107" t="s">
        <v>22</v>
      </c>
      <c r="G107">
        <v>9</v>
      </c>
      <c r="H107" t="s">
        <v>41</v>
      </c>
      <c r="I107" s="1" t="s">
        <v>45</v>
      </c>
      <c r="J107" t="s">
        <v>41</v>
      </c>
      <c r="K107">
        <v>1</v>
      </c>
      <c r="L107" t="s">
        <v>10</v>
      </c>
      <c r="M107">
        <v>48.249000000000002</v>
      </c>
      <c r="N107">
        <v>290.44600000000003</v>
      </c>
      <c r="O107">
        <v>6</v>
      </c>
      <c r="P107">
        <v>8</v>
      </c>
      <c r="Q107">
        <v>5.74E-2</v>
      </c>
      <c r="R107">
        <v>8.6999999999999994E-3</v>
      </c>
    </row>
    <row r="108" spans="1:20" x14ac:dyDescent="0.3">
      <c r="A108">
        <v>198</v>
      </c>
      <c r="B108" t="s">
        <v>39</v>
      </c>
      <c r="C108">
        <v>1</v>
      </c>
      <c r="D108" t="s">
        <v>101</v>
      </c>
      <c r="E108" t="s">
        <v>191</v>
      </c>
      <c r="F108" t="s">
        <v>23</v>
      </c>
      <c r="G108">
        <v>1</v>
      </c>
      <c r="H108" t="s">
        <v>41</v>
      </c>
      <c r="I108" t="s">
        <v>46</v>
      </c>
      <c r="J108" t="s">
        <v>41</v>
      </c>
      <c r="K108">
        <v>1</v>
      </c>
      <c r="L108" t="s">
        <v>12</v>
      </c>
      <c r="M108">
        <v>54.668300000000002</v>
      </c>
      <c r="N108">
        <v>1178.5875000000001</v>
      </c>
      <c r="O108">
        <v>18</v>
      </c>
      <c r="P108">
        <v>26</v>
      </c>
      <c r="Q108">
        <v>0.26190000000000002</v>
      </c>
      <c r="R108">
        <v>1.43E-2</v>
      </c>
      <c r="S108">
        <v>3</v>
      </c>
      <c r="T108">
        <v>21</v>
      </c>
    </row>
    <row r="109" spans="1:20" x14ac:dyDescent="0.3">
      <c r="A109">
        <v>198</v>
      </c>
      <c r="B109" s="1" t="s">
        <v>38</v>
      </c>
      <c r="C109" s="1">
        <v>1</v>
      </c>
      <c r="D109" t="s">
        <v>101</v>
      </c>
      <c r="E109" t="s">
        <v>196</v>
      </c>
      <c r="F109" t="s">
        <v>23</v>
      </c>
      <c r="G109">
        <v>1</v>
      </c>
      <c r="H109" t="s">
        <v>41</v>
      </c>
      <c r="I109" t="s">
        <v>46</v>
      </c>
      <c r="J109" t="s">
        <v>41</v>
      </c>
      <c r="K109">
        <v>0</v>
      </c>
      <c r="L109" t="s">
        <v>17</v>
      </c>
      <c r="M109">
        <v>45.378300000000003</v>
      </c>
      <c r="N109">
        <v>431.36989999999997</v>
      </c>
      <c r="O109">
        <v>8</v>
      </c>
      <c r="P109">
        <v>12</v>
      </c>
      <c r="Q109">
        <v>6.6400000000000001E-2</v>
      </c>
      <c r="R109">
        <v>9.4999999999999998E-3</v>
      </c>
      <c r="S109">
        <v>3</v>
      </c>
      <c r="T109">
        <v>39</v>
      </c>
    </row>
    <row r="110" spans="1:20" x14ac:dyDescent="0.3">
      <c r="A110">
        <v>198</v>
      </c>
      <c r="B110" s="1" t="s">
        <v>39</v>
      </c>
      <c r="C110" s="1">
        <v>3</v>
      </c>
      <c r="D110" t="s">
        <v>99</v>
      </c>
      <c r="E110" t="s">
        <v>192</v>
      </c>
      <c r="F110" t="s">
        <v>23</v>
      </c>
      <c r="G110">
        <v>5</v>
      </c>
      <c r="H110" t="s">
        <v>42</v>
      </c>
      <c r="I110" t="s">
        <v>47</v>
      </c>
      <c r="J110" t="s">
        <v>41</v>
      </c>
      <c r="K110">
        <v>1</v>
      </c>
      <c r="L110" t="s">
        <v>17</v>
      </c>
      <c r="M110">
        <v>43.663400000000003</v>
      </c>
      <c r="N110">
        <v>444.02949999999998</v>
      </c>
      <c r="O110">
        <v>7</v>
      </c>
      <c r="P110">
        <v>11</v>
      </c>
      <c r="Q110">
        <v>8.1500000000000003E-2</v>
      </c>
      <c r="R110">
        <v>1.0200000000000001E-2</v>
      </c>
      <c r="S110">
        <v>3</v>
      </c>
      <c r="T110">
        <v>30</v>
      </c>
    </row>
    <row r="111" spans="1:20" x14ac:dyDescent="0.3">
      <c r="A111" s="1">
        <v>198</v>
      </c>
      <c r="B111" s="1" t="s">
        <v>38</v>
      </c>
      <c r="C111" s="1">
        <v>3</v>
      </c>
      <c r="D111" t="s">
        <v>99</v>
      </c>
      <c r="E111" t="s">
        <v>197</v>
      </c>
      <c r="F111" t="s">
        <v>23</v>
      </c>
      <c r="G111">
        <v>5</v>
      </c>
      <c r="H111" t="s">
        <v>42</v>
      </c>
      <c r="I111" t="s">
        <v>47</v>
      </c>
      <c r="J111" t="s">
        <v>41</v>
      </c>
      <c r="K111">
        <v>1</v>
      </c>
      <c r="L111" t="s">
        <v>16</v>
      </c>
      <c r="M111">
        <v>46.531500000000001</v>
      </c>
      <c r="N111">
        <v>511.51819999999998</v>
      </c>
      <c r="O111">
        <v>9</v>
      </c>
      <c r="P111">
        <v>14</v>
      </c>
      <c r="Q111">
        <v>8.9700000000000002E-2</v>
      </c>
      <c r="R111">
        <v>1.0500000000000001E-2</v>
      </c>
      <c r="S111">
        <v>3</v>
      </c>
      <c r="T111">
        <v>25</v>
      </c>
    </row>
    <row r="112" spans="1:20" x14ac:dyDescent="0.3">
      <c r="A112">
        <v>198</v>
      </c>
      <c r="B112" t="s">
        <v>39</v>
      </c>
      <c r="C112">
        <v>4</v>
      </c>
      <c r="D112" t="s">
        <v>98</v>
      </c>
      <c r="E112" t="s">
        <v>193</v>
      </c>
      <c r="F112" t="s">
        <v>23</v>
      </c>
      <c r="G112">
        <v>6</v>
      </c>
      <c r="H112" t="s">
        <v>41</v>
      </c>
      <c r="I112" t="s">
        <v>45</v>
      </c>
      <c r="J112" t="s">
        <v>41</v>
      </c>
      <c r="K112">
        <v>1</v>
      </c>
      <c r="L112" t="s">
        <v>11</v>
      </c>
      <c r="M112">
        <v>47.302</v>
      </c>
      <c r="N112">
        <v>236.57759999999999</v>
      </c>
      <c r="O112">
        <v>5</v>
      </c>
      <c r="P112">
        <v>8</v>
      </c>
      <c r="Q112">
        <v>2.46E-2</v>
      </c>
      <c r="R112">
        <v>1.12E-2</v>
      </c>
      <c r="S112">
        <v>3</v>
      </c>
      <c r="T112">
        <v>46</v>
      </c>
    </row>
    <row r="113" spans="1:20" x14ac:dyDescent="0.3">
      <c r="A113">
        <v>198</v>
      </c>
      <c r="B113" t="s">
        <v>38</v>
      </c>
      <c r="C113">
        <v>4</v>
      </c>
      <c r="D113" t="s">
        <v>98</v>
      </c>
      <c r="E113" t="s">
        <v>198</v>
      </c>
      <c r="F113" t="s">
        <v>23</v>
      </c>
      <c r="G113">
        <v>6</v>
      </c>
      <c r="H113" t="s">
        <v>41</v>
      </c>
      <c r="I113" t="s">
        <v>45</v>
      </c>
      <c r="J113" t="s">
        <v>41</v>
      </c>
      <c r="K113">
        <v>1</v>
      </c>
      <c r="L113" t="s">
        <v>3</v>
      </c>
      <c r="M113">
        <v>49.354999999999997</v>
      </c>
      <c r="N113">
        <v>1125.6044999999999</v>
      </c>
      <c r="O113">
        <v>19</v>
      </c>
      <c r="P113">
        <v>25</v>
      </c>
      <c r="Q113">
        <v>0.2311</v>
      </c>
      <c r="R113">
        <v>1.5800000000000002E-2</v>
      </c>
      <c r="S113">
        <v>3</v>
      </c>
      <c r="T113">
        <v>17</v>
      </c>
    </row>
    <row r="114" spans="1:20" x14ac:dyDescent="0.3">
      <c r="A114">
        <v>198</v>
      </c>
      <c r="B114" t="s">
        <v>39</v>
      </c>
      <c r="C114">
        <v>5</v>
      </c>
      <c r="D114" t="s">
        <v>97</v>
      </c>
      <c r="E114" t="s">
        <v>194</v>
      </c>
      <c r="F114" t="s">
        <v>23</v>
      </c>
      <c r="G114">
        <v>8</v>
      </c>
      <c r="H114" t="s">
        <v>41</v>
      </c>
      <c r="I114" t="s">
        <v>45</v>
      </c>
      <c r="J114" t="s">
        <v>42</v>
      </c>
      <c r="K114">
        <v>1</v>
      </c>
      <c r="L114" t="s">
        <v>8</v>
      </c>
      <c r="M114">
        <v>48.7288</v>
      </c>
      <c r="N114">
        <v>918.52390000000003</v>
      </c>
      <c r="O114">
        <v>15</v>
      </c>
      <c r="P114">
        <v>21</v>
      </c>
      <c r="Q114">
        <v>0.17319999999999999</v>
      </c>
      <c r="R114">
        <v>1.23E-2</v>
      </c>
      <c r="S114">
        <v>3</v>
      </c>
      <c r="T114">
        <v>28</v>
      </c>
    </row>
    <row r="115" spans="1:20" x14ac:dyDescent="0.3">
      <c r="A115">
        <v>198</v>
      </c>
      <c r="B115" t="s">
        <v>38</v>
      </c>
      <c r="C115">
        <v>5</v>
      </c>
      <c r="D115" t="s">
        <v>97</v>
      </c>
      <c r="E115" t="s">
        <v>199</v>
      </c>
      <c r="F115" t="s">
        <v>23</v>
      </c>
      <c r="G115">
        <v>8</v>
      </c>
      <c r="H115" t="s">
        <v>41</v>
      </c>
      <c r="I115" t="s">
        <v>45</v>
      </c>
      <c r="J115" t="s">
        <v>42</v>
      </c>
      <c r="K115">
        <v>0</v>
      </c>
      <c r="L115" t="s">
        <v>3</v>
      </c>
      <c r="M115">
        <v>40.058900000000001</v>
      </c>
      <c r="N115">
        <v>753.33349999999996</v>
      </c>
      <c r="O115">
        <v>13</v>
      </c>
      <c r="P115">
        <v>19</v>
      </c>
      <c r="Q115">
        <v>0.1452</v>
      </c>
      <c r="R115">
        <v>1.37E-2</v>
      </c>
      <c r="S115">
        <v>3</v>
      </c>
      <c r="T115">
        <v>23</v>
      </c>
    </row>
    <row r="116" spans="1:20" x14ac:dyDescent="0.3">
      <c r="A116">
        <v>198</v>
      </c>
      <c r="B116" t="s">
        <v>39</v>
      </c>
      <c r="C116">
        <v>6</v>
      </c>
      <c r="D116" t="s">
        <v>96</v>
      </c>
      <c r="E116" t="s">
        <v>195</v>
      </c>
      <c r="F116" t="s">
        <v>23</v>
      </c>
      <c r="G116">
        <v>9</v>
      </c>
      <c r="H116" t="s">
        <v>41</v>
      </c>
      <c r="I116" s="1" t="s">
        <v>45</v>
      </c>
      <c r="J116" t="s">
        <v>42</v>
      </c>
      <c r="K116">
        <v>0</v>
      </c>
      <c r="L116" t="s">
        <v>11</v>
      </c>
      <c r="M116">
        <v>37.127600000000001</v>
      </c>
      <c r="N116">
        <v>564.66759999999999</v>
      </c>
      <c r="O116">
        <v>10</v>
      </c>
      <c r="P116">
        <v>13</v>
      </c>
      <c r="Q116">
        <v>0.1123</v>
      </c>
      <c r="R116">
        <v>1.18E-2</v>
      </c>
      <c r="S116">
        <v>3</v>
      </c>
      <c r="T116">
        <v>25</v>
      </c>
    </row>
    <row r="117" spans="1:20" x14ac:dyDescent="0.3">
      <c r="A117">
        <v>198</v>
      </c>
      <c r="B117" t="s">
        <v>38</v>
      </c>
      <c r="C117">
        <v>6</v>
      </c>
      <c r="D117" t="s">
        <v>96</v>
      </c>
      <c r="E117" t="s">
        <v>200</v>
      </c>
      <c r="F117" t="s">
        <v>23</v>
      </c>
      <c r="G117">
        <v>9</v>
      </c>
      <c r="H117" t="s">
        <v>41</v>
      </c>
      <c r="I117" s="1" t="s">
        <v>45</v>
      </c>
      <c r="J117" t="s">
        <v>42</v>
      </c>
      <c r="K117">
        <v>1</v>
      </c>
      <c r="L117" t="s">
        <v>12</v>
      </c>
      <c r="M117">
        <v>38.875599999999999</v>
      </c>
      <c r="N117">
        <v>788.09370000000001</v>
      </c>
      <c r="O117">
        <v>11</v>
      </c>
      <c r="P117">
        <v>19</v>
      </c>
      <c r="Q117">
        <v>0.16109999999999999</v>
      </c>
      <c r="R117">
        <v>1.14E-2</v>
      </c>
      <c r="S117">
        <v>3</v>
      </c>
      <c r="T117">
        <v>25</v>
      </c>
    </row>
    <row r="118" spans="1:20" x14ac:dyDescent="0.3">
      <c r="A118">
        <v>198</v>
      </c>
      <c r="B118" t="s">
        <v>39</v>
      </c>
      <c r="C118">
        <v>1</v>
      </c>
      <c r="D118" t="s">
        <v>101</v>
      </c>
      <c r="E118" t="s">
        <v>254</v>
      </c>
      <c r="F118" t="s">
        <v>24</v>
      </c>
      <c r="G118">
        <v>1</v>
      </c>
      <c r="H118" t="s">
        <v>42</v>
      </c>
      <c r="I118" t="s">
        <v>47</v>
      </c>
      <c r="J118" t="s">
        <v>41</v>
      </c>
      <c r="K118">
        <v>1</v>
      </c>
      <c r="L118" t="s">
        <v>13</v>
      </c>
      <c r="M118">
        <v>47.217300000000002</v>
      </c>
      <c r="N118">
        <v>1443.6590000000001</v>
      </c>
      <c r="O118">
        <v>21</v>
      </c>
      <c r="P118">
        <v>32</v>
      </c>
      <c r="Q118">
        <v>0.3513</v>
      </c>
      <c r="R118">
        <v>6.6E-3</v>
      </c>
    </row>
    <row r="119" spans="1:20" x14ac:dyDescent="0.3">
      <c r="A119" s="2">
        <v>198</v>
      </c>
      <c r="B119" s="2" t="s">
        <v>38</v>
      </c>
      <c r="C119" s="2">
        <v>1</v>
      </c>
      <c r="D119" t="s">
        <v>101</v>
      </c>
      <c r="E119" t="s">
        <v>260</v>
      </c>
      <c r="F119" s="2" t="s">
        <v>24</v>
      </c>
      <c r="G119">
        <v>1</v>
      </c>
      <c r="H119" t="s">
        <v>42</v>
      </c>
      <c r="I119" t="s">
        <v>47</v>
      </c>
      <c r="J119" t="s">
        <v>41</v>
      </c>
      <c r="K119">
        <v>0</v>
      </c>
      <c r="L119" t="s">
        <v>31</v>
      </c>
      <c r="M119">
        <v>40.278700000000001</v>
      </c>
      <c r="N119">
        <v>1014.0276</v>
      </c>
      <c r="O119">
        <v>13</v>
      </c>
      <c r="P119">
        <v>20</v>
      </c>
      <c r="Q119">
        <v>0.23960000000000001</v>
      </c>
      <c r="R119">
        <v>1.72E-2</v>
      </c>
    </row>
    <row r="120" spans="1:20" x14ac:dyDescent="0.3">
      <c r="A120">
        <v>198</v>
      </c>
      <c r="B120" t="s">
        <v>39</v>
      </c>
      <c r="C120">
        <v>2</v>
      </c>
      <c r="D120" t="s">
        <v>100</v>
      </c>
      <c r="E120" t="s">
        <v>255</v>
      </c>
      <c r="F120" t="s">
        <v>24</v>
      </c>
      <c r="G120">
        <v>3</v>
      </c>
      <c r="H120" t="s">
        <v>41</v>
      </c>
      <c r="I120" t="s">
        <v>45</v>
      </c>
      <c r="J120" t="s">
        <v>41</v>
      </c>
      <c r="K120">
        <v>0</v>
      </c>
      <c r="L120" t="s">
        <v>18</v>
      </c>
      <c r="M120">
        <v>37.329700000000003</v>
      </c>
      <c r="N120">
        <v>1029.2388000000001</v>
      </c>
      <c r="O120">
        <v>15</v>
      </c>
      <c r="P120">
        <v>18</v>
      </c>
      <c r="Q120">
        <v>0.23089999999999999</v>
      </c>
      <c r="R120">
        <v>1.49E-2</v>
      </c>
    </row>
    <row r="121" spans="1:20" x14ac:dyDescent="0.3">
      <c r="A121">
        <v>198</v>
      </c>
      <c r="B121" t="s">
        <v>38</v>
      </c>
      <c r="C121">
        <v>2</v>
      </c>
      <c r="D121" t="s">
        <v>100</v>
      </c>
      <c r="E121" t="s">
        <v>261</v>
      </c>
      <c r="F121" t="s">
        <v>24</v>
      </c>
      <c r="G121">
        <v>3</v>
      </c>
      <c r="H121" t="s">
        <v>41</v>
      </c>
      <c r="I121" t="s">
        <v>45</v>
      </c>
      <c r="J121" t="s">
        <v>41</v>
      </c>
      <c r="K121">
        <v>0</v>
      </c>
      <c r="L121" t="s">
        <v>18</v>
      </c>
      <c r="M121">
        <v>28.9085</v>
      </c>
      <c r="N121">
        <v>715.29589999999996</v>
      </c>
      <c r="O121">
        <v>9</v>
      </c>
      <c r="P121">
        <v>14</v>
      </c>
      <c r="Q121">
        <v>0.15840000000000001</v>
      </c>
      <c r="R121">
        <v>1.7399999999999999E-2</v>
      </c>
    </row>
    <row r="122" spans="1:20" x14ac:dyDescent="0.3">
      <c r="A122" s="2">
        <v>198</v>
      </c>
      <c r="B122" s="2" t="s">
        <v>39</v>
      </c>
      <c r="C122" s="2">
        <v>3</v>
      </c>
      <c r="D122" t="s">
        <v>99</v>
      </c>
      <c r="E122" t="s">
        <v>256</v>
      </c>
      <c r="F122" s="2" t="s">
        <v>24</v>
      </c>
      <c r="G122">
        <v>5</v>
      </c>
      <c r="H122" t="s">
        <v>41</v>
      </c>
      <c r="I122" t="s">
        <v>45</v>
      </c>
      <c r="J122" t="s">
        <v>42</v>
      </c>
      <c r="K122">
        <v>1</v>
      </c>
      <c r="L122" t="s">
        <v>18</v>
      </c>
      <c r="M122">
        <v>46.658200000000001</v>
      </c>
      <c r="N122">
        <v>1300.4168</v>
      </c>
      <c r="O122">
        <v>17</v>
      </c>
      <c r="P122">
        <v>26</v>
      </c>
      <c r="Q122">
        <v>0.27279999999999999</v>
      </c>
      <c r="R122">
        <v>1.4E-2</v>
      </c>
    </row>
    <row r="123" spans="1:20" x14ac:dyDescent="0.3">
      <c r="A123">
        <v>198</v>
      </c>
      <c r="B123" t="s">
        <v>38</v>
      </c>
      <c r="C123">
        <v>3</v>
      </c>
      <c r="D123" t="s">
        <v>99</v>
      </c>
      <c r="E123" t="s">
        <v>262</v>
      </c>
      <c r="F123" t="s">
        <v>24</v>
      </c>
      <c r="G123">
        <v>5</v>
      </c>
      <c r="H123" t="s">
        <v>41</v>
      </c>
      <c r="I123" t="s">
        <v>45</v>
      </c>
      <c r="J123" t="s">
        <v>42</v>
      </c>
      <c r="K123">
        <v>1</v>
      </c>
      <c r="L123" t="s">
        <v>13</v>
      </c>
      <c r="M123">
        <v>39.963500000000003</v>
      </c>
      <c r="N123">
        <v>1200.8136999999999</v>
      </c>
      <c r="O123">
        <v>16</v>
      </c>
      <c r="P123">
        <v>26</v>
      </c>
      <c r="Q123">
        <v>0.26879999999999998</v>
      </c>
      <c r="R123">
        <v>1.43E-2</v>
      </c>
    </row>
    <row r="124" spans="1:20" x14ac:dyDescent="0.3">
      <c r="A124">
        <v>198</v>
      </c>
      <c r="B124" t="s">
        <v>39</v>
      </c>
      <c r="C124">
        <v>4</v>
      </c>
      <c r="D124" t="s">
        <v>98</v>
      </c>
      <c r="E124" t="s">
        <v>257</v>
      </c>
      <c r="F124" t="s">
        <v>24</v>
      </c>
      <c r="G124">
        <v>6</v>
      </c>
      <c r="H124" t="s">
        <v>41</v>
      </c>
      <c r="I124" t="s">
        <v>46</v>
      </c>
      <c r="J124" t="s">
        <v>41</v>
      </c>
      <c r="K124">
        <v>1</v>
      </c>
      <c r="L124" t="s">
        <v>12</v>
      </c>
      <c r="M124">
        <v>44.900399999999998</v>
      </c>
      <c r="N124">
        <v>1411.6759999999999</v>
      </c>
      <c r="O124">
        <v>21</v>
      </c>
      <c r="P124">
        <v>30</v>
      </c>
      <c r="Q124">
        <v>0.31969999999999998</v>
      </c>
      <c r="R124">
        <v>1.54E-2</v>
      </c>
    </row>
    <row r="125" spans="1:20" x14ac:dyDescent="0.3">
      <c r="A125">
        <v>198</v>
      </c>
      <c r="B125" t="s">
        <v>38</v>
      </c>
      <c r="C125">
        <v>4</v>
      </c>
      <c r="D125" t="s">
        <v>98</v>
      </c>
      <c r="E125" t="s">
        <v>263</v>
      </c>
      <c r="F125" t="s">
        <v>24</v>
      </c>
      <c r="G125">
        <v>6</v>
      </c>
      <c r="H125" t="s">
        <v>41</v>
      </c>
      <c r="I125" t="s">
        <v>46</v>
      </c>
      <c r="J125" t="s">
        <v>41</v>
      </c>
      <c r="K125">
        <v>2</v>
      </c>
      <c r="L125" t="s">
        <v>5</v>
      </c>
      <c r="M125">
        <v>62.644500000000001</v>
      </c>
      <c r="N125">
        <v>3098.4906000000001</v>
      </c>
      <c r="O125">
        <v>43</v>
      </c>
      <c r="P125">
        <v>69</v>
      </c>
      <c r="Q125">
        <v>0.63660000000000005</v>
      </c>
      <c r="R125">
        <v>1.6500000000000001E-2</v>
      </c>
    </row>
    <row r="126" spans="1:20" x14ac:dyDescent="0.3">
      <c r="A126">
        <v>198</v>
      </c>
      <c r="B126" t="s">
        <v>39</v>
      </c>
      <c r="C126">
        <v>5</v>
      </c>
      <c r="D126" t="s">
        <v>97</v>
      </c>
      <c r="E126" t="s">
        <v>258</v>
      </c>
      <c r="F126" t="s">
        <v>24</v>
      </c>
      <c r="G126">
        <v>8</v>
      </c>
      <c r="H126" t="s">
        <v>41</v>
      </c>
      <c r="I126" t="s">
        <v>46</v>
      </c>
      <c r="J126" t="s">
        <v>42</v>
      </c>
      <c r="K126">
        <v>1</v>
      </c>
      <c r="L126" t="s">
        <v>12</v>
      </c>
      <c r="M126">
        <v>45.9148</v>
      </c>
      <c r="N126">
        <v>1361.3576</v>
      </c>
      <c r="O126">
        <v>21</v>
      </c>
      <c r="P126">
        <v>32</v>
      </c>
      <c r="Q126">
        <v>0.30080000000000001</v>
      </c>
      <c r="R126">
        <v>1.3100000000000001E-2</v>
      </c>
    </row>
    <row r="127" spans="1:20" x14ac:dyDescent="0.3">
      <c r="A127">
        <v>198</v>
      </c>
      <c r="B127" t="s">
        <v>38</v>
      </c>
      <c r="C127">
        <v>5</v>
      </c>
      <c r="D127" t="s">
        <v>97</v>
      </c>
      <c r="E127" t="s">
        <v>264</v>
      </c>
      <c r="F127" t="s">
        <v>24</v>
      </c>
      <c r="G127">
        <v>8</v>
      </c>
      <c r="H127" t="s">
        <v>41</v>
      </c>
      <c r="I127" t="s">
        <v>46</v>
      </c>
      <c r="J127" t="s">
        <v>42</v>
      </c>
      <c r="K127">
        <v>1</v>
      </c>
      <c r="L127" t="s">
        <v>5</v>
      </c>
      <c r="M127">
        <v>52.695399999999999</v>
      </c>
      <c r="N127">
        <v>2348.2710000000002</v>
      </c>
      <c r="O127">
        <v>35</v>
      </c>
      <c r="P127">
        <v>50</v>
      </c>
      <c r="Q127">
        <v>0.51910000000000001</v>
      </c>
      <c r="R127">
        <v>1.7299999999999999E-2</v>
      </c>
    </row>
    <row r="128" spans="1:20" x14ac:dyDescent="0.3">
      <c r="A128">
        <v>198</v>
      </c>
      <c r="B128" t="s">
        <v>39</v>
      </c>
      <c r="C128">
        <v>6</v>
      </c>
      <c r="D128" t="s">
        <v>96</v>
      </c>
      <c r="E128" t="s">
        <v>259</v>
      </c>
      <c r="F128" t="s">
        <v>24</v>
      </c>
      <c r="G128">
        <v>9</v>
      </c>
      <c r="H128" t="s">
        <v>42</v>
      </c>
      <c r="I128" s="1" t="s">
        <v>47</v>
      </c>
      <c r="J128" t="s">
        <v>41</v>
      </c>
      <c r="K128">
        <v>0</v>
      </c>
      <c r="L128" t="s">
        <v>14</v>
      </c>
      <c r="M128">
        <v>34.560699999999997</v>
      </c>
      <c r="N128">
        <v>999.33489999999995</v>
      </c>
      <c r="O128">
        <v>14</v>
      </c>
      <c r="P128">
        <v>22</v>
      </c>
      <c r="Q128">
        <v>0.2233</v>
      </c>
      <c r="R128">
        <v>1.3599999999999999E-2</v>
      </c>
    </row>
    <row r="129" spans="1:20" x14ac:dyDescent="0.3">
      <c r="A129">
        <v>198</v>
      </c>
      <c r="B129" t="s">
        <v>38</v>
      </c>
      <c r="C129">
        <v>6</v>
      </c>
      <c r="D129" t="s">
        <v>96</v>
      </c>
      <c r="E129" t="s">
        <v>265</v>
      </c>
      <c r="F129" t="s">
        <v>24</v>
      </c>
      <c r="G129">
        <v>9</v>
      </c>
      <c r="H129" t="s">
        <v>42</v>
      </c>
      <c r="I129" s="1" t="s">
        <v>47</v>
      </c>
      <c r="J129" t="s">
        <v>41</v>
      </c>
      <c r="K129">
        <v>0</v>
      </c>
      <c r="L129" t="s">
        <v>14</v>
      </c>
      <c r="M129">
        <v>36.578299999999999</v>
      </c>
      <c r="N129">
        <v>1184.9586999999999</v>
      </c>
      <c r="O129">
        <v>17</v>
      </c>
      <c r="P129">
        <v>24</v>
      </c>
      <c r="Q129">
        <v>0.27350000000000002</v>
      </c>
      <c r="R129">
        <v>1.46E-2</v>
      </c>
    </row>
    <row r="130" spans="1:20" x14ac:dyDescent="0.3">
      <c r="A130">
        <v>198</v>
      </c>
      <c r="B130" t="s">
        <v>38</v>
      </c>
      <c r="C130">
        <v>1</v>
      </c>
      <c r="D130" t="s">
        <v>101</v>
      </c>
      <c r="E130" t="s">
        <v>318</v>
      </c>
      <c r="F130" t="s">
        <v>22</v>
      </c>
      <c r="G130">
        <v>1</v>
      </c>
      <c r="H130" t="s">
        <v>41</v>
      </c>
      <c r="I130" t="s">
        <v>45</v>
      </c>
      <c r="J130" t="s">
        <v>41</v>
      </c>
      <c r="K130">
        <v>0</v>
      </c>
      <c r="L130" t="s">
        <v>15</v>
      </c>
      <c r="M130">
        <v>41.713799999999999</v>
      </c>
      <c r="N130">
        <v>953.99940000000004</v>
      </c>
      <c r="O130">
        <v>17</v>
      </c>
      <c r="P130">
        <v>23</v>
      </c>
      <c r="Q130">
        <v>0.18410000000000001</v>
      </c>
      <c r="R130">
        <v>1.0699999999999999E-2</v>
      </c>
    </row>
    <row r="131" spans="1:20" x14ac:dyDescent="0.3">
      <c r="A131" s="3">
        <v>198</v>
      </c>
      <c r="B131" s="3" t="s">
        <v>39</v>
      </c>
      <c r="C131" s="3">
        <v>3</v>
      </c>
      <c r="D131" t="s">
        <v>99</v>
      </c>
      <c r="E131" t="s">
        <v>314</v>
      </c>
      <c r="F131" s="3" t="s">
        <v>22</v>
      </c>
      <c r="G131">
        <v>5</v>
      </c>
      <c r="H131" t="s">
        <v>41</v>
      </c>
      <c r="I131" t="s">
        <v>46</v>
      </c>
      <c r="J131" t="s">
        <v>41</v>
      </c>
      <c r="K131">
        <v>1</v>
      </c>
      <c r="L131" t="s">
        <v>31</v>
      </c>
      <c r="M131">
        <v>39.894799999999996</v>
      </c>
      <c r="N131">
        <v>652.29470000000003</v>
      </c>
      <c r="O131">
        <v>13</v>
      </c>
      <c r="P131">
        <v>17</v>
      </c>
      <c r="Q131">
        <v>0.14849999999999999</v>
      </c>
      <c r="R131">
        <v>1.11E-2</v>
      </c>
    </row>
    <row r="132" spans="1:20" x14ac:dyDescent="0.3">
      <c r="A132">
        <v>198</v>
      </c>
      <c r="B132" t="s">
        <v>38</v>
      </c>
      <c r="C132">
        <v>3</v>
      </c>
      <c r="D132" t="s">
        <v>99</v>
      </c>
      <c r="E132" t="s">
        <v>319</v>
      </c>
      <c r="F132" t="s">
        <v>22</v>
      </c>
      <c r="G132">
        <v>5</v>
      </c>
      <c r="H132" t="s">
        <v>41</v>
      </c>
      <c r="I132" t="s">
        <v>46</v>
      </c>
      <c r="J132" t="s">
        <v>41</v>
      </c>
      <c r="K132">
        <v>0</v>
      </c>
      <c r="L132" t="s">
        <v>15</v>
      </c>
      <c r="M132">
        <v>39.070599999999999</v>
      </c>
      <c r="N132">
        <v>903.10479999999995</v>
      </c>
      <c r="O132">
        <v>16</v>
      </c>
      <c r="P132">
        <v>24</v>
      </c>
      <c r="Q132">
        <v>0.18160000000000001</v>
      </c>
      <c r="R132">
        <v>1.01E-2</v>
      </c>
    </row>
    <row r="133" spans="1:20" x14ac:dyDescent="0.3">
      <c r="A133" s="3">
        <v>198</v>
      </c>
      <c r="B133" s="3" t="s">
        <v>39</v>
      </c>
      <c r="C133" s="3">
        <v>4</v>
      </c>
      <c r="D133" t="s">
        <v>98</v>
      </c>
      <c r="E133" t="s">
        <v>315</v>
      </c>
      <c r="F133" s="3" t="s">
        <v>22</v>
      </c>
      <c r="G133">
        <v>6</v>
      </c>
      <c r="H133" t="s">
        <v>41</v>
      </c>
      <c r="I133" t="s">
        <v>46</v>
      </c>
      <c r="J133" t="s">
        <v>42</v>
      </c>
      <c r="K133">
        <v>1</v>
      </c>
      <c r="L133" t="s">
        <v>16</v>
      </c>
      <c r="M133">
        <v>46.2453</v>
      </c>
      <c r="N133">
        <v>664.70280000000002</v>
      </c>
      <c r="O133">
        <v>11</v>
      </c>
      <c r="P133">
        <v>18</v>
      </c>
      <c r="Q133">
        <v>0.14149999999999999</v>
      </c>
      <c r="R133">
        <v>7.7999999999999996E-3</v>
      </c>
    </row>
    <row r="134" spans="1:20" x14ac:dyDescent="0.3">
      <c r="A134">
        <v>198</v>
      </c>
      <c r="B134" t="s">
        <v>38</v>
      </c>
      <c r="C134">
        <v>4</v>
      </c>
      <c r="D134" t="s">
        <v>98</v>
      </c>
      <c r="E134" t="s">
        <v>320</v>
      </c>
      <c r="F134" t="s">
        <v>22</v>
      </c>
      <c r="G134">
        <v>6</v>
      </c>
      <c r="H134" t="s">
        <v>41</v>
      </c>
      <c r="I134" t="s">
        <v>46</v>
      </c>
      <c r="J134" t="s">
        <v>42</v>
      </c>
      <c r="K134">
        <v>1</v>
      </c>
      <c r="L134" t="s">
        <v>10</v>
      </c>
      <c r="M134">
        <v>52.716799999999999</v>
      </c>
      <c r="N134">
        <v>911.06550000000004</v>
      </c>
      <c r="O134">
        <v>19</v>
      </c>
      <c r="P134">
        <v>26</v>
      </c>
      <c r="Q134">
        <v>0.1721</v>
      </c>
      <c r="R134">
        <v>8.2000000000000007E-3</v>
      </c>
    </row>
    <row r="135" spans="1:20" x14ac:dyDescent="0.3">
      <c r="A135">
        <v>198</v>
      </c>
      <c r="B135" t="s">
        <v>39</v>
      </c>
      <c r="C135">
        <v>5</v>
      </c>
      <c r="D135" t="s">
        <v>97</v>
      </c>
      <c r="E135" t="s">
        <v>316</v>
      </c>
      <c r="F135" t="s">
        <v>22</v>
      </c>
      <c r="G135">
        <v>8</v>
      </c>
      <c r="H135" t="s">
        <v>42</v>
      </c>
      <c r="I135" t="s">
        <v>47</v>
      </c>
      <c r="J135" t="s">
        <v>41</v>
      </c>
      <c r="K135">
        <v>1</v>
      </c>
      <c r="L135" t="s">
        <v>5</v>
      </c>
      <c r="M135">
        <v>59.048299999999998</v>
      </c>
      <c r="N135">
        <v>812.28399999999999</v>
      </c>
      <c r="O135">
        <v>17</v>
      </c>
      <c r="P135">
        <v>23</v>
      </c>
      <c r="Q135">
        <v>0.151</v>
      </c>
      <c r="R135">
        <v>1.0200000000000001E-2</v>
      </c>
    </row>
    <row r="136" spans="1:20" x14ac:dyDescent="0.3">
      <c r="A136">
        <v>198</v>
      </c>
      <c r="B136" t="s">
        <v>38</v>
      </c>
      <c r="C136">
        <v>5</v>
      </c>
      <c r="D136" t="s">
        <v>97</v>
      </c>
      <c r="E136" t="s">
        <v>321</v>
      </c>
      <c r="F136" t="s">
        <v>22</v>
      </c>
      <c r="G136">
        <v>8</v>
      </c>
      <c r="H136" t="s">
        <v>42</v>
      </c>
      <c r="I136" t="s">
        <v>47</v>
      </c>
      <c r="J136" t="s">
        <v>41</v>
      </c>
      <c r="K136">
        <v>1</v>
      </c>
      <c r="L136" t="s">
        <v>4</v>
      </c>
      <c r="M136">
        <v>51.897799999999997</v>
      </c>
      <c r="N136">
        <v>774.61929999999995</v>
      </c>
      <c r="O136">
        <v>15</v>
      </c>
      <c r="P136">
        <v>22</v>
      </c>
      <c r="Q136">
        <v>0.1537</v>
      </c>
      <c r="R136">
        <v>1.04E-2</v>
      </c>
    </row>
    <row r="137" spans="1:20" x14ac:dyDescent="0.3">
      <c r="A137">
        <v>198</v>
      </c>
      <c r="B137" t="s">
        <v>39</v>
      </c>
      <c r="C137">
        <v>6</v>
      </c>
      <c r="D137" t="s">
        <v>96</v>
      </c>
      <c r="E137" t="s">
        <v>317</v>
      </c>
      <c r="F137" t="s">
        <v>22</v>
      </c>
      <c r="G137">
        <v>9</v>
      </c>
      <c r="H137" t="s">
        <v>41</v>
      </c>
      <c r="I137" s="1" t="s">
        <v>45</v>
      </c>
      <c r="J137" t="s">
        <v>41</v>
      </c>
      <c r="K137">
        <v>1</v>
      </c>
      <c r="L137" t="s">
        <v>14</v>
      </c>
      <c r="M137">
        <v>45.402999999999999</v>
      </c>
      <c r="N137">
        <v>1023.9405</v>
      </c>
      <c r="O137">
        <v>20</v>
      </c>
      <c r="P137">
        <v>27</v>
      </c>
      <c r="Q137">
        <v>0.19839999999999999</v>
      </c>
      <c r="R137">
        <v>8.6999999999999994E-3</v>
      </c>
    </row>
    <row r="138" spans="1:20" x14ac:dyDescent="0.3">
      <c r="A138">
        <v>198</v>
      </c>
      <c r="B138" t="s">
        <v>38</v>
      </c>
      <c r="C138">
        <v>6</v>
      </c>
      <c r="D138" t="s">
        <v>96</v>
      </c>
      <c r="E138" t="s">
        <v>322</v>
      </c>
      <c r="F138" t="s">
        <v>22</v>
      </c>
      <c r="G138">
        <v>9</v>
      </c>
      <c r="H138" t="s">
        <v>41</v>
      </c>
      <c r="I138" s="1" t="s">
        <v>45</v>
      </c>
      <c r="J138" t="s">
        <v>41</v>
      </c>
      <c r="K138">
        <v>2</v>
      </c>
      <c r="L138" t="s">
        <v>13</v>
      </c>
      <c r="M138">
        <v>58.157299999999999</v>
      </c>
      <c r="N138">
        <v>724.39290000000005</v>
      </c>
      <c r="O138">
        <v>17</v>
      </c>
      <c r="P138">
        <v>23</v>
      </c>
      <c r="Q138">
        <v>0.13120000000000001</v>
      </c>
      <c r="R138">
        <v>5.4000000000000003E-3</v>
      </c>
    </row>
    <row r="139" spans="1:20" x14ac:dyDescent="0.3">
      <c r="A139" s="1">
        <v>212</v>
      </c>
      <c r="B139" s="1" t="s">
        <v>39</v>
      </c>
      <c r="C139" s="1">
        <v>2</v>
      </c>
      <c r="D139" t="s">
        <v>94</v>
      </c>
      <c r="E139" t="s">
        <v>202</v>
      </c>
      <c r="F139" s="1" t="s">
        <v>23</v>
      </c>
      <c r="G139">
        <v>4</v>
      </c>
      <c r="H139" t="s">
        <v>41</v>
      </c>
      <c r="I139" t="s">
        <v>46</v>
      </c>
      <c r="J139" t="s">
        <v>42</v>
      </c>
      <c r="K139">
        <v>2</v>
      </c>
      <c r="L139" t="s">
        <v>17</v>
      </c>
      <c r="M139">
        <v>52.6892</v>
      </c>
      <c r="N139">
        <v>860.48419999999999</v>
      </c>
      <c r="O139">
        <v>15</v>
      </c>
      <c r="P139">
        <v>21</v>
      </c>
      <c r="Q139">
        <v>0.1709</v>
      </c>
      <c r="R139">
        <v>1.15E-2</v>
      </c>
      <c r="S139">
        <v>3</v>
      </c>
      <c r="T139">
        <v>26</v>
      </c>
    </row>
    <row r="140" spans="1:20" x14ac:dyDescent="0.3">
      <c r="A140">
        <v>212</v>
      </c>
      <c r="B140" t="s">
        <v>39</v>
      </c>
      <c r="C140">
        <v>3</v>
      </c>
      <c r="D140" t="s">
        <v>93</v>
      </c>
      <c r="E140" t="s">
        <v>203</v>
      </c>
      <c r="F140" t="s">
        <v>23</v>
      </c>
      <c r="G140">
        <v>5</v>
      </c>
      <c r="H140" t="s">
        <v>42</v>
      </c>
      <c r="I140" t="s">
        <v>47</v>
      </c>
      <c r="J140" t="s">
        <v>41</v>
      </c>
      <c r="K140">
        <v>2</v>
      </c>
      <c r="L140" t="s">
        <v>12</v>
      </c>
      <c r="M140">
        <v>54.070300000000003</v>
      </c>
      <c r="N140">
        <v>1850.6948</v>
      </c>
      <c r="O140">
        <v>30</v>
      </c>
      <c r="P140">
        <v>40</v>
      </c>
      <c r="Q140">
        <v>0.36899999999999999</v>
      </c>
      <c r="R140">
        <v>1.4500000000000001E-2</v>
      </c>
      <c r="S140">
        <v>3</v>
      </c>
      <c r="T140">
        <v>12</v>
      </c>
    </row>
    <row r="141" spans="1:20" x14ac:dyDescent="0.3">
      <c r="A141">
        <v>212</v>
      </c>
      <c r="B141" t="s">
        <v>38</v>
      </c>
      <c r="C141">
        <v>3</v>
      </c>
      <c r="D141" t="s">
        <v>93</v>
      </c>
      <c r="E141" t="s">
        <v>208</v>
      </c>
      <c r="F141" t="s">
        <v>23</v>
      </c>
      <c r="G141">
        <v>5</v>
      </c>
      <c r="H141" t="s">
        <v>42</v>
      </c>
      <c r="I141" t="s">
        <v>47</v>
      </c>
      <c r="J141" t="s">
        <v>41</v>
      </c>
      <c r="K141">
        <v>1</v>
      </c>
      <c r="L141" t="s">
        <v>12</v>
      </c>
      <c r="M141">
        <v>51.1143</v>
      </c>
      <c r="N141">
        <v>1201.7638999999999</v>
      </c>
      <c r="O141">
        <v>22</v>
      </c>
      <c r="P141">
        <v>24</v>
      </c>
      <c r="Q141">
        <v>0.23069999999999999</v>
      </c>
      <c r="R141">
        <v>1.47E-2</v>
      </c>
      <c r="S141">
        <v>3</v>
      </c>
      <c r="T141">
        <v>26</v>
      </c>
    </row>
    <row r="142" spans="1:20" x14ac:dyDescent="0.3">
      <c r="A142">
        <v>212</v>
      </c>
      <c r="B142" t="s">
        <v>39</v>
      </c>
      <c r="C142">
        <v>4</v>
      </c>
      <c r="D142" t="s">
        <v>91</v>
      </c>
      <c r="E142" t="s">
        <v>204</v>
      </c>
      <c r="F142" t="s">
        <v>23</v>
      </c>
      <c r="G142">
        <v>7</v>
      </c>
      <c r="H142" t="s">
        <v>41</v>
      </c>
      <c r="I142" t="s">
        <v>45</v>
      </c>
      <c r="J142" t="s">
        <v>41</v>
      </c>
      <c r="K142">
        <v>1</v>
      </c>
      <c r="L142" t="s">
        <v>7</v>
      </c>
      <c r="M142">
        <v>38.365200000000002</v>
      </c>
      <c r="N142">
        <v>464.43599999999998</v>
      </c>
      <c r="O142">
        <v>9</v>
      </c>
      <c r="P142">
        <v>13</v>
      </c>
      <c r="Q142">
        <v>7.51E-2</v>
      </c>
      <c r="R142">
        <v>9.4999999999999998E-3</v>
      </c>
      <c r="S142">
        <v>3</v>
      </c>
      <c r="T142">
        <v>27</v>
      </c>
    </row>
    <row r="143" spans="1:20" x14ac:dyDescent="0.3">
      <c r="A143">
        <v>212</v>
      </c>
      <c r="B143" t="s">
        <v>38</v>
      </c>
      <c r="C143">
        <v>4</v>
      </c>
      <c r="D143" t="s">
        <v>91</v>
      </c>
      <c r="E143" t="s">
        <v>209</v>
      </c>
      <c r="F143" t="s">
        <v>23</v>
      </c>
      <c r="G143">
        <v>7</v>
      </c>
      <c r="H143" t="s">
        <v>41</v>
      </c>
      <c r="I143" t="s">
        <v>45</v>
      </c>
      <c r="J143" t="s">
        <v>41</v>
      </c>
      <c r="K143">
        <v>2</v>
      </c>
      <c r="L143" t="s">
        <v>7</v>
      </c>
      <c r="M143">
        <v>60.534199999999998</v>
      </c>
      <c r="N143">
        <v>1220.4237000000001</v>
      </c>
      <c r="O143">
        <v>21</v>
      </c>
      <c r="P143">
        <v>27</v>
      </c>
      <c r="Q143">
        <v>0.2344</v>
      </c>
      <c r="R143">
        <v>1.18E-2</v>
      </c>
      <c r="S143">
        <v>3</v>
      </c>
      <c r="T143">
        <v>31</v>
      </c>
    </row>
    <row r="144" spans="1:20" x14ac:dyDescent="0.3">
      <c r="A144">
        <v>212</v>
      </c>
      <c r="B144" t="s">
        <v>39</v>
      </c>
      <c r="C144">
        <v>5</v>
      </c>
      <c r="D144" t="s">
        <v>90</v>
      </c>
      <c r="E144" t="s">
        <v>205</v>
      </c>
      <c r="F144" t="s">
        <v>23</v>
      </c>
      <c r="G144">
        <v>8</v>
      </c>
      <c r="H144" t="s">
        <v>41</v>
      </c>
      <c r="I144" t="s">
        <v>45</v>
      </c>
      <c r="J144" t="s">
        <v>42</v>
      </c>
      <c r="K144">
        <v>1</v>
      </c>
      <c r="L144" t="s">
        <v>7</v>
      </c>
      <c r="M144">
        <v>52.510800000000003</v>
      </c>
      <c r="N144">
        <v>1449.884</v>
      </c>
      <c r="O144">
        <v>25</v>
      </c>
      <c r="P144">
        <v>36</v>
      </c>
      <c r="Q144">
        <v>0.28889999999999999</v>
      </c>
      <c r="R144">
        <v>1.24E-2</v>
      </c>
      <c r="S144">
        <v>3</v>
      </c>
      <c r="T144">
        <v>29</v>
      </c>
    </row>
    <row r="145" spans="1:20" x14ac:dyDescent="0.3">
      <c r="A145">
        <v>212</v>
      </c>
      <c r="B145" t="s">
        <v>38</v>
      </c>
      <c r="C145">
        <v>5</v>
      </c>
      <c r="D145" t="s">
        <v>90</v>
      </c>
      <c r="E145" t="s">
        <v>210</v>
      </c>
      <c r="F145" t="s">
        <v>23</v>
      </c>
      <c r="G145">
        <v>8</v>
      </c>
      <c r="H145" t="s">
        <v>41</v>
      </c>
      <c r="I145" t="s">
        <v>45</v>
      </c>
      <c r="J145" t="s">
        <v>42</v>
      </c>
      <c r="K145">
        <v>1</v>
      </c>
      <c r="L145" t="s">
        <v>3</v>
      </c>
      <c r="M145">
        <v>57.396700000000003</v>
      </c>
      <c r="N145">
        <v>1178.8824999999999</v>
      </c>
      <c r="O145">
        <v>21</v>
      </c>
      <c r="P145">
        <v>24</v>
      </c>
      <c r="Q145">
        <v>0.21870000000000001</v>
      </c>
      <c r="R145">
        <v>1.67E-2</v>
      </c>
      <c r="S145">
        <v>3</v>
      </c>
      <c r="T145">
        <v>42</v>
      </c>
    </row>
    <row r="146" spans="1:20" x14ac:dyDescent="0.3">
      <c r="A146">
        <v>212</v>
      </c>
      <c r="B146" t="s">
        <v>39</v>
      </c>
      <c r="C146">
        <v>6</v>
      </c>
      <c r="D146" t="s">
        <v>88</v>
      </c>
      <c r="E146" t="s">
        <v>206</v>
      </c>
      <c r="F146" t="s">
        <v>23</v>
      </c>
      <c r="G146">
        <v>9</v>
      </c>
      <c r="H146" t="s">
        <v>41</v>
      </c>
      <c r="I146" s="1" t="s">
        <v>45</v>
      </c>
      <c r="J146" t="s">
        <v>42</v>
      </c>
      <c r="K146">
        <v>1</v>
      </c>
      <c r="L146" t="s">
        <v>4</v>
      </c>
      <c r="M146">
        <v>42.841500000000003</v>
      </c>
      <c r="N146">
        <v>1513.5485000000001</v>
      </c>
      <c r="O146">
        <v>26</v>
      </c>
      <c r="P146">
        <v>32</v>
      </c>
      <c r="Q146">
        <v>0.29630000000000001</v>
      </c>
      <c r="R146">
        <v>1.1900000000000001E-2</v>
      </c>
      <c r="S146">
        <v>3</v>
      </c>
      <c r="T146">
        <v>22</v>
      </c>
    </row>
    <row r="147" spans="1:20" x14ac:dyDescent="0.3">
      <c r="A147">
        <v>212</v>
      </c>
      <c r="B147" t="s">
        <v>38</v>
      </c>
      <c r="C147">
        <v>6</v>
      </c>
      <c r="D147" t="s">
        <v>88</v>
      </c>
      <c r="E147" t="s">
        <v>211</v>
      </c>
      <c r="F147" t="s">
        <v>23</v>
      </c>
      <c r="G147">
        <v>9</v>
      </c>
      <c r="H147" t="s">
        <v>41</v>
      </c>
      <c r="I147" s="1" t="s">
        <v>45</v>
      </c>
      <c r="J147" t="s">
        <v>42</v>
      </c>
      <c r="K147">
        <v>1</v>
      </c>
      <c r="L147" t="s">
        <v>3</v>
      </c>
      <c r="M147">
        <v>44.517899999999997</v>
      </c>
      <c r="N147">
        <v>630.80139999999994</v>
      </c>
      <c r="O147">
        <v>13</v>
      </c>
      <c r="P147">
        <v>15</v>
      </c>
      <c r="Q147">
        <v>0.10920000000000001</v>
      </c>
      <c r="R147">
        <v>1.06E-2</v>
      </c>
      <c r="S147">
        <v>3</v>
      </c>
      <c r="T147">
        <v>32</v>
      </c>
    </row>
    <row r="148" spans="1:20" x14ac:dyDescent="0.3">
      <c r="A148">
        <v>212</v>
      </c>
      <c r="B148" t="s">
        <v>38</v>
      </c>
      <c r="C148">
        <v>1</v>
      </c>
      <c r="D148" t="s">
        <v>95</v>
      </c>
      <c r="E148" t="s">
        <v>272</v>
      </c>
      <c r="F148" t="s">
        <v>24</v>
      </c>
      <c r="G148">
        <v>2</v>
      </c>
      <c r="H148" t="s">
        <v>42</v>
      </c>
      <c r="I148" t="s">
        <v>47</v>
      </c>
      <c r="J148" t="s">
        <v>41</v>
      </c>
      <c r="K148">
        <v>1</v>
      </c>
      <c r="L148" t="s">
        <v>12</v>
      </c>
      <c r="M148">
        <v>38.115499999999997</v>
      </c>
      <c r="N148">
        <v>1188.9842000000001</v>
      </c>
      <c r="O148">
        <v>21</v>
      </c>
      <c r="P148">
        <v>22</v>
      </c>
      <c r="Q148">
        <v>0.2442</v>
      </c>
      <c r="R148">
        <v>1.3299999999999999E-2</v>
      </c>
    </row>
    <row r="149" spans="1:20" x14ac:dyDescent="0.3">
      <c r="A149">
        <v>212</v>
      </c>
      <c r="B149" t="s">
        <v>39</v>
      </c>
      <c r="C149">
        <v>2</v>
      </c>
      <c r="D149" t="s">
        <v>94</v>
      </c>
      <c r="E149" t="s">
        <v>267</v>
      </c>
      <c r="F149" t="s">
        <v>24</v>
      </c>
      <c r="G149">
        <v>4</v>
      </c>
      <c r="H149" t="s">
        <v>41</v>
      </c>
      <c r="I149" t="s">
        <v>45</v>
      </c>
      <c r="J149" t="s">
        <v>41</v>
      </c>
      <c r="K149">
        <v>1</v>
      </c>
      <c r="L149" t="s">
        <v>11</v>
      </c>
      <c r="M149">
        <v>38.435699999999997</v>
      </c>
      <c r="N149">
        <v>1362.8282999999999</v>
      </c>
      <c r="O149">
        <v>21</v>
      </c>
      <c r="P149">
        <v>26</v>
      </c>
      <c r="Q149">
        <v>0.30669999999999997</v>
      </c>
      <c r="R149">
        <v>1.55E-2</v>
      </c>
    </row>
    <row r="150" spans="1:20" x14ac:dyDescent="0.3">
      <c r="A150">
        <v>212</v>
      </c>
      <c r="B150" t="s">
        <v>38</v>
      </c>
      <c r="C150">
        <v>2</v>
      </c>
      <c r="D150" t="s">
        <v>94</v>
      </c>
      <c r="E150" t="s">
        <v>273</v>
      </c>
      <c r="F150" t="s">
        <v>24</v>
      </c>
      <c r="G150">
        <v>4</v>
      </c>
      <c r="H150" t="s">
        <v>41</v>
      </c>
      <c r="I150" t="s">
        <v>45</v>
      </c>
      <c r="J150" t="s">
        <v>41</v>
      </c>
      <c r="K150">
        <v>1</v>
      </c>
      <c r="L150" t="s">
        <v>11</v>
      </c>
      <c r="M150">
        <v>43.552500000000002</v>
      </c>
      <c r="N150">
        <v>1441.2779</v>
      </c>
      <c r="O150">
        <v>25</v>
      </c>
      <c r="P150">
        <v>29</v>
      </c>
      <c r="Q150">
        <v>0.33079999999999998</v>
      </c>
      <c r="R150">
        <v>1.66E-2</v>
      </c>
    </row>
    <row r="151" spans="1:20" x14ac:dyDescent="0.3">
      <c r="A151">
        <v>212</v>
      </c>
      <c r="B151" t="s">
        <v>39</v>
      </c>
      <c r="C151">
        <v>3</v>
      </c>
      <c r="D151" t="s">
        <v>93</v>
      </c>
      <c r="E151" t="s">
        <v>268</v>
      </c>
      <c r="F151" t="s">
        <v>24</v>
      </c>
      <c r="G151">
        <v>5</v>
      </c>
      <c r="H151" t="s">
        <v>41</v>
      </c>
      <c r="I151" t="s">
        <v>45</v>
      </c>
      <c r="J151" t="s">
        <v>42</v>
      </c>
      <c r="K151">
        <v>2</v>
      </c>
      <c r="L151" t="s">
        <v>13</v>
      </c>
      <c r="M151">
        <v>68.31</v>
      </c>
      <c r="N151">
        <v>2562.9973</v>
      </c>
      <c r="O151">
        <v>34</v>
      </c>
      <c r="P151">
        <v>51</v>
      </c>
      <c r="Q151">
        <v>0.51570000000000005</v>
      </c>
      <c r="R151">
        <v>1.35E-2</v>
      </c>
    </row>
    <row r="152" spans="1:20" x14ac:dyDescent="0.3">
      <c r="A152">
        <v>212</v>
      </c>
      <c r="B152" t="s">
        <v>38</v>
      </c>
      <c r="C152">
        <v>3</v>
      </c>
      <c r="D152" t="s">
        <v>93</v>
      </c>
      <c r="E152" t="s">
        <v>274</v>
      </c>
      <c r="F152" t="s">
        <v>24</v>
      </c>
      <c r="G152">
        <v>5</v>
      </c>
      <c r="H152" t="s">
        <v>41</v>
      </c>
      <c r="I152" t="s">
        <v>45</v>
      </c>
      <c r="J152" t="s">
        <v>42</v>
      </c>
      <c r="K152">
        <v>1</v>
      </c>
      <c r="L152" t="s">
        <v>12</v>
      </c>
      <c r="M152">
        <v>49.492800000000003</v>
      </c>
      <c r="N152">
        <v>1762.277</v>
      </c>
      <c r="O152">
        <v>28</v>
      </c>
      <c r="P152">
        <v>37</v>
      </c>
      <c r="Q152">
        <v>0.37859999999999999</v>
      </c>
      <c r="R152">
        <v>1.29E-2</v>
      </c>
    </row>
    <row r="153" spans="1:20" x14ac:dyDescent="0.3">
      <c r="A153">
        <v>212</v>
      </c>
      <c r="B153" t="s">
        <v>39</v>
      </c>
      <c r="C153">
        <v>4</v>
      </c>
      <c r="D153" t="s">
        <v>91</v>
      </c>
      <c r="E153" t="s">
        <v>269</v>
      </c>
      <c r="F153" t="s">
        <v>24</v>
      </c>
      <c r="G153">
        <v>7</v>
      </c>
      <c r="H153" t="s">
        <v>41</v>
      </c>
      <c r="I153" t="s">
        <v>46</v>
      </c>
      <c r="J153" t="s">
        <v>41</v>
      </c>
      <c r="K153">
        <v>1</v>
      </c>
      <c r="L153" t="s">
        <v>10</v>
      </c>
      <c r="M153">
        <v>45.203600000000002</v>
      </c>
      <c r="N153">
        <v>1595.4901</v>
      </c>
      <c r="O153">
        <v>24</v>
      </c>
      <c r="P153">
        <v>31</v>
      </c>
      <c r="Q153">
        <v>0.35349999999999998</v>
      </c>
      <c r="R153">
        <v>1.5599999999999999E-2</v>
      </c>
    </row>
    <row r="154" spans="1:20" x14ac:dyDescent="0.3">
      <c r="A154">
        <v>212</v>
      </c>
      <c r="B154" t="s">
        <v>39</v>
      </c>
      <c r="C154">
        <v>5</v>
      </c>
      <c r="D154" t="s">
        <v>90</v>
      </c>
      <c r="E154" t="s">
        <v>270</v>
      </c>
      <c r="F154" t="s">
        <v>24</v>
      </c>
      <c r="G154">
        <v>8</v>
      </c>
      <c r="H154" t="s">
        <v>41</v>
      </c>
      <c r="I154" t="s">
        <v>46</v>
      </c>
      <c r="J154" t="s">
        <v>42</v>
      </c>
      <c r="K154">
        <v>1</v>
      </c>
      <c r="L154" t="s">
        <v>12</v>
      </c>
      <c r="M154">
        <v>50.784399999999998</v>
      </c>
      <c r="N154">
        <v>2018.4457</v>
      </c>
      <c r="O154">
        <v>29</v>
      </c>
      <c r="P154">
        <v>35</v>
      </c>
      <c r="Q154">
        <v>0.43380000000000002</v>
      </c>
      <c r="R154">
        <v>1.32E-2</v>
      </c>
    </row>
    <row r="155" spans="1:20" x14ac:dyDescent="0.3">
      <c r="A155">
        <v>212</v>
      </c>
      <c r="B155" t="s">
        <v>38</v>
      </c>
      <c r="C155">
        <v>5</v>
      </c>
      <c r="D155" t="s">
        <v>90</v>
      </c>
      <c r="E155" t="s">
        <v>276</v>
      </c>
      <c r="F155" t="s">
        <v>24</v>
      </c>
      <c r="G155">
        <v>8</v>
      </c>
      <c r="H155" t="s">
        <v>41</v>
      </c>
      <c r="I155" t="s">
        <v>46</v>
      </c>
      <c r="J155" t="s">
        <v>42</v>
      </c>
      <c r="K155">
        <v>1</v>
      </c>
      <c r="L155" t="s">
        <v>6</v>
      </c>
      <c r="M155">
        <v>41.097499999999997</v>
      </c>
      <c r="N155">
        <v>1794.4473</v>
      </c>
      <c r="O155">
        <v>30</v>
      </c>
      <c r="P155">
        <v>37</v>
      </c>
      <c r="Q155">
        <v>0.38729999999999998</v>
      </c>
      <c r="R155">
        <v>1.9099999999999999E-2</v>
      </c>
    </row>
    <row r="156" spans="1:20" x14ac:dyDescent="0.3">
      <c r="A156">
        <v>212</v>
      </c>
      <c r="B156" t="s">
        <v>39</v>
      </c>
      <c r="C156">
        <v>6</v>
      </c>
      <c r="D156" t="s">
        <v>88</v>
      </c>
      <c r="E156" t="s">
        <v>271</v>
      </c>
      <c r="F156" t="s">
        <v>24</v>
      </c>
      <c r="G156">
        <v>9</v>
      </c>
      <c r="H156" t="s">
        <v>42</v>
      </c>
      <c r="I156" s="1" t="s">
        <v>47</v>
      </c>
      <c r="J156" t="s">
        <v>41</v>
      </c>
      <c r="K156">
        <v>1</v>
      </c>
      <c r="L156" t="s">
        <v>6</v>
      </c>
      <c r="M156">
        <v>47.373100000000001</v>
      </c>
      <c r="N156">
        <v>1902.9563000000001</v>
      </c>
      <c r="O156">
        <v>31</v>
      </c>
      <c r="P156">
        <v>39</v>
      </c>
      <c r="Q156">
        <v>0.38729999999999998</v>
      </c>
      <c r="R156">
        <v>1.23E-2</v>
      </c>
    </row>
    <row r="157" spans="1:20" x14ac:dyDescent="0.3">
      <c r="A157">
        <v>212</v>
      </c>
      <c r="B157" t="s">
        <v>38</v>
      </c>
      <c r="C157">
        <v>6</v>
      </c>
      <c r="D157" t="s">
        <v>88</v>
      </c>
      <c r="E157" t="s">
        <v>277</v>
      </c>
      <c r="F157" t="s">
        <v>24</v>
      </c>
      <c r="G157">
        <v>9</v>
      </c>
      <c r="H157" t="s">
        <v>42</v>
      </c>
      <c r="I157" s="1" t="s">
        <v>47</v>
      </c>
      <c r="J157" t="s">
        <v>41</v>
      </c>
      <c r="K157">
        <v>1</v>
      </c>
      <c r="L157" t="s">
        <v>4</v>
      </c>
      <c r="M157">
        <v>37.617800000000003</v>
      </c>
      <c r="N157">
        <v>1456.1014</v>
      </c>
      <c r="O157">
        <v>23</v>
      </c>
      <c r="P157">
        <v>31</v>
      </c>
      <c r="Q157">
        <v>0.32379999999999998</v>
      </c>
      <c r="R157">
        <v>5.4999999999999997E-3</v>
      </c>
    </row>
    <row r="158" spans="1:20" x14ac:dyDescent="0.3">
      <c r="A158">
        <v>212</v>
      </c>
      <c r="B158" t="s">
        <v>39</v>
      </c>
      <c r="C158">
        <v>1</v>
      </c>
      <c r="D158" t="s">
        <v>95</v>
      </c>
      <c r="E158" t="s">
        <v>323</v>
      </c>
      <c r="F158" t="s">
        <v>22</v>
      </c>
      <c r="G158">
        <v>2</v>
      </c>
      <c r="H158" t="s">
        <v>41</v>
      </c>
      <c r="I158" t="s">
        <v>45</v>
      </c>
      <c r="J158" t="s">
        <v>41</v>
      </c>
      <c r="K158">
        <v>1</v>
      </c>
      <c r="L158" t="s">
        <v>5</v>
      </c>
      <c r="M158">
        <v>44.685499999999998</v>
      </c>
      <c r="N158">
        <v>583.36490000000003</v>
      </c>
      <c r="O158">
        <v>13</v>
      </c>
      <c r="P158">
        <v>18</v>
      </c>
      <c r="Q158">
        <v>0.12529999999999999</v>
      </c>
      <c r="R158">
        <v>6.7000000000000002E-3</v>
      </c>
    </row>
    <row r="159" spans="1:20" x14ac:dyDescent="0.3">
      <c r="A159">
        <v>212</v>
      </c>
      <c r="B159" t="s">
        <v>38</v>
      </c>
      <c r="C159">
        <v>1</v>
      </c>
      <c r="D159" t="s">
        <v>95</v>
      </c>
      <c r="E159" t="s">
        <v>329</v>
      </c>
      <c r="F159" t="s">
        <v>22</v>
      </c>
      <c r="G159">
        <v>2</v>
      </c>
      <c r="H159" t="s">
        <v>41</v>
      </c>
      <c r="I159" t="s">
        <v>45</v>
      </c>
      <c r="J159" t="s">
        <v>41</v>
      </c>
      <c r="K159">
        <v>1</v>
      </c>
      <c r="L159" t="s">
        <v>4</v>
      </c>
      <c r="M159">
        <v>52.027900000000002</v>
      </c>
      <c r="N159">
        <v>244.72290000000001</v>
      </c>
      <c r="O159">
        <v>7</v>
      </c>
      <c r="P159">
        <v>9</v>
      </c>
      <c r="Q159">
        <v>4.3200000000000002E-2</v>
      </c>
      <c r="R159">
        <v>6.1000000000000004E-3</v>
      </c>
    </row>
    <row r="160" spans="1:20" x14ac:dyDescent="0.3">
      <c r="A160">
        <v>212</v>
      </c>
      <c r="B160" t="s">
        <v>39</v>
      </c>
      <c r="C160">
        <v>2</v>
      </c>
      <c r="D160" t="s">
        <v>94</v>
      </c>
      <c r="E160" t="s">
        <v>324</v>
      </c>
      <c r="F160" t="s">
        <v>22</v>
      </c>
      <c r="G160">
        <v>4</v>
      </c>
      <c r="H160" t="s">
        <v>41</v>
      </c>
      <c r="I160" t="s">
        <v>45</v>
      </c>
      <c r="J160" t="s">
        <v>42</v>
      </c>
      <c r="K160">
        <v>1</v>
      </c>
      <c r="L160" t="s">
        <v>13</v>
      </c>
      <c r="M160">
        <v>42.507399999999997</v>
      </c>
      <c r="N160">
        <v>624.11770000000001</v>
      </c>
      <c r="O160">
        <v>14</v>
      </c>
      <c r="P160">
        <v>20</v>
      </c>
      <c r="Q160">
        <v>0.11509999999999999</v>
      </c>
      <c r="R160">
        <v>6.4000000000000003E-3</v>
      </c>
    </row>
    <row r="161" spans="1:18" x14ac:dyDescent="0.3">
      <c r="A161">
        <v>212</v>
      </c>
      <c r="B161" t="s">
        <v>38</v>
      </c>
      <c r="C161">
        <v>2</v>
      </c>
      <c r="D161" t="s">
        <v>94</v>
      </c>
      <c r="E161" t="s">
        <v>330</v>
      </c>
      <c r="F161" t="s">
        <v>22</v>
      </c>
      <c r="G161">
        <v>4</v>
      </c>
      <c r="H161" t="s">
        <v>41</v>
      </c>
      <c r="I161" t="s">
        <v>45</v>
      </c>
      <c r="J161" t="s">
        <v>42</v>
      </c>
      <c r="K161">
        <v>1</v>
      </c>
      <c r="L161" t="s">
        <v>13</v>
      </c>
      <c r="M161">
        <v>46.326999999999998</v>
      </c>
      <c r="N161">
        <v>709.69949999999994</v>
      </c>
      <c r="O161">
        <v>19</v>
      </c>
      <c r="P161">
        <v>20</v>
      </c>
      <c r="Q161">
        <v>0.1409</v>
      </c>
      <c r="R161">
        <v>4.4000000000000003E-3</v>
      </c>
    </row>
    <row r="162" spans="1:18" x14ac:dyDescent="0.3">
      <c r="A162">
        <v>212</v>
      </c>
      <c r="B162" t="s">
        <v>39</v>
      </c>
      <c r="C162">
        <v>3</v>
      </c>
      <c r="D162" t="s">
        <v>93</v>
      </c>
      <c r="E162" t="s">
        <v>325</v>
      </c>
      <c r="F162" t="s">
        <v>22</v>
      </c>
      <c r="G162">
        <v>5</v>
      </c>
      <c r="H162" t="s">
        <v>41</v>
      </c>
      <c r="I162" t="s">
        <v>46</v>
      </c>
      <c r="J162" t="s">
        <v>41</v>
      </c>
      <c r="K162">
        <v>1</v>
      </c>
      <c r="L162" t="s">
        <v>9</v>
      </c>
      <c r="M162">
        <v>40.331899999999997</v>
      </c>
      <c r="N162">
        <v>218.92320000000001</v>
      </c>
      <c r="O162">
        <v>6</v>
      </c>
      <c r="P162">
        <v>8</v>
      </c>
      <c r="Q162">
        <v>4.2500000000000003E-2</v>
      </c>
      <c r="R162">
        <v>6.7999999999999996E-3</v>
      </c>
    </row>
    <row r="163" spans="1:18" x14ac:dyDescent="0.3">
      <c r="A163">
        <v>212</v>
      </c>
      <c r="B163" t="s">
        <v>38</v>
      </c>
      <c r="C163">
        <v>3</v>
      </c>
      <c r="D163" t="s">
        <v>93</v>
      </c>
      <c r="E163" t="s">
        <v>331</v>
      </c>
      <c r="F163" t="s">
        <v>22</v>
      </c>
      <c r="G163">
        <v>5</v>
      </c>
      <c r="H163" t="s">
        <v>41</v>
      </c>
      <c r="I163" t="s">
        <v>46</v>
      </c>
      <c r="J163" t="s">
        <v>41</v>
      </c>
      <c r="K163">
        <v>2</v>
      </c>
      <c r="L163" t="s">
        <v>15</v>
      </c>
      <c r="M163">
        <v>55.162100000000002</v>
      </c>
      <c r="N163">
        <v>1207.5222000000001</v>
      </c>
      <c r="O163">
        <v>25</v>
      </c>
      <c r="P163">
        <v>35</v>
      </c>
      <c r="Q163">
        <v>0.25990000000000002</v>
      </c>
      <c r="R163">
        <v>9.5999999999999992E-3</v>
      </c>
    </row>
    <row r="164" spans="1:18" x14ac:dyDescent="0.3">
      <c r="A164">
        <v>212</v>
      </c>
      <c r="B164" t="s">
        <v>39</v>
      </c>
      <c r="C164">
        <v>4</v>
      </c>
      <c r="D164" t="s">
        <v>91</v>
      </c>
      <c r="E164" t="s">
        <v>326</v>
      </c>
      <c r="F164" t="s">
        <v>22</v>
      </c>
      <c r="G164">
        <v>7</v>
      </c>
      <c r="H164" t="s">
        <v>41</v>
      </c>
      <c r="I164" t="s">
        <v>46</v>
      </c>
      <c r="J164" t="s">
        <v>42</v>
      </c>
      <c r="K164">
        <v>1</v>
      </c>
      <c r="L164" t="s">
        <v>14</v>
      </c>
      <c r="M164">
        <v>48.120800000000003</v>
      </c>
      <c r="N164">
        <v>832.83119999999997</v>
      </c>
      <c r="O164">
        <v>17</v>
      </c>
      <c r="P164">
        <v>19</v>
      </c>
      <c r="Q164">
        <v>0.1691</v>
      </c>
      <c r="R164">
        <v>6.0000000000000001E-3</v>
      </c>
    </row>
    <row r="165" spans="1:18" x14ac:dyDescent="0.3">
      <c r="A165">
        <v>212</v>
      </c>
      <c r="B165" t="s">
        <v>38</v>
      </c>
      <c r="C165">
        <v>4</v>
      </c>
      <c r="D165" t="s">
        <v>91</v>
      </c>
      <c r="E165" t="s">
        <v>332</v>
      </c>
      <c r="F165" t="s">
        <v>22</v>
      </c>
      <c r="G165">
        <v>7</v>
      </c>
      <c r="H165" t="s">
        <v>41</v>
      </c>
      <c r="I165" t="s">
        <v>46</v>
      </c>
      <c r="J165" t="s">
        <v>42</v>
      </c>
      <c r="K165">
        <v>2</v>
      </c>
      <c r="L165" t="s">
        <v>15</v>
      </c>
      <c r="M165">
        <v>51.077800000000003</v>
      </c>
      <c r="N165">
        <v>1206.0219</v>
      </c>
      <c r="O165">
        <v>29</v>
      </c>
      <c r="P165">
        <v>34</v>
      </c>
      <c r="Q165">
        <v>0.25390000000000001</v>
      </c>
      <c r="R165">
        <v>9.1999999999999998E-3</v>
      </c>
    </row>
    <row r="166" spans="1:18" x14ac:dyDescent="0.3">
      <c r="A166">
        <v>212</v>
      </c>
      <c r="B166" t="s">
        <v>39</v>
      </c>
      <c r="C166">
        <v>5</v>
      </c>
      <c r="D166" t="s">
        <v>90</v>
      </c>
      <c r="E166" t="s">
        <v>327</v>
      </c>
      <c r="F166" t="s">
        <v>22</v>
      </c>
      <c r="G166">
        <v>8</v>
      </c>
      <c r="H166" t="s">
        <v>42</v>
      </c>
      <c r="I166" t="s">
        <v>47</v>
      </c>
      <c r="J166" t="s">
        <v>41</v>
      </c>
      <c r="K166">
        <v>1</v>
      </c>
      <c r="L166" t="s">
        <v>4</v>
      </c>
      <c r="M166">
        <v>56.398200000000003</v>
      </c>
      <c r="N166">
        <v>757.50689999999997</v>
      </c>
      <c r="O166">
        <v>20</v>
      </c>
      <c r="P166">
        <v>17</v>
      </c>
      <c r="Q166">
        <v>0.1507</v>
      </c>
      <c r="R166">
        <v>8.6999999999999994E-3</v>
      </c>
    </row>
    <row r="167" spans="1:18" x14ac:dyDescent="0.3">
      <c r="A167">
        <v>212</v>
      </c>
      <c r="B167" t="s">
        <v>38</v>
      </c>
      <c r="C167">
        <v>5</v>
      </c>
      <c r="D167" t="s">
        <v>90</v>
      </c>
      <c r="E167" t="s">
        <v>333</v>
      </c>
      <c r="F167" t="s">
        <v>22</v>
      </c>
      <c r="G167">
        <v>8</v>
      </c>
      <c r="H167" t="s">
        <v>42</v>
      </c>
      <c r="I167" t="s">
        <v>47</v>
      </c>
      <c r="J167" t="s">
        <v>41</v>
      </c>
      <c r="K167">
        <v>1</v>
      </c>
      <c r="L167" t="s">
        <v>4</v>
      </c>
      <c r="M167">
        <v>46.410200000000003</v>
      </c>
      <c r="N167">
        <v>779.41380000000004</v>
      </c>
      <c r="O167">
        <v>19</v>
      </c>
      <c r="P167">
        <v>20</v>
      </c>
      <c r="Q167">
        <v>0.155</v>
      </c>
      <c r="R167">
        <v>6.4000000000000003E-3</v>
      </c>
    </row>
    <row r="168" spans="1:18" x14ac:dyDescent="0.3">
      <c r="A168">
        <v>212</v>
      </c>
      <c r="B168" t="s">
        <v>39</v>
      </c>
      <c r="C168">
        <v>6</v>
      </c>
      <c r="D168" t="s">
        <v>88</v>
      </c>
      <c r="E168" t="s">
        <v>328</v>
      </c>
      <c r="F168" t="s">
        <v>22</v>
      </c>
      <c r="G168">
        <v>9</v>
      </c>
      <c r="H168" t="s">
        <v>41</v>
      </c>
      <c r="I168" s="1" t="s">
        <v>45</v>
      </c>
      <c r="J168" t="s">
        <v>41</v>
      </c>
      <c r="K168">
        <v>2</v>
      </c>
      <c r="L168" t="s">
        <v>3</v>
      </c>
      <c r="M168">
        <v>55.648000000000003</v>
      </c>
      <c r="N168">
        <v>825.28340000000003</v>
      </c>
      <c r="O168">
        <v>21</v>
      </c>
      <c r="P168">
        <v>23</v>
      </c>
      <c r="Q168">
        <v>0.16139999999999999</v>
      </c>
      <c r="R168">
        <v>7.1999999999999998E-3</v>
      </c>
    </row>
    <row r="169" spans="1:18" x14ac:dyDescent="0.3">
      <c r="A169">
        <v>212</v>
      </c>
      <c r="B169" t="s">
        <v>38</v>
      </c>
      <c r="C169">
        <v>6</v>
      </c>
      <c r="D169" t="s">
        <v>88</v>
      </c>
      <c r="E169" t="s">
        <v>334</v>
      </c>
      <c r="F169" t="s">
        <v>22</v>
      </c>
      <c r="G169">
        <v>9</v>
      </c>
      <c r="H169" t="s">
        <v>41</v>
      </c>
      <c r="I169" s="1" t="s">
        <v>45</v>
      </c>
      <c r="J169" t="s">
        <v>41</v>
      </c>
      <c r="K169">
        <v>1</v>
      </c>
      <c r="L169" t="s">
        <v>3</v>
      </c>
      <c r="M169">
        <v>49.563099999999999</v>
      </c>
      <c r="N169">
        <v>739.56960000000004</v>
      </c>
      <c r="O169">
        <v>18</v>
      </c>
      <c r="P169">
        <v>20</v>
      </c>
      <c r="Q169">
        <v>0.14660000000000001</v>
      </c>
      <c r="R169">
        <v>6.0000000000000001E-3</v>
      </c>
    </row>
  </sheetData>
  <conditionalFormatting sqref="B1:B169">
    <cfRule type="cellIs" dxfId="25" priority="8" operator="equal">
      <formula>"Cu+"</formula>
    </cfRule>
    <cfRule type="cellIs" dxfId="24" priority="9" operator="equal">
      <formula>"Ctr"</formula>
    </cfRule>
  </conditionalFormatting>
  <conditionalFormatting sqref="C135:C169 C127:C133 C108:C125 D108:D169 C1:D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69">
    <cfRule type="cellIs" dxfId="23" priority="3" operator="equal">
      <formula>"Diquat"</formula>
    </cfRule>
    <cfRule type="cellIs" dxfId="22" priority="4" operator="equal">
      <formula>"Salt"</formula>
    </cfRule>
    <cfRule type="cellIs" dxfId="21" priority="5" operator="equal">
      <formula>"Copper"</formula>
    </cfRule>
    <cfRule type="cellIs" dxfId="20" priority="6" operator="equal">
      <formula>"Control"</formula>
    </cfRule>
    <cfRule type="cellIs" dxfId="19" priority="7" operator="equal">
      <formula>"Aphid"</formula>
    </cfRule>
  </conditionalFormatting>
  <conditionalFormatting sqref="C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BCC3-60EF-4800-BCAE-FE67AC68C248}">
  <dimension ref="A1:BF176"/>
  <sheetViews>
    <sheetView tabSelected="1" topLeftCell="A124" zoomScale="36" zoomScaleNormal="36" workbookViewId="0">
      <selection activeCell="N47" sqref="N47"/>
    </sheetView>
  </sheetViews>
  <sheetFormatPr baseColWidth="10" defaultRowHeight="14.4" x14ac:dyDescent="0.3"/>
  <cols>
    <col min="2" max="2" width="11.5546875" style="29"/>
  </cols>
  <sheetData>
    <row r="1" spans="1:58" x14ac:dyDescent="0.3">
      <c r="A1" s="13" t="s">
        <v>127</v>
      </c>
      <c r="B1" s="29" t="s">
        <v>25</v>
      </c>
      <c r="C1" t="s">
        <v>26</v>
      </c>
      <c r="D1" t="s">
        <v>54</v>
      </c>
      <c r="E1" t="s">
        <v>86</v>
      </c>
      <c r="F1" t="s">
        <v>27</v>
      </c>
      <c r="G1" t="s">
        <v>32</v>
      </c>
      <c r="H1" t="s">
        <v>44</v>
      </c>
      <c r="I1" t="s">
        <v>48</v>
      </c>
      <c r="J1" t="s">
        <v>49</v>
      </c>
      <c r="K1" t="s">
        <v>50</v>
      </c>
      <c r="L1" t="s">
        <v>2</v>
      </c>
      <c r="M1" t="s">
        <v>125</v>
      </c>
      <c r="N1" s="17" t="s">
        <v>126</v>
      </c>
      <c r="O1" t="s">
        <v>34</v>
      </c>
      <c r="P1" t="s">
        <v>33</v>
      </c>
      <c r="Q1" s="18" t="s">
        <v>129</v>
      </c>
      <c r="R1" s="18" t="s">
        <v>130</v>
      </c>
      <c r="S1" s="18" t="s">
        <v>131</v>
      </c>
      <c r="T1" s="18" t="s">
        <v>132</v>
      </c>
      <c r="U1" s="18" t="s">
        <v>133</v>
      </c>
      <c r="V1" s="18" t="s">
        <v>134</v>
      </c>
      <c r="W1" s="18" t="s">
        <v>135</v>
      </c>
      <c r="X1" s="18" t="s">
        <v>136</v>
      </c>
      <c r="Y1" s="18" t="s">
        <v>137</v>
      </c>
      <c r="Z1" s="18" t="s">
        <v>138</v>
      </c>
      <c r="AA1" s="18" t="s">
        <v>139</v>
      </c>
      <c r="AB1" s="18" t="s">
        <v>140</v>
      </c>
      <c r="AC1" s="18" t="s">
        <v>141</v>
      </c>
      <c r="AD1" s="18" t="s">
        <v>142</v>
      </c>
      <c r="AE1" s="19" t="s">
        <v>150</v>
      </c>
      <c r="AF1" s="19" t="s">
        <v>153</v>
      </c>
      <c r="AG1" s="19" t="s">
        <v>154</v>
      </c>
      <c r="AH1" s="19" t="s">
        <v>155</v>
      </c>
      <c r="AI1" s="20" t="s">
        <v>151</v>
      </c>
      <c r="AJ1" s="21" t="s">
        <v>152</v>
      </c>
      <c r="AK1" s="20" t="s">
        <v>156</v>
      </c>
      <c r="AL1" s="22" t="s">
        <v>143</v>
      </c>
      <c r="AM1" s="23" t="s">
        <v>348</v>
      </c>
      <c r="AN1" s="23" t="s">
        <v>144</v>
      </c>
      <c r="AO1" s="23" t="s">
        <v>145</v>
      </c>
      <c r="AP1" s="23" t="s">
        <v>146</v>
      </c>
      <c r="AQ1" s="23" t="s">
        <v>147</v>
      </c>
      <c r="AR1" s="23" t="s">
        <v>148</v>
      </c>
      <c r="AS1" s="23" t="s">
        <v>149</v>
      </c>
      <c r="AT1" s="24" t="s">
        <v>343</v>
      </c>
      <c r="AU1" s="24" t="s">
        <v>344</v>
      </c>
      <c r="AV1" s="24" t="s">
        <v>345</v>
      </c>
      <c r="AW1" s="24" t="s">
        <v>346</v>
      </c>
      <c r="AX1" s="25" t="s">
        <v>347</v>
      </c>
      <c r="AY1" s="26" t="s">
        <v>335</v>
      </c>
      <c r="AZ1" s="26" t="s">
        <v>336</v>
      </c>
      <c r="BA1" s="26" t="s">
        <v>337</v>
      </c>
      <c r="BB1" s="26" t="s">
        <v>338</v>
      </c>
      <c r="BC1" s="27" t="s">
        <v>339</v>
      </c>
      <c r="BD1" s="28" t="s">
        <v>340</v>
      </c>
      <c r="BE1" s="28" t="s">
        <v>341</v>
      </c>
      <c r="BF1" s="28" t="s">
        <v>342</v>
      </c>
    </row>
    <row r="2" spans="1:58" x14ac:dyDescent="0.3">
      <c r="A2" s="12" t="s">
        <v>157</v>
      </c>
      <c r="B2" s="29">
        <v>4</v>
      </c>
      <c r="C2" t="s">
        <v>39</v>
      </c>
      <c r="D2" t="s">
        <v>23</v>
      </c>
      <c r="E2">
        <v>2</v>
      </c>
      <c r="F2" t="s">
        <v>124</v>
      </c>
      <c r="G2">
        <v>2</v>
      </c>
      <c r="H2" t="s">
        <v>41</v>
      </c>
      <c r="I2" t="s">
        <v>46</v>
      </c>
      <c r="J2" t="s">
        <v>42</v>
      </c>
      <c r="K2">
        <v>1</v>
      </c>
      <c r="L2" t="s">
        <v>12</v>
      </c>
      <c r="M2" t="s">
        <v>106</v>
      </c>
      <c r="N2" s="12">
        <v>2</v>
      </c>
      <c r="O2">
        <v>27.472899999999999</v>
      </c>
      <c r="P2">
        <v>811.86599999999999</v>
      </c>
      <c r="Q2" s="14">
        <v>1.366890010386963</v>
      </c>
      <c r="R2" s="14">
        <v>2.9660121924213748E-2</v>
      </c>
      <c r="S2" s="14">
        <v>4.1926599620729892</v>
      </c>
      <c r="T2" s="14"/>
      <c r="U2" s="14"/>
      <c r="V2" s="14">
        <v>2.4569764499542153</v>
      </c>
      <c r="W2" s="14"/>
      <c r="X2" s="14">
        <v>5.6623851672081268E-2</v>
      </c>
      <c r="Y2" s="14">
        <v>0.11020325932552147</v>
      </c>
      <c r="Z2" s="14">
        <v>7.9398115104631087E-2</v>
      </c>
      <c r="AA2" s="14">
        <v>1.2770563714958478</v>
      </c>
      <c r="AB2" s="14">
        <v>0.35344431994374864</v>
      </c>
      <c r="AC2" s="14">
        <v>0.10983280108548746</v>
      </c>
      <c r="AD2" s="14">
        <v>0.24870002831865604</v>
      </c>
      <c r="AE2" s="14">
        <v>0.20959741679349259</v>
      </c>
      <c r="AF2" s="14">
        <v>3.5830001818820442E-2</v>
      </c>
      <c r="AG2" s="14"/>
      <c r="AH2" s="14">
        <v>2.481046016275169E-2</v>
      </c>
      <c r="AI2" s="14">
        <v>1.2702147198046496E-2</v>
      </c>
      <c r="AJ2" s="14">
        <v>3.9346637341152813E-4</v>
      </c>
      <c r="AK2" s="14">
        <v>8.7600709359590648E-2</v>
      </c>
      <c r="AL2" s="14">
        <v>0.36834552221944</v>
      </c>
      <c r="AM2" s="14">
        <v>7.6122708682080972E-2</v>
      </c>
      <c r="AN2" s="14">
        <v>0.2160337340660447</v>
      </c>
      <c r="AO2" s="14">
        <v>9.6379442335085205E-3</v>
      </c>
      <c r="AP2" s="14">
        <v>0.77929175626778791</v>
      </c>
      <c r="AQ2" s="14">
        <v>0.97272916858293934</v>
      </c>
      <c r="AR2" s="14">
        <v>0.18387299600357104</v>
      </c>
      <c r="AS2" s="14">
        <v>0.46986057780948826</v>
      </c>
      <c r="AT2" s="15">
        <v>3.6924921036222158</v>
      </c>
      <c r="AU2" s="15">
        <v>339.45558205760335</v>
      </c>
      <c r="AV2" s="15">
        <v>30.390392055737337</v>
      </c>
      <c r="AW2" s="15">
        <v>3.3976089664648907</v>
      </c>
      <c r="AX2" s="15">
        <v>21947.858850599187</v>
      </c>
      <c r="AY2" s="16">
        <v>0.48524077880001459</v>
      </c>
      <c r="AZ2" s="16">
        <v>0.99457149451172866</v>
      </c>
      <c r="BA2" s="16">
        <v>1.3306218932312459</v>
      </c>
      <c r="BB2" s="16">
        <v>2.0889774059927002</v>
      </c>
      <c r="BC2" s="14">
        <v>3.4839757482492009</v>
      </c>
      <c r="BD2" s="14">
        <v>94.968884801573324</v>
      </c>
      <c r="BE2" s="14">
        <v>51.425425778830657</v>
      </c>
      <c r="BF2" s="14">
        <v>11.076314815215659</v>
      </c>
    </row>
    <row r="3" spans="1:58" x14ac:dyDescent="0.3">
      <c r="A3" s="12" t="s">
        <v>158</v>
      </c>
      <c r="B3" s="29">
        <v>4</v>
      </c>
      <c r="C3" t="s">
        <v>39</v>
      </c>
      <c r="D3" t="s">
        <v>23</v>
      </c>
      <c r="E3">
        <v>3</v>
      </c>
      <c r="F3" t="s">
        <v>123</v>
      </c>
      <c r="G3">
        <v>3</v>
      </c>
      <c r="H3" t="s">
        <v>42</v>
      </c>
      <c r="I3" t="s">
        <v>47</v>
      </c>
      <c r="J3" t="s">
        <v>41</v>
      </c>
      <c r="K3">
        <v>2</v>
      </c>
      <c r="L3" t="s">
        <v>12</v>
      </c>
      <c r="M3" t="s">
        <v>92</v>
      </c>
      <c r="N3" s="12">
        <v>8</v>
      </c>
      <c r="O3">
        <v>37.911700000000003</v>
      </c>
      <c r="P3">
        <v>973.74249999999995</v>
      </c>
      <c r="Q3" s="14">
        <v>1.0411763672052379</v>
      </c>
      <c r="R3" s="14">
        <v>2.8724915432920505E-2</v>
      </c>
      <c r="S3" s="14">
        <v>2.4973834729990778</v>
      </c>
      <c r="T3" s="14">
        <v>1.619047931072586</v>
      </c>
      <c r="U3" s="14">
        <v>2.1500138993252862</v>
      </c>
      <c r="V3" s="14">
        <v>1.912494433431315</v>
      </c>
      <c r="W3" s="14">
        <v>4.0862041641790699E-2</v>
      </c>
      <c r="X3" s="14">
        <v>4.5245327675769352E-2</v>
      </c>
      <c r="Y3" s="14">
        <v>7.974380797486702E-2</v>
      </c>
      <c r="Z3" s="14">
        <v>5.4876570572660342E-2</v>
      </c>
      <c r="AA3" s="14">
        <v>1.194373400649537</v>
      </c>
      <c r="AB3" s="14">
        <v>0.24573393971580312</v>
      </c>
      <c r="AC3" s="14">
        <v>3.2778952812454534E-2</v>
      </c>
      <c r="AD3" s="14">
        <v>0.15413732100504085</v>
      </c>
      <c r="AE3" s="14">
        <v>0.18047358727961083</v>
      </c>
      <c r="AF3" s="14">
        <v>3.1457816946530479E-2</v>
      </c>
      <c r="AG3" s="14">
        <v>2.9920663228487958E-2</v>
      </c>
      <c r="AH3" s="14">
        <v>2.067130277698118E-2</v>
      </c>
      <c r="AI3" s="14">
        <v>6.1931173684649649E-3</v>
      </c>
      <c r="AJ3" s="14">
        <v>1.0773507383022737E-4</v>
      </c>
      <c r="AK3" s="14">
        <v>6.9766945420959237E-2</v>
      </c>
      <c r="AL3" s="14">
        <v>0.42169464952050517</v>
      </c>
      <c r="AM3" s="14">
        <v>6.6363304784750152E-2</v>
      </c>
      <c r="AN3" s="14">
        <v>0.17968085327983316</v>
      </c>
      <c r="AO3" s="14">
        <v>7.5114409053454777E-3</v>
      </c>
      <c r="AP3" s="14">
        <v>0.72085249472357915</v>
      </c>
      <c r="AQ3" s="14">
        <v>0.90075647468399989</v>
      </c>
      <c r="AR3" s="14">
        <v>0.18000301348419684</v>
      </c>
      <c r="AS3" s="14">
        <v>0.45394613007718276</v>
      </c>
      <c r="AT3" s="15">
        <v>2.2000349985911778</v>
      </c>
      <c r="AU3" s="15" t="s">
        <v>128</v>
      </c>
      <c r="AV3" s="15">
        <v>62.932664899358173</v>
      </c>
      <c r="AW3" s="15">
        <v>19.552754859925976</v>
      </c>
      <c r="AX3" s="15">
        <v>17910.328257820369</v>
      </c>
      <c r="AY3" s="16">
        <v>1.0925185670532489</v>
      </c>
      <c r="AZ3" s="16">
        <v>1.54675591777406</v>
      </c>
      <c r="BA3" s="16">
        <v>3.3444390752412798</v>
      </c>
      <c r="BB3" s="16">
        <v>2.989057543619809</v>
      </c>
      <c r="BC3" s="14">
        <v>3.701791234560833</v>
      </c>
      <c r="BD3" s="14"/>
      <c r="BE3" s="14">
        <v>71.649068670298945</v>
      </c>
      <c r="BF3" s="14">
        <v>21.365509021805654</v>
      </c>
    </row>
    <row r="4" spans="1:58" x14ac:dyDescent="0.3">
      <c r="A4" s="12" t="s">
        <v>159</v>
      </c>
      <c r="B4" s="29">
        <v>4</v>
      </c>
      <c r="C4" t="s">
        <v>39</v>
      </c>
      <c r="D4" t="s">
        <v>23</v>
      </c>
      <c r="E4">
        <v>4</v>
      </c>
      <c r="F4" t="s">
        <v>122</v>
      </c>
      <c r="G4">
        <v>4</v>
      </c>
      <c r="H4" t="s">
        <v>41</v>
      </c>
      <c r="I4" t="s">
        <v>45</v>
      </c>
      <c r="J4" t="s">
        <v>41</v>
      </c>
      <c r="K4">
        <v>1</v>
      </c>
      <c r="L4" t="s">
        <v>10</v>
      </c>
      <c r="M4" t="s">
        <v>89</v>
      </c>
      <c r="N4" s="12">
        <v>1</v>
      </c>
      <c r="O4">
        <v>29.369900000000001</v>
      </c>
      <c r="P4">
        <v>741.55160000000001</v>
      </c>
      <c r="Q4" s="14">
        <v>0.75817222915020588</v>
      </c>
      <c r="R4" s="14">
        <v>2.1864355009175263E-2</v>
      </c>
      <c r="S4" s="14">
        <v>2.8341672597932401</v>
      </c>
      <c r="T4" s="14">
        <v>1.5124956589040301</v>
      </c>
      <c r="U4" s="14">
        <v>2.1624798164683692</v>
      </c>
      <c r="V4" s="14">
        <v>1.8621045963641942</v>
      </c>
      <c r="W4" s="14">
        <v>2.9961342264078858E-2</v>
      </c>
      <c r="X4" s="14">
        <v>2.7155262033702304E-2</v>
      </c>
      <c r="Y4" s="14">
        <v>5.8685640943801694E-2</v>
      </c>
      <c r="Z4" s="14">
        <v>4.2318813199100115E-2</v>
      </c>
      <c r="AA4" s="14">
        <v>0.8512241074716913</v>
      </c>
      <c r="AB4" s="14">
        <v>0.20116449786771026</v>
      </c>
      <c r="AC4" s="14">
        <v>2.1740634748261267E-2</v>
      </c>
      <c r="AD4" s="14">
        <v>0.13999162694616762</v>
      </c>
      <c r="AE4" s="14">
        <v>0.13648581875255031</v>
      </c>
      <c r="AF4" s="14">
        <v>2.6242239116159721E-2</v>
      </c>
      <c r="AG4" s="14">
        <v>3.5374248552065918E-2</v>
      </c>
      <c r="AH4" s="14">
        <v>1.4608607324968161E-2</v>
      </c>
      <c r="AI4" s="14">
        <v>9.4110628038502238E-3</v>
      </c>
      <c r="AJ4" s="14" t="s">
        <v>128</v>
      </c>
      <c r="AK4" s="14">
        <v>6.8192051621096816E-2</v>
      </c>
      <c r="AL4" s="14">
        <v>0.38390388962265798</v>
      </c>
      <c r="AM4" s="14">
        <v>6.8952846160434816E-2</v>
      </c>
      <c r="AN4" s="14">
        <v>0.19377042015676252</v>
      </c>
      <c r="AO4" s="14">
        <v>1.0110691785660271E-2</v>
      </c>
      <c r="AP4" s="14">
        <v>0.79278709915266588</v>
      </c>
      <c r="AQ4" s="14">
        <v>0.97941164721332363</v>
      </c>
      <c r="AR4" s="14">
        <v>0.20092396042377572</v>
      </c>
      <c r="AS4" s="14">
        <v>0.5125270033369056</v>
      </c>
      <c r="AT4" s="15">
        <v>3.4602055116482244</v>
      </c>
      <c r="AU4" s="15">
        <v>241.56360283294799</v>
      </c>
      <c r="AV4" s="15">
        <v>42.979444925178747</v>
      </c>
      <c r="AW4" s="15">
        <v>16.727970786247049</v>
      </c>
      <c r="AX4" s="15">
        <v>900.10838805408241</v>
      </c>
      <c r="AY4" s="16">
        <v>0.83389001061923307</v>
      </c>
      <c r="AZ4" s="16">
        <v>1.0226535107150243</v>
      </c>
      <c r="BA4" s="16">
        <v>2.8798207985339723</v>
      </c>
      <c r="BB4" s="16">
        <v>2.8215437867261874</v>
      </c>
      <c r="BC4" s="14">
        <v>3.3847305613217196</v>
      </c>
      <c r="BD4" s="14">
        <v>91.347082185517777</v>
      </c>
      <c r="BE4" s="14">
        <v>41.253669311074702</v>
      </c>
      <c r="BF4" s="14">
        <v>6.2540500425119419</v>
      </c>
    </row>
    <row r="5" spans="1:58" x14ac:dyDescent="0.3">
      <c r="A5" s="12" t="s">
        <v>160</v>
      </c>
      <c r="B5" s="1">
        <v>4</v>
      </c>
      <c r="C5" s="1" t="s">
        <v>39</v>
      </c>
      <c r="D5" s="1" t="s">
        <v>23</v>
      </c>
      <c r="E5" s="1">
        <v>5</v>
      </c>
      <c r="F5" t="s">
        <v>121</v>
      </c>
      <c r="G5">
        <v>5</v>
      </c>
      <c r="H5" t="s">
        <v>41</v>
      </c>
      <c r="I5" t="s">
        <v>45</v>
      </c>
      <c r="J5" t="s">
        <v>42</v>
      </c>
      <c r="K5">
        <v>1</v>
      </c>
      <c r="L5" t="s">
        <v>16</v>
      </c>
      <c r="M5" t="s">
        <v>89</v>
      </c>
      <c r="N5" s="12">
        <v>6</v>
      </c>
      <c r="O5">
        <v>36.514400000000002</v>
      </c>
      <c r="P5">
        <v>678.22149999999999</v>
      </c>
      <c r="Q5" s="14">
        <v>0.66875964464763671</v>
      </c>
      <c r="R5" s="14">
        <v>2.5462002599531734E-2</v>
      </c>
      <c r="S5" s="14">
        <v>4.1469264449236967</v>
      </c>
      <c r="T5" s="14">
        <v>1.7040271648225134</v>
      </c>
      <c r="U5" s="14">
        <v>2.2181077846123292</v>
      </c>
      <c r="V5" s="14">
        <v>1.5522989412146404</v>
      </c>
      <c r="W5" s="14">
        <v>3.4730329119130397E-2</v>
      </c>
      <c r="X5" s="14">
        <v>3.307645228198848E-2</v>
      </c>
      <c r="Y5" s="14">
        <v>0.1130061650290498</v>
      </c>
      <c r="Z5" s="14">
        <v>5.5241772890428614E-2</v>
      </c>
      <c r="AA5" s="14">
        <v>0.7889190639780822</v>
      </c>
      <c r="AB5" s="14">
        <v>0.18353927899809072</v>
      </c>
      <c r="AC5" s="14">
        <v>2.6230781934960794E-2</v>
      </c>
      <c r="AD5" s="14">
        <v>0.15703163556502966</v>
      </c>
      <c r="AE5" s="14">
        <v>0.10763566190192578</v>
      </c>
      <c r="AF5" s="14">
        <v>3.8077599506679362E-2</v>
      </c>
      <c r="AG5" s="14">
        <v>2.1214049783219998E-2</v>
      </c>
      <c r="AH5" s="14">
        <v>1.9087786599666132E-2</v>
      </c>
      <c r="AI5" s="14">
        <v>7.0429608731218335E-3</v>
      </c>
      <c r="AJ5" s="14">
        <v>2.1657676896270022E-4</v>
      </c>
      <c r="AK5" s="14">
        <v>6.4005676099688505E-2</v>
      </c>
      <c r="AL5" s="14">
        <v>0.43345987453759693</v>
      </c>
      <c r="AM5" s="14">
        <v>7.5214478022181439E-2</v>
      </c>
      <c r="AN5" s="14">
        <v>0.20751515009494975</v>
      </c>
      <c r="AO5" s="14">
        <v>8.1943633056811988E-3</v>
      </c>
      <c r="AP5" s="14">
        <v>0.79472601474886617</v>
      </c>
      <c r="AQ5" s="14">
        <v>0.97659485609953456</v>
      </c>
      <c r="AR5" s="14">
        <v>0.18732152930347537</v>
      </c>
      <c r="AS5" s="14">
        <v>0.46281153996233682</v>
      </c>
      <c r="AT5" s="15">
        <v>2.9978183352264027</v>
      </c>
      <c r="AU5" s="15">
        <v>203.24472271787101</v>
      </c>
      <c r="AV5" s="15">
        <v>37.968616966746389</v>
      </c>
      <c r="AW5" s="15">
        <v>11.777238389230513</v>
      </c>
      <c r="AX5" s="15">
        <v>7461.523845021874</v>
      </c>
      <c r="AY5" s="16">
        <v>0.95414076755675803</v>
      </c>
      <c r="AZ5" s="16">
        <v>1.2099118337688404</v>
      </c>
      <c r="BA5" s="16">
        <v>2.0362165531142122</v>
      </c>
      <c r="BB5" s="16">
        <v>3.2198538026634727</v>
      </c>
      <c r="BC5" s="14">
        <v>3.1349624958178022</v>
      </c>
      <c r="BD5" s="14">
        <v>102.61763155560553</v>
      </c>
      <c r="BE5" s="14">
        <v>37.530172700492436</v>
      </c>
      <c r="BF5" s="14">
        <v>11.896438676388659</v>
      </c>
    </row>
    <row r="6" spans="1:58" x14ac:dyDescent="0.3">
      <c r="A6" s="12" t="s">
        <v>161</v>
      </c>
      <c r="B6" s="1">
        <v>4</v>
      </c>
      <c r="C6" s="1" t="s">
        <v>39</v>
      </c>
      <c r="D6" s="1" t="s">
        <v>23</v>
      </c>
      <c r="E6" s="1">
        <v>6</v>
      </c>
      <c r="F6" t="s">
        <v>120</v>
      </c>
      <c r="G6" s="1">
        <v>9</v>
      </c>
      <c r="H6" t="s">
        <v>41</v>
      </c>
      <c r="I6" s="1" t="s">
        <v>45</v>
      </c>
      <c r="J6" t="s">
        <v>42</v>
      </c>
      <c r="K6">
        <v>0</v>
      </c>
      <c r="L6" t="s">
        <v>16</v>
      </c>
      <c r="M6" t="s">
        <v>87</v>
      </c>
      <c r="N6" s="12">
        <v>9</v>
      </c>
      <c r="O6">
        <v>18.0183</v>
      </c>
      <c r="P6">
        <v>167.08070000000001</v>
      </c>
      <c r="Q6" s="14">
        <v>0.55868160432248093</v>
      </c>
      <c r="R6" s="14">
        <v>4.1258802108569595E-2</v>
      </c>
      <c r="S6" s="14">
        <v>2.445907171089365</v>
      </c>
      <c r="T6" s="14">
        <v>1.206724237467738</v>
      </c>
      <c r="U6" s="14">
        <v>1.6999876978486224</v>
      </c>
      <c r="V6" s="14">
        <v>0.98324756991439932</v>
      </c>
      <c r="W6" s="14">
        <v>4.3186014262415806E-2</v>
      </c>
      <c r="X6" s="14">
        <v>4.6710811042182054E-2</v>
      </c>
      <c r="Y6" s="14">
        <v>0.10734547013992581</v>
      </c>
      <c r="Z6" s="14">
        <v>4.9499409696403665E-2</v>
      </c>
      <c r="AA6" s="14">
        <v>0.88360756069250523</v>
      </c>
      <c r="AB6" s="14">
        <v>0.21837680020848074</v>
      </c>
      <c r="AC6" s="14">
        <v>2.6954222645084815E-2</v>
      </c>
      <c r="AD6" s="14">
        <v>0.13533992827194832</v>
      </c>
      <c r="AE6" s="14">
        <v>0.34781053530042688</v>
      </c>
      <c r="AF6" s="14"/>
      <c r="AG6" s="14">
        <v>2.9386641105063581E-2</v>
      </c>
      <c r="AH6" s="14">
        <v>3.7617851032013941E-2</v>
      </c>
      <c r="AI6" s="14" t="s">
        <v>128</v>
      </c>
      <c r="AJ6" s="14">
        <v>1.3864665007260816E-4</v>
      </c>
      <c r="AK6" s="14">
        <v>3.6539875595214731E-2</v>
      </c>
      <c r="AL6" s="14">
        <v>0.35831900734797334</v>
      </c>
      <c r="AM6" s="14">
        <v>8.2826817295028277E-2</v>
      </c>
      <c r="AN6" s="14">
        <v>0.24425459385982828</v>
      </c>
      <c r="AO6" s="14">
        <v>1.2005437416804352E-2</v>
      </c>
      <c r="AP6" s="14">
        <v>0.80463108926552929</v>
      </c>
      <c r="AQ6" s="14">
        <v>0.96111856341365487</v>
      </c>
      <c r="AR6" s="14">
        <v>0.19413817339986619</v>
      </c>
      <c r="AS6" s="14">
        <v>0.49928980718180366</v>
      </c>
      <c r="AT6" s="15"/>
      <c r="AU6" s="15">
        <v>473.73697967737115</v>
      </c>
      <c r="AV6" s="15">
        <v>16.980327368502181</v>
      </c>
      <c r="AW6" s="15">
        <v>6.3112583119535808</v>
      </c>
      <c r="AX6" s="15">
        <v>17171.77716425648</v>
      </c>
      <c r="AY6" s="16" t="s">
        <v>128</v>
      </c>
      <c r="AZ6" s="16" t="s">
        <v>128</v>
      </c>
      <c r="BA6" s="16">
        <v>10.1651570140648</v>
      </c>
      <c r="BB6" s="16"/>
      <c r="BC6" s="14">
        <v>3.3721338710883382</v>
      </c>
      <c r="BD6" s="14">
        <v>101.17479372203246</v>
      </c>
      <c r="BE6" s="14">
        <v>73.915133876356606</v>
      </c>
      <c r="BF6" s="14">
        <v>18.894940702317083</v>
      </c>
    </row>
    <row r="7" spans="1:58" x14ac:dyDescent="0.3">
      <c r="A7" s="12" t="s">
        <v>162</v>
      </c>
      <c r="B7" s="1">
        <v>4</v>
      </c>
      <c r="C7" s="1" t="s">
        <v>38</v>
      </c>
      <c r="D7" s="1" t="s">
        <v>23</v>
      </c>
      <c r="E7" s="1">
        <v>2</v>
      </c>
      <c r="F7" t="s">
        <v>124</v>
      </c>
      <c r="G7">
        <v>2</v>
      </c>
      <c r="H7" t="s">
        <v>41</v>
      </c>
      <c r="I7" t="s">
        <v>46</v>
      </c>
      <c r="J7" t="s">
        <v>42</v>
      </c>
      <c r="K7">
        <v>2</v>
      </c>
      <c r="L7" t="s">
        <v>17</v>
      </c>
      <c r="M7" t="s">
        <v>106</v>
      </c>
      <c r="N7" s="12">
        <v>2</v>
      </c>
      <c r="O7">
        <v>33.6541</v>
      </c>
      <c r="P7">
        <v>597.51179999999999</v>
      </c>
      <c r="Q7" s="14">
        <v>0.98774865596688499</v>
      </c>
      <c r="R7" s="14">
        <v>2.4921284350766425E-2</v>
      </c>
      <c r="S7" s="14"/>
      <c r="T7" s="14"/>
      <c r="U7" s="14"/>
      <c r="V7" s="14">
        <v>2.2010206201604543</v>
      </c>
      <c r="W7" s="14"/>
      <c r="X7" s="14">
        <v>4.2520650350741498E-2</v>
      </c>
      <c r="Y7" s="14">
        <v>0.13738532800745787</v>
      </c>
      <c r="Z7" s="14">
        <v>6.7997106216565906E-2</v>
      </c>
      <c r="AA7" s="14">
        <v>0.91618435772158535</v>
      </c>
      <c r="AB7" s="14">
        <v>0.26832756641333266</v>
      </c>
      <c r="AC7" s="14">
        <v>9.7648526931112201E-2</v>
      </c>
      <c r="AD7" s="14">
        <v>0.18699684787008816</v>
      </c>
      <c r="AE7" s="14">
        <v>0.15222483552780805</v>
      </c>
      <c r="AF7" s="14">
        <v>4.67051801581135E-2</v>
      </c>
      <c r="AG7" s="14"/>
      <c r="AH7" s="14">
        <v>2.2512034354333958E-2</v>
      </c>
      <c r="AI7" s="14">
        <v>1.5068643851894331E-2</v>
      </c>
      <c r="AJ7" s="14">
        <v>3.4528752315536858E-4</v>
      </c>
      <c r="AK7" s="14">
        <v>8.1058451165675213E-2</v>
      </c>
      <c r="AL7" s="14">
        <v>0.34591478623966421</v>
      </c>
      <c r="AM7" s="14">
        <v>6.4432356829535159E-2</v>
      </c>
      <c r="AN7" s="14">
        <v>0.15397630801285767</v>
      </c>
      <c r="AO7" s="14">
        <v>1.0483122777124376E-2</v>
      </c>
      <c r="AP7" s="14">
        <v>0.73686789195955527</v>
      </c>
      <c r="AQ7" s="14">
        <v>0.92739505960434632</v>
      </c>
      <c r="AR7" s="14">
        <v>0.19082274043188058</v>
      </c>
      <c r="AS7" s="14">
        <v>0.48113174992309088</v>
      </c>
      <c r="AT7" s="15">
        <v>5.9589514780907642</v>
      </c>
      <c r="AU7" s="15">
        <v>532.01125123774784</v>
      </c>
      <c r="AV7" s="15">
        <v>64.475663947894617</v>
      </c>
      <c r="AW7" s="15">
        <v>15.263890501150017</v>
      </c>
      <c r="AX7" s="15">
        <v>58667.987102945102</v>
      </c>
      <c r="AY7" s="16">
        <v>0.30195044068706917</v>
      </c>
      <c r="AZ7" s="16">
        <v>0.74750729770926405</v>
      </c>
      <c r="BA7" s="16">
        <v>0.86717376437927784</v>
      </c>
      <c r="BB7" s="16">
        <v>3.140244583523339</v>
      </c>
      <c r="BC7" s="14">
        <v>3.592153062945123</v>
      </c>
      <c r="BD7" s="14">
        <v>94.738149585864164</v>
      </c>
      <c r="BE7" s="14">
        <v>51.53259201842841</v>
      </c>
      <c r="BF7" s="14">
        <v>10.337068138486979</v>
      </c>
    </row>
    <row r="8" spans="1:58" x14ac:dyDescent="0.3">
      <c r="A8" s="12" t="s">
        <v>163</v>
      </c>
      <c r="B8" s="29">
        <v>4</v>
      </c>
      <c r="C8" t="s">
        <v>38</v>
      </c>
      <c r="D8" t="s">
        <v>23</v>
      </c>
      <c r="E8">
        <v>3</v>
      </c>
      <c r="F8" t="s">
        <v>123</v>
      </c>
      <c r="G8">
        <v>3</v>
      </c>
      <c r="H8" t="s">
        <v>42</v>
      </c>
      <c r="I8" t="s">
        <v>47</v>
      </c>
      <c r="J8" t="s">
        <v>41</v>
      </c>
      <c r="K8">
        <v>2</v>
      </c>
      <c r="L8" t="s">
        <v>11</v>
      </c>
      <c r="M8" t="s">
        <v>92</v>
      </c>
      <c r="N8" s="12">
        <v>8</v>
      </c>
      <c r="O8">
        <v>40.178400000000003</v>
      </c>
      <c r="P8">
        <v>1121.9761000000001</v>
      </c>
      <c r="Q8" s="14">
        <v>0.83228262302291078</v>
      </c>
      <c r="R8" s="14">
        <v>1.6148485335204323E-2</v>
      </c>
      <c r="S8" s="14">
        <v>2.0854378212579605</v>
      </c>
      <c r="T8" s="14">
        <v>1.5058159966555358</v>
      </c>
      <c r="U8" s="14">
        <v>1.5686715433895797</v>
      </c>
      <c r="V8" s="14">
        <v>1.4978078445750818</v>
      </c>
      <c r="W8" s="14">
        <v>3.3201331487324494E-2</v>
      </c>
      <c r="X8" s="14">
        <v>3.5866958568954464E-2</v>
      </c>
      <c r="Y8" s="14">
        <v>5.7874639473370577E-2</v>
      </c>
      <c r="Z8" s="14">
        <v>4.2976271932102274E-2</v>
      </c>
      <c r="AA8" s="14">
        <v>0.81265117948433685</v>
      </c>
      <c r="AB8" s="14">
        <v>0.20092929614040744</v>
      </c>
      <c r="AC8" s="14">
        <v>2.2373009666175201E-2</v>
      </c>
      <c r="AD8" s="14">
        <v>0.14603557673185083</v>
      </c>
      <c r="AE8" s="14">
        <v>0.13854618511167879</v>
      </c>
      <c r="AF8" s="14">
        <v>2.3240239508388598E-2</v>
      </c>
      <c r="AG8" s="14">
        <v>2.2673977931501246E-2</v>
      </c>
      <c r="AH8" s="14">
        <v>1.8902115804671386E-2</v>
      </c>
      <c r="AI8" s="14">
        <v>4.6697908210307226E-3</v>
      </c>
      <c r="AJ8" s="14">
        <v>1.1221523941176237E-4</v>
      </c>
      <c r="AK8" s="14">
        <v>4.7410733507687361E-2</v>
      </c>
      <c r="AL8" s="14">
        <v>0.34219778472056928</v>
      </c>
      <c r="AM8" s="14">
        <v>6.9297549491902227E-2</v>
      </c>
      <c r="AN8" s="14">
        <v>0.18356513227760823</v>
      </c>
      <c r="AO8" s="14">
        <v>8.3444254881458232E-3</v>
      </c>
      <c r="AP8" s="14">
        <v>0.71861688464065709</v>
      </c>
      <c r="AQ8" s="14">
        <v>0.89640227877010736</v>
      </c>
      <c r="AR8" s="14">
        <v>0.17811151697004923</v>
      </c>
      <c r="AS8" s="14">
        <v>0.44555303516322109</v>
      </c>
      <c r="AT8" s="15">
        <v>5.030367931682262</v>
      </c>
      <c r="AU8" s="15" t="s">
        <v>128</v>
      </c>
      <c r="AV8" s="15"/>
      <c r="AW8" s="15"/>
      <c r="AX8" s="15">
        <v>31785.624113504145</v>
      </c>
      <c r="AY8" s="16">
        <v>1.1776374207104465</v>
      </c>
      <c r="AZ8" s="16">
        <v>0.57848717875397193</v>
      </c>
      <c r="BA8" s="16">
        <v>3.2821179064408637</v>
      </c>
      <c r="BB8" s="16">
        <v>3.0671828727903456</v>
      </c>
      <c r="BC8" s="14">
        <v>3.3896362844333168</v>
      </c>
      <c r="BD8" s="14"/>
      <c r="BE8" s="14">
        <v>76.393480495204585</v>
      </c>
      <c r="BF8" s="14">
        <v>22.17970088732476</v>
      </c>
    </row>
    <row r="9" spans="1:58" x14ac:dyDescent="0.3">
      <c r="A9" s="12" t="s">
        <v>164</v>
      </c>
      <c r="B9" s="29">
        <v>4</v>
      </c>
      <c r="C9" t="s">
        <v>38</v>
      </c>
      <c r="D9" t="s">
        <v>23</v>
      </c>
      <c r="E9">
        <v>4</v>
      </c>
      <c r="F9" t="s">
        <v>122</v>
      </c>
      <c r="G9">
        <v>4</v>
      </c>
      <c r="H9" t="s">
        <v>41</v>
      </c>
      <c r="I9" t="s">
        <v>45</v>
      </c>
      <c r="J9" t="s">
        <v>41</v>
      </c>
      <c r="K9">
        <v>1</v>
      </c>
      <c r="L9" t="s">
        <v>11</v>
      </c>
      <c r="M9" t="s">
        <v>89</v>
      </c>
      <c r="N9" s="12">
        <v>1</v>
      </c>
      <c r="O9">
        <v>37.046900000000001</v>
      </c>
      <c r="P9">
        <v>896.93529999999998</v>
      </c>
      <c r="Q9" s="14">
        <v>0.74697580020874432</v>
      </c>
      <c r="R9" s="14">
        <v>2.0666753748615815E-2</v>
      </c>
      <c r="S9" s="14">
        <v>2.0305933157316058</v>
      </c>
      <c r="T9" s="14">
        <v>1.5840956193249516</v>
      </c>
      <c r="U9" s="14">
        <v>2.0669646868072289</v>
      </c>
      <c r="V9" s="14">
        <v>1.6570908477179818</v>
      </c>
      <c r="W9" s="14">
        <v>2.9196231087760521E-2</v>
      </c>
      <c r="X9" s="14">
        <v>2.7662416233803742E-2</v>
      </c>
      <c r="Y9" s="14">
        <v>5.7976871817125644E-2</v>
      </c>
      <c r="Z9" s="14">
        <v>3.3638443232731331E-2</v>
      </c>
      <c r="AA9" s="14">
        <v>0.80295453065789346</v>
      </c>
      <c r="AB9" s="14">
        <v>0.20407293001561527</v>
      </c>
      <c r="AC9" s="14">
        <v>2.173136520824228E-2</v>
      </c>
      <c r="AD9" s="14">
        <v>0.12429972781304162</v>
      </c>
      <c r="AE9" s="14">
        <v>9.8702672975416503E-2</v>
      </c>
      <c r="AF9" s="14">
        <v>1.6805156941311301E-2</v>
      </c>
      <c r="AG9" s="14">
        <v>2.9899361371223943E-2</v>
      </c>
      <c r="AH9" s="14">
        <v>1.4126065205483389E-2</v>
      </c>
      <c r="AI9" s="14">
        <v>1.3079334325825569E-2</v>
      </c>
      <c r="AJ9" s="14" t="s">
        <v>128</v>
      </c>
      <c r="AK9" s="14">
        <v>4.9415272026900985E-2</v>
      </c>
      <c r="AL9" s="14">
        <v>0.37782651037817178</v>
      </c>
      <c r="AM9" s="14">
        <v>6.98017198986631E-2</v>
      </c>
      <c r="AN9" s="14">
        <v>0.18635618652119623</v>
      </c>
      <c r="AO9" s="14">
        <v>9.631929047357865E-3</v>
      </c>
      <c r="AP9" s="14">
        <v>0.70465315346889013</v>
      </c>
      <c r="AQ9" s="14">
        <v>0.87376283013911804</v>
      </c>
      <c r="AR9" s="14">
        <v>0.18259952114431971</v>
      </c>
      <c r="AS9" s="14">
        <v>0.46604361096243241</v>
      </c>
      <c r="AT9" s="15">
        <v>5.9878567179822939</v>
      </c>
      <c r="AU9" s="15">
        <v>152.17851553556727</v>
      </c>
      <c r="AV9" s="15">
        <v>66.788314398551691</v>
      </c>
      <c r="AW9" s="15">
        <v>13.165970988271306</v>
      </c>
      <c r="AX9" s="15">
        <v>1062.3908480889304</v>
      </c>
      <c r="AY9" s="16">
        <v>0.88685328834779287</v>
      </c>
      <c r="AZ9" s="16">
        <v>1.2281890513461686</v>
      </c>
      <c r="BA9" s="16">
        <v>2.1567506478280301</v>
      </c>
      <c r="BB9" s="16">
        <v>2.5364319413029355</v>
      </c>
      <c r="BC9" s="14">
        <v>2.9776694047326653</v>
      </c>
      <c r="BD9" s="14">
        <v>113.47311478108708</v>
      </c>
      <c r="BE9" s="14">
        <v>53.753866974737562</v>
      </c>
      <c r="BF9" s="14">
        <v>7.4968726474100666</v>
      </c>
    </row>
    <row r="10" spans="1:58" x14ac:dyDescent="0.3">
      <c r="A10" s="12" t="s">
        <v>165</v>
      </c>
      <c r="B10" s="1">
        <v>4</v>
      </c>
      <c r="C10" s="1" t="s">
        <v>38</v>
      </c>
      <c r="D10" s="1" t="s">
        <v>23</v>
      </c>
      <c r="E10" s="1">
        <v>5</v>
      </c>
      <c r="F10" t="s">
        <v>121</v>
      </c>
      <c r="G10">
        <v>5</v>
      </c>
      <c r="H10" t="s">
        <v>41</v>
      </c>
      <c r="I10" t="s">
        <v>45</v>
      </c>
      <c r="J10" t="s">
        <v>42</v>
      </c>
      <c r="K10">
        <v>1</v>
      </c>
      <c r="L10" t="s">
        <v>16</v>
      </c>
      <c r="M10" t="s">
        <v>87</v>
      </c>
      <c r="N10" s="12">
        <v>8</v>
      </c>
      <c r="O10">
        <v>28.125599999999999</v>
      </c>
      <c r="P10">
        <v>243.29050000000001</v>
      </c>
      <c r="Q10" s="14">
        <v>0.40092833625886132</v>
      </c>
      <c r="R10" s="14">
        <v>7.1433267708596072E-3</v>
      </c>
      <c r="S10" s="14">
        <v>1.5507294616533229</v>
      </c>
      <c r="T10" s="14">
        <v>0.91534987857959405</v>
      </c>
      <c r="U10" s="14">
        <v>1.2334744213382891</v>
      </c>
      <c r="V10" s="14">
        <v>0.61877478794306007</v>
      </c>
      <c r="W10" s="14">
        <v>2.5321514750307649E-2</v>
      </c>
      <c r="X10" s="14">
        <v>2.4952082015846446E-2</v>
      </c>
      <c r="Y10" s="14">
        <v>7.1772069810687358E-2</v>
      </c>
      <c r="Z10" s="14">
        <v>3.233279670306418E-2</v>
      </c>
      <c r="AA10" s="14">
        <v>0.50713734003684141</v>
      </c>
      <c r="AB10" s="14">
        <v>0.11269436702243271</v>
      </c>
      <c r="AC10" s="14">
        <v>1.9560677572746016E-2</v>
      </c>
      <c r="AD10" s="14">
        <v>9.0973693725787244E-2</v>
      </c>
      <c r="AE10" s="14">
        <v>0.10998258825696083</v>
      </c>
      <c r="AF10" s="14">
        <v>2.7962383835983474E-2</v>
      </c>
      <c r="AG10" s="14">
        <v>2.0357698900887376E-2</v>
      </c>
      <c r="AH10" s="14">
        <v>1.6345380739398768E-2</v>
      </c>
      <c r="AI10" s="14">
        <v>1.6063258222606052E-2</v>
      </c>
      <c r="AJ10" s="14">
        <v>2.6215763176619394E-4</v>
      </c>
      <c r="AK10" s="14">
        <v>3.5812462671669099E-2</v>
      </c>
      <c r="AL10" s="14">
        <v>0.28653069331127756</v>
      </c>
      <c r="AM10" s="14">
        <v>9.5483137724228964E-2</v>
      </c>
      <c r="AN10" s="14">
        <v>0.27082911345760663</v>
      </c>
      <c r="AO10" s="14">
        <v>1.2621426126650176E-2</v>
      </c>
      <c r="AP10" s="14">
        <v>0.71678767658451825</v>
      </c>
      <c r="AQ10" s="14">
        <v>0.86318236287338534</v>
      </c>
      <c r="AR10" s="14">
        <v>0.16574060166592952</v>
      </c>
      <c r="AS10" s="14">
        <v>0.43501061020502668</v>
      </c>
      <c r="AT10" s="15">
        <v>5.7745286462854963</v>
      </c>
      <c r="AU10" s="15">
        <v>419.28675874252542</v>
      </c>
      <c r="AV10" s="15">
        <v>88.66408939899091</v>
      </c>
      <c r="AW10" s="15">
        <v>27.24796437411635</v>
      </c>
      <c r="AX10" s="15">
        <v>40868.423022465897</v>
      </c>
      <c r="AY10" s="16">
        <v>0.61994097694157746</v>
      </c>
      <c r="AZ10" s="16">
        <v>0.71887430201423341</v>
      </c>
      <c r="BA10" s="16">
        <v>2.3319539844385924</v>
      </c>
      <c r="BB10" s="16"/>
      <c r="BC10" s="14">
        <v>2.6904068549560023</v>
      </c>
      <c r="BD10" s="14">
        <v>102.71894110441767</v>
      </c>
      <c r="BE10" s="14">
        <v>99.492470584261923</v>
      </c>
      <c r="BF10" s="14">
        <v>11.729411801905783</v>
      </c>
    </row>
    <row r="11" spans="1:58" x14ac:dyDescent="0.3">
      <c r="A11" s="12" t="s">
        <v>166</v>
      </c>
      <c r="B11" s="1">
        <v>4</v>
      </c>
      <c r="C11" s="1" t="s">
        <v>38</v>
      </c>
      <c r="D11" s="1" t="s">
        <v>23</v>
      </c>
      <c r="E11" s="1">
        <v>6</v>
      </c>
      <c r="F11" t="s">
        <v>120</v>
      </c>
      <c r="G11" s="1">
        <v>9</v>
      </c>
      <c r="H11" t="s">
        <v>41</v>
      </c>
      <c r="I11" s="1" t="s">
        <v>45</v>
      </c>
      <c r="J11" t="s">
        <v>42</v>
      </c>
      <c r="K11">
        <v>0</v>
      </c>
      <c r="L11" t="s">
        <v>17</v>
      </c>
      <c r="M11" t="s">
        <v>89</v>
      </c>
      <c r="N11" s="12">
        <v>11</v>
      </c>
      <c r="O11">
        <v>21.848299999999998</v>
      </c>
      <c r="P11">
        <v>342.72030000000001</v>
      </c>
      <c r="Q11" s="14">
        <v>0.61979846218890355</v>
      </c>
      <c r="R11" s="14">
        <v>1.7834773379954254E-2</v>
      </c>
      <c r="S11" s="14">
        <v>2.5994453280764409</v>
      </c>
      <c r="T11" s="14">
        <v>1.4197122945107163</v>
      </c>
      <c r="U11" s="14">
        <v>1.7247755114972954</v>
      </c>
      <c r="V11" s="14">
        <v>1.1971392840246331</v>
      </c>
      <c r="W11" s="14">
        <v>3.1859501599815709E-2</v>
      </c>
      <c r="X11" s="14">
        <v>3.142223727201824E-2</v>
      </c>
      <c r="Y11" s="14">
        <v>9.9187137713101003E-2</v>
      </c>
      <c r="Z11" s="14">
        <v>5.1327238795535947E-2</v>
      </c>
      <c r="AA11" s="14">
        <v>0.7269138950321643</v>
      </c>
      <c r="AB11" s="14">
        <v>0.20837130235360229</v>
      </c>
      <c r="AC11" s="14">
        <v>2.6173369103130787E-2</v>
      </c>
      <c r="AD11" s="14">
        <v>0.11686746895880178</v>
      </c>
      <c r="AE11" s="14">
        <v>0.1476902259085611</v>
      </c>
      <c r="AF11" s="14">
        <v>3.5872869308258566E-2</v>
      </c>
      <c r="AG11" s="14">
        <v>2.006023633420909E-2</v>
      </c>
      <c r="AH11" s="14">
        <v>1.6955093521505406E-2</v>
      </c>
      <c r="AI11" s="14">
        <v>5.6392823909387404E-3</v>
      </c>
      <c r="AJ11" s="14">
        <v>8.214539462955769E-5</v>
      </c>
      <c r="AK11" s="14">
        <v>6.3595666000966181E-2</v>
      </c>
      <c r="AL11" s="14">
        <v>0.36826415664934409</v>
      </c>
      <c r="AM11" s="14">
        <v>6.7227396503332149E-2</v>
      </c>
      <c r="AN11" s="14">
        <v>0.18101464262628636</v>
      </c>
      <c r="AO11" s="14">
        <v>9.9546841848444818E-3</v>
      </c>
      <c r="AP11" s="14">
        <v>0.85605887719951257</v>
      </c>
      <c r="AQ11" s="14">
        <v>1.0602587037673188</v>
      </c>
      <c r="AR11" s="14">
        <v>0.19317973566820029</v>
      </c>
      <c r="AS11" s="14">
        <v>0.48250439544151441</v>
      </c>
      <c r="AT11" s="15">
        <v>3.702857838485015</v>
      </c>
      <c r="AU11" s="15">
        <v>357.51385564820004</v>
      </c>
      <c r="AV11" s="15">
        <v>16.413610204875777</v>
      </c>
      <c r="AW11" s="15">
        <v>4.964659126202565</v>
      </c>
      <c r="AX11" s="15">
        <v>28665.034865391746</v>
      </c>
      <c r="AY11" s="16">
        <v>0.84715544971404333</v>
      </c>
      <c r="AZ11" s="16">
        <v>0.94467264621571301</v>
      </c>
      <c r="BA11" s="16">
        <v>1.797738091450116</v>
      </c>
      <c r="BB11" s="16">
        <v>2.6001376947253401</v>
      </c>
      <c r="BC11" s="14">
        <v>3.5630069166974665</v>
      </c>
      <c r="BD11" s="14"/>
      <c r="BE11" s="14">
        <v>53.615305703881468</v>
      </c>
      <c r="BF11" s="14">
        <v>12.284745646601332</v>
      </c>
    </row>
    <row r="12" spans="1:58" x14ac:dyDescent="0.3">
      <c r="A12" s="12" t="s">
        <v>167</v>
      </c>
      <c r="B12" s="29">
        <v>8</v>
      </c>
      <c r="C12" t="s">
        <v>39</v>
      </c>
      <c r="D12" t="s">
        <v>23</v>
      </c>
      <c r="E12">
        <v>4</v>
      </c>
      <c r="F12" t="s">
        <v>116</v>
      </c>
      <c r="G12">
        <v>6</v>
      </c>
      <c r="H12" t="s">
        <v>41</v>
      </c>
      <c r="I12" t="s">
        <v>45</v>
      </c>
      <c r="J12" t="s">
        <v>41</v>
      </c>
      <c r="K12">
        <v>1</v>
      </c>
      <c r="L12" t="s">
        <v>3</v>
      </c>
      <c r="M12" t="s">
        <v>89</v>
      </c>
      <c r="N12" s="12">
        <v>2</v>
      </c>
      <c r="O12">
        <v>27.198</v>
      </c>
      <c r="P12">
        <v>305.51830000000001</v>
      </c>
      <c r="Q12" s="14">
        <v>0.77618074327670783</v>
      </c>
      <c r="R12" s="14">
        <v>4.612774006651988E-2</v>
      </c>
      <c r="S12" s="14">
        <v>1.837837224653929</v>
      </c>
      <c r="T12" s="14">
        <v>2.0311279540390026</v>
      </c>
      <c r="U12" s="14">
        <v>2.3821571057961615</v>
      </c>
      <c r="V12" s="14">
        <v>1.5304654895802372</v>
      </c>
      <c r="W12" s="14">
        <v>4.6715457247612439E-2</v>
      </c>
      <c r="X12" s="14">
        <v>4.4136354710574859E-2</v>
      </c>
      <c r="Y12" s="14">
        <v>6.8703321192963407E-2</v>
      </c>
      <c r="Z12" s="14">
        <v>5.1188388104137478E-2</v>
      </c>
      <c r="AA12" s="14">
        <v>1.0826392877806736</v>
      </c>
      <c r="AB12" s="14">
        <v>0.26828280699396823</v>
      </c>
      <c r="AC12" s="14">
        <v>3.3466731759901398E-2</v>
      </c>
      <c r="AD12" s="14">
        <v>0.16972593374850317</v>
      </c>
      <c r="AE12" s="14">
        <v>0.22762718565964304</v>
      </c>
      <c r="AF12" s="14">
        <v>4.4404610491557556E-2</v>
      </c>
      <c r="AG12" s="14">
        <v>2.4851839314670249E-2</v>
      </c>
      <c r="AH12" s="14">
        <v>2.1276925555160635E-2</v>
      </c>
      <c r="AI12" s="14">
        <v>1.5187556453233825E-2</v>
      </c>
      <c r="AJ12" s="14">
        <v>3.9190645835869369E-4</v>
      </c>
      <c r="AK12" s="14">
        <v>0.1096315996929101</v>
      </c>
      <c r="AL12" s="14">
        <v>0.30034824669173238</v>
      </c>
      <c r="AM12" s="14">
        <v>6.9449135081740998E-2</v>
      </c>
      <c r="AN12" s="14">
        <v>0.15097480383565945</v>
      </c>
      <c r="AO12" s="14">
        <v>1.2703807957130603E-2</v>
      </c>
      <c r="AP12" s="14">
        <v>1.0402871583120479</v>
      </c>
      <c r="AQ12" s="14">
        <v>0.97048765053582398</v>
      </c>
      <c r="AR12" s="14">
        <v>0.33861138630091869</v>
      </c>
      <c r="AS12" s="14">
        <v>0.72008291444898143</v>
      </c>
      <c r="AT12" s="15">
        <v>2.6272450117769188</v>
      </c>
      <c r="AU12" s="15">
        <v>150.79842010134388</v>
      </c>
      <c r="AV12" s="15">
        <v>59.055288816492769</v>
      </c>
      <c r="AW12" s="15">
        <v>20.721137515600713</v>
      </c>
      <c r="AX12" s="15">
        <v>4601.8209338348797</v>
      </c>
      <c r="AY12" s="16">
        <v>0.47699558062784492</v>
      </c>
      <c r="AZ12" s="16">
        <v>1.5561858535405757</v>
      </c>
      <c r="BA12" s="16">
        <v>1.5677382338886159</v>
      </c>
      <c r="BB12" s="16">
        <v>4.1307811118521753</v>
      </c>
      <c r="BC12" s="14">
        <v>3.8664477455185242</v>
      </c>
      <c r="BD12" s="14">
        <v>53.50567363142688</v>
      </c>
      <c r="BE12" s="14">
        <v>55.745482698098904</v>
      </c>
      <c r="BF12" s="14">
        <v>3.8397882410589008</v>
      </c>
    </row>
    <row r="13" spans="1:58" x14ac:dyDescent="0.3">
      <c r="A13" s="12" t="s">
        <v>168</v>
      </c>
      <c r="B13" s="1">
        <v>8</v>
      </c>
      <c r="C13" s="1" t="s">
        <v>39</v>
      </c>
      <c r="D13" s="1" t="s">
        <v>23</v>
      </c>
      <c r="E13" s="1">
        <v>5</v>
      </c>
      <c r="F13" t="s">
        <v>115</v>
      </c>
      <c r="G13">
        <v>7</v>
      </c>
      <c r="H13" t="s">
        <v>41</v>
      </c>
      <c r="I13" t="s">
        <v>45</v>
      </c>
      <c r="J13" t="s">
        <v>42</v>
      </c>
      <c r="K13">
        <v>1</v>
      </c>
      <c r="L13" t="s">
        <v>17</v>
      </c>
      <c r="M13" t="s">
        <v>87</v>
      </c>
      <c r="N13" s="12">
        <v>6</v>
      </c>
      <c r="O13">
        <v>29.255199999999999</v>
      </c>
      <c r="P13">
        <v>451.61970000000002</v>
      </c>
      <c r="Q13" s="14">
        <v>0.61315666692983228</v>
      </c>
      <c r="R13" s="14">
        <v>1.2308089297362559E-2</v>
      </c>
      <c r="S13" s="14">
        <v>1.6553347217049006</v>
      </c>
      <c r="T13" s="14">
        <v>1.4772452069943147</v>
      </c>
      <c r="U13" s="14">
        <v>1.7798170450081123</v>
      </c>
      <c r="V13" s="14">
        <v>0.95637878631957773</v>
      </c>
      <c r="W13" s="14">
        <v>5.2507281457239235E-2</v>
      </c>
      <c r="X13" s="14">
        <v>5.3445732877168181E-2</v>
      </c>
      <c r="Y13" s="14">
        <v>9.5918191858917076E-2</v>
      </c>
      <c r="Z13" s="14">
        <v>5.4428784839428812E-2</v>
      </c>
      <c r="AA13" s="14">
        <v>0.92369237492752188</v>
      </c>
      <c r="AB13" s="14">
        <v>0.22846222023805596</v>
      </c>
      <c r="AC13" s="14">
        <v>3.3555116038407502E-2</v>
      </c>
      <c r="AD13" s="14">
        <v>0.1486812160077495</v>
      </c>
      <c r="AE13" s="14">
        <v>0.51852910967076415</v>
      </c>
      <c r="AF13" s="14">
        <v>0.16078697237735734</v>
      </c>
      <c r="AG13" s="14">
        <v>2.3849707450270947E-2</v>
      </c>
      <c r="AH13" s="14">
        <v>6.3009808464794551E-2</v>
      </c>
      <c r="AI13" s="14">
        <v>2.6183753535830891E-3</v>
      </c>
      <c r="AJ13" s="14">
        <v>2.0890483839689416E-4</v>
      </c>
      <c r="AK13" s="14">
        <v>8.2255512144700116E-2</v>
      </c>
      <c r="AL13" s="14">
        <v>0.19365988709083193</v>
      </c>
      <c r="AM13" s="14">
        <v>7.8557929399389659E-2</v>
      </c>
      <c r="AN13" s="14">
        <v>0.11921593765391643</v>
      </c>
      <c r="AO13" s="14">
        <v>1.2233021125866262E-2</v>
      </c>
      <c r="AP13" s="14">
        <v>1.0064538454349845</v>
      </c>
      <c r="AQ13" s="14">
        <v>0.97262087157699839</v>
      </c>
      <c r="AR13" s="14">
        <v>0.30248768527737302</v>
      </c>
      <c r="AS13" s="14">
        <v>0.64256638379651365</v>
      </c>
      <c r="AT13" s="15">
        <v>4.7237954347967746</v>
      </c>
      <c r="AU13" s="15">
        <v>235.49067163544001</v>
      </c>
      <c r="AV13" s="15">
        <v>139.3472849268997</v>
      </c>
      <c r="AW13" s="15">
        <v>72.817091808338418</v>
      </c>
      <c r="AX13" s="15">
        <v>50681.256023336406</v>
      </c>
      <c r="AY13" s="16" t="s">
        <v>128</v>
      </c>
      <c r="AZ13" s="16" t="s">
        <v>128</v>
      </c>
      <c r="BA13" s="16">
        <v>5.9314926687767464</v>
      </c>
      <c r="BB13" s="16">
        <v>16.946981925172668</v>
      </c>
      <c r="BC13" s="14">
        <v>5.7823566121683632</v>
      </c>
      <c r="BD13" s="14">
        <v>216.96849957201258</v>
      </c>
      <c r="BE13" s="14">
        <v>97.766065879816608</v>
      </c>
      <c r="BF13" s="14">
        <v>10.791219290175075</v>
      </c>
    </row>
    <row r="14" spans="1:58" x14ac:dyDescent="0.3">
      <c r="A14" s="12" t="s">
        <v>169</v>
      </c>
      <c r="B14" s="29">
        <v>8</v>
      </c>
      <c r="C14" t="s">
        <v>39</v>
      </c>
      <c r="D14" t="s">
        <v>23</v>
      </c>
      <c r="E14">
        <v>6</v>
      </c>
      <c r="F14" t="s">
        <v>114</v>
      </c>
      <c r="G14">
        <v>8</v>
      </c>
      <c r="H14" t="s">
        <v>41</v>
      </c>
      <c r="I14" s="1" t="s">
        <v>45</v>
      </c>
      <c r="J14" t="s">
        <v>42</v>
      </c>
      <c r="K14">
        <v>1</v>
      </c>
      <c r="L14" t="s">
        <v>4</v>
      </c>
      <c r="M14" t="s">
        <v>89</v>
      </c>
      <c r="N14" s="12">
        <v>12</v>
      </c>
      <c r="O14">
        <v>26.803599999999999</v>
      </c>
      <c r="P14">
        <v>774.08839999999998</v>
      </c>
      <c r="Q14" s="14">
        <v>0.95472215346840106</v>
      </c>
      <c r="R14" s="14">
        <v>1.8122960558807279E-2</v>
      </c>
      <c r="S14" s="14">
        <v>1.6893602020123653</v>
      </c>
      <c r="T14" s="14">
        <v>1.4870351102847044</v>
      </c>
      <c r="U14" s="14">
        <v>2.3611906454659515</v>
      </c>
      <c r="V14" s="14">
        <v>1.6474340933742297</v>
      </c>
      <c r="W14" s="14">
        <v>4.6637343463188902E-2</v>
      </c>
      <c r="X14" s="14">
        <v>4.7083647228244228E-2</v>
      </c>
      <c r="Y14" s="14">
        <v>8.2066258797570679E-2</v>
      </c>
      <c r="Z14" s="14">
        <v>5.9140270346586261E-2</v>
      </c>
      <c r="AA14" s="14">
        <v>1.2736414523845909</v>
      </c>
      <c r="AB14" s="14">
        <v>0.26219038745722745</v>
      </c>
      <c r="AC14" s="14">
        <v>3.5870279494418289E-2</v>
      </c>
      <c r="AD14" s="14">
        <v>0.15024750907344048</v>
      </c>
      <c r="AE14" s="14">
        <v>0.3333193333835508</v>
      </c>
      <c r="AF14" s="14">
        <v>3.2525162201675527E-2</v>
      </c>
      <c r="AG14" s="14">
        <v>2.6782733966800448E-2</v>
      </c>
      <c r="AH14" s="14">
        <v>2.5528267147714848E-2</v>
      </c>
      <c r="AI14" s="14">
        <v>2.5683042347423805E-3</v>
      </c>
      <c r="AJ14" s="14">
        <v>2.0190506264315087E-4</v>
      </c>
      <c r="AK14" s="14">
        <v>9.9112761210869621E-2</v>
      </c>
      <c r="AL14" s="14">
        <v>0.27881331679402793</v>
      </c>
      <c r="AM14" s="14">
        <v>5.9811961889892656E-2</v>
      </c>
      <c r="AN14" s="14">
        <v>0.12435701127893131</v>
      </c>
      <c r="AO14" s="14">
        <v>9.2711552806002476E-3</v>
      </c>
      <c r="AP14" s="14"/>
      <c r="AQ14" s="14">
        <v>1.1257291146621615</v>
      </c>
      <c r="AR14" s="14">
        <v>0.38363983656594008</v>
      </c>
      <c r="AS14" s="14">
        <v>0.81882423332237664</v>
      </c>
      <c r="AT14" s="15">
        <v>3.896135551781637</v>
      </c>
      <c r="AU14" s="15">
        <v>503.87626196754229</v>
      </c>
      <c r="AV14" s="15">
        <v>40.326996360279217</v>
      </c>
      <c r="AW14" s="15">
        <v>19.447023087687558</v>
      </c>
      <c r="AX14" s="15">
        <v>119326.24776984284</v>
      </c>
      <c r="AY14" s="16">
        <v>0.47156304323266129</v>
      </c>
      <c r="AZ14" s="16">
        <v>2.0476246218310106</v>
      </c>
      <c r="BA14" s="16">
        <v>3.0250855168397863</v>
      </c>
      <c r="BB14" s="16">
        <v>4.9008661785970489</v>
      </c>
      <c r="BC14" s="14">
        <v>5.0527104287130165</v>
      </c>
      <c r="BD14" s="14">
        <v>82.062678741225696</v>
      </c>
      <c r="BE14" s="14">
        <v>32.936318311484015</v>
      </c>
      <c r="BF14" s="14" t="s">
        <v>128</v>
      </c>
    </row>
    <row r="15" spans="1:58" x14ac:dyDescent="0.3">
      <c r="A15" s="12" t="s">
        <v>171</v>
      </c>
      <c r="B15" s="29">
        <v>8</v>
      </c>
      <c r="C15" t="s">
        <v>38</v>
      </c>
      <c r="D15" t="s">
        <v>23</v>
      </c>
      <c r="E15">
        <v>2</v>
      </c>
      <c r="F15" t="s">
        <v>118</v>
      </c>
      <c r="G15">
        <v>3</v>
      </c>
      <c r="H15" t="s">
        <v>41</v>
      </c>
      <c r="I15" t="s">
        <v>46</v>
      </c>
      <c r="J15" t="s">
        <v>42</v>
      </c>
      <c r="K15">
        <v>1</v>
      </c>
      <c r="L15" t="s">
        <v>3</v>
      </c>
      <c r="M15" t="s">
        <v>87</v>
      </c>
      <c r="N15" s="12">
        <v>6</v>
      </c>
      <c r="O15">
        <v>27.249400000000001</v>
      </c>
      <c r="P15">
        <v>192.2834</v>
      </c>
      <c r="Q15" s="14">
        <v>0.63885603313408335</v>
      </c>
      <c r="R15" s="14">
        <v>1.7346268942324404E-2</v>
      </c>
      <c r="S15" s="14">
        <v>1.5066597176098455</v>
      </c>
      <c r="T15" s="14">
        <v>1.5729789564940466</v>
      </c>
      <c r="U15" s="14">
        <v>1.8493081530246538</v>
      </c>
      <c r="V15" s="14">
        <v>1.0968773853619671</v>
      </c>
      <c r="W15" s="14">
        <v>4.1085101563235089E-2</v>
      </c>
      <c r="X15" s="14">
        <v>3.6755810217410638E-2</v>
      </c>
      <c r="Y15" s="14">
        <v>5.5612219802291328E-2</v>
      </c>
      <c r="Z15" s="14">
        <v>4.2385958312203202E-2</v>
      </c>
      <c r="AA15" s="14">
        <v>0.72554523751023303</v>
      </c>
      <c r="AB15" s="14">
        <v>0.21440376758436722</v>
      </c>
      <c r="AC15" s="14">
        <v>2.5494479698938231E-2</v>
      </c>
      <c r="AD15" s="14">
        <v>0.13257237483525977</v>
      </c>
      <c r="AE15" s="14">
        <v>0.19492182843353245</v>
      </c>
      <c r="AF15" s="14">
        <v>2.8250304184745344E-2</v>
      </c>
      <c r="AG15" s="14">
        <v>2.1359084075025587E-2</v>
      </c>
      <c r="AH15" s="14">
        <v>1.8443853230145579E-2</v>
      </c>
      <c r="AI15" s="14">
        <v>1.6198644832314188E-2</v>
      </c>
      <c r="AJ15" s="14">
        <v>4.0602763988463003E-4</v>
      </c>
      <c r="AK15" s="14">
        <v>9.6293371877630984E-2</v>
      </c>
      <c r="AL15" s="14">
        <v>0.25506286644833404</v>
      </c>
      <c r="AM15" s="14">
        <v>0.11148054948228209</v>
      </c>
      <c r="AN15" s="14">
        <v>0.19589950909615939</v>
      </c>
      <c r="AO15" s="14">
        <v>1.4450581551236061E-2</v>
      </c>
      <c r="AP15" s="14">
        <v>0.87982514831169989</v>
      </c>
      <c r="AQ15" s="14">
        <v>0.8280119541460369</v>
      </c>
      <c r="AR15" s="14">
        <v>0.30306674684305468</v>
      </c>
      <c r="AS15" s="14">
        <v>0.65571950599010131</v>
      </c>
      <c r="AT15" s="15">
        <v>3.1218858322407161</v>
      </c>
      <c r="AU15" s="15">
        <v>540.75690133341925</v>
      </c>
      <c r="AV15" s="15">
        <v>86.29525259542541</v>
      </c>
      <c r="AW15" s="15">
        <v>35.257846423012943</v>
      </c>
      <c r="AX15" s="15">
        <v>52474.788585041359</v>
      </c>
      <c r="AY15" s="16">
        <v>0.33702035838395455</v>
      </c>
      <c r="AZ15" s="16">
        <v>1.4093636816207702</v>
      </c>
      <c r="BA15" s="16">
        <v>2.8239637729159761</v>
      </c>
      <c r="BB15" s="16">
        <v>16.827572414783411</v>
      </c>
      <c r="BC15" s="14">
        <v>3.3839227907171985</v>
      </c>
      <c r="BD15" s="14">
        <v>90.094018906727499</v>
      </c>
      <c r="BE15" s="14">
        <v>77.219939177893309</v>
      </c>
      <c r="BF15" s="14">
        <v>35.474269440240512</v>
      </c>
    </row>
    <row r="16" spans="1:58" x14ac:dyDescent="0.3">
      <c r="A16" s="12" t="s">
        <v>172</v>
      </c>
      <c r="B16" s="29">
        <v>8</v>
      </c>
      <c r="C16" t="s">
        <v>38</v>
      </c>
      <c r="D16" t="s">
        <v>23</v>
      </c>
      <c r="E16">
        <v>3</v>
      </c>
      <c r="F16" t="s">
        <v>117</v>
      </c>
      <c r="G16">
        <v>4</v>
      </c>
      <c r="H16" t="s">
        <v>42</v>
      </c>
      <c r="I16" t="s">
        <v>47</v>
      </c>
      <c r="J16" t="s">
        <v>41</v>
      </c>
      <c r="K16">
        <v>1</v>
      </c>
      <c r="L16" t="s">
        <v>12</v>
      </c>
      <c r="M16" t="s">
        <v>92</v>
      </c>
      <c r="N16" s="12">
        <v>8</v>
      </c>
      <c r="O16">
        <v>24.7988</v>
      </c>
      <c r="P16">
        <v>407.3476</v>
      </c>
      <c r="Q16" s="14">
        <v>0.57314187022301721</v>
      </c>
      <c r="R16" s="14">
        <v>2.4778693753709252E-2</v>
      </c>
      <c r="S16" s="14">
        <v>1.982818951793869</v>
      </c>
      <c r="T16" s="14">
        <v>1.8536355442794061</v>
      </c>
      <c r="U16" s="14">
        <v>2.0739932605733107</v>
      </c>
      <c r="V16" s="14">
        <v>1.5123085582692168</v>
      </c>
      <c r="W16" s="14">
        <v>4.6738629740313675E-2</v>
      </c>
      <c r="X16" s="14">
        <v>3.6993507997402572E-2</v>
      </c>
      <c r="Y16" s="14">
        <v>6.1962128549630631E-2</v>
      </c>
      <c r="Z16" s="14">
        <v>4.1967520983724138E-2</v>
      </c>
      <c r="AA16" s="14">
        <v>0.89257439161578123</v>
      </c>
      <c r="AB16" s="14">
        <v>0.20731328856007392</v>
      </c>
      <c r="AC16" s="14">
        <v>3.2690038593688617E-2</v>
      </c>
      <c r="AD16" s="14">
        <v>0.15957095121758064</v>
      </c>
      <c r="AE16" s="14">
        <v>0.14517747757847335</v>
      </c>
      <c r="AF16" s="14">
        <v>2.6522334103374148E-2</v>
      </c>
      <c r="AG16" s="14">
        <v>2.0366623153261092E-2</v>
      </c>
      <c r="AH16" s="14">
        <v>1.5177406848120058E-2</v>
      </c>
      <c r="AI16" s="14">
        <v>5.4238732949781279E-3</v>
      </c>
      <c r="AJ16" s="14">
        <v>5.1639486505422106E-4</v>
      </c>
      <c r="AK16" s="14">
        <v>0.11157213908009665</v>
      </c>
      <c r="AL16" s="14">
        <v>0.31047772785917466</v>
      </c>
      <c r="AM16" s="14"/>
      <c r="AN16" s="14"/>
      <c r="AO16" s="14"/>
      <c r="AP16" s="14"/>
      <c r="AQ16" s="14"/>
      <c r="AR16" s="14"/>
      <c r="AS16" s="14"/>
      <c r="AT16" s="15">
        <v>3.6544866526856783</v>
      </c>
      <c r="AU16" s="15" t="s">
        <v>128</v>
      </c>
      <c r="AV16" s="15">
        <v>23.076428728002927</v>
      </c>
      <c r="AW16" s="15">
        <v>9.8795803090518231</v>
      </c>
      <c r="AX16" s="15">
        <v>242894.3409911475</v>
      </c>
      <c r="AY16" s="16">
        <v>0.52266637569632912</v>
      </c>
      <c r="AZ16" s="16">
        <v>1.2103143904874833</v>
      </c>
      <c r="BA16" s="16">
        <v>1.7542857828162768</v>
      </c>
      <c r="BB16" s="16">
        <v>3.8324391395359303</v>
      </c>
      <c r="BC16" s="14">
        <v>3.9702278727635512</v>
      </c>
      <c r="BD16" s="14">
        <v>126.77986541909362</v>
      </c>
      <c r="BE16" s="14">
        <v>77.047861680428326</v>
      </c>
      <c r="BF16" s="14">
        <v>30.361222076825655</v>
      </c>
    </row>
    <row r="17" spans="1:58" x14ac:dyDescent="0.3">
      <c r="A17" s="12" t="s">
        <v>173</v>
      </c>
      <c r="B17" s="29">
        <v>8</v>
      </c>
      <c r="C17" t="s">
        <v>38</v>
      </c>
      <c r="D17" t="s">
        <v>23</v>
      </c>
      <c r="E17">
        <v>4</v>
      </c>
      <c r="F17" t="s">
        <v>116</v>
      </c>
      <c r="G17">
        <v>6</v>
      </c>
      <c r="H17" t="s">
        <v>41</v>
      </c>
      <c r="I17" t="s">
        <v>45</v>
      </c>
      <c r="J17" t="s">
        <v>41</v>
      </c>
      <c r="K17">
        <v>1</v>
      </c>
      <c r="L17" t="s">
        <v>3</v>
      </c>
      <c r="M17" t="s">
        <v>89</v>
      </c>
      <c r="N17" s="12">
        <v>6</v>
      </c>
      <c r="O17">
        <v>33.079099999999997</v>
      </c>
      <c r="P17">
        <v>426.68689999999998</v>
      </c>
      <c r="Q17" s="14">
        <v>0.88417039310196588</v>
      </c>
      <c r="R17" s="14">
        <v>2.6116355861582504E-2</v>
      </c>
      <c r="S17" s="14">
        <v>1.5390570345222372</v>
      </c>
      <c r="T17" s="14">
        <v>1.94352591523156</v>
      </c>
      <c r="U17" s="14">
        <v>2.4475477653567093</v>
      </c>
      <c r="V17" s="14">
        <v>1.6241325790160421</v>
      </c>
      <c r="W17" s="14">
        <v>4.2426473426527896E-2</v>
      </c>
      <c r="X17" s="14">
        <v>4.1744550946691661E-2</v>
      </c>
      <c r="Y17" s="14">
        <v>6.2921623870523177E-2</v>
      </c>
      <c r="Z17" s="14">
        <v>4.9621551137551144E-2</v>
      </c>
      <c r="AA17" s="14">
        <v>1.0680536918015042</v>
      </c>
      <c r="AB17" s="14">
        <v>0.27304924650743967</v>
      </c>
      <c r="AC17" s="14">
        <v>2.9485198737509072E-2</v>
      </c>
      <c r="AD17" s="14">
        <v>0.1807179247352832</v>
      </c>
      <c r="AE17" s="14">
        <v>0.18037909984096276</v>
      </c>
      <c r="AF17" s="14">
        <v>2.4128588412781492E-2</v>
      </c>
      <c r="AG17" s="14">
        <v>2.1277567805655855E-2</v>
      </c>
      <c r="AH17" s="14">
        <v>1.5125579779411098E-2</v>
      </c>
      <c r="AI17" s="14">
        <v>5.0646712387439723E-3</v>
      </c>
      <c r="AJ17" s="14">
        <v>5.3100555155451861E-4</v>
      </c>
      <c r="AK17" s="14">
        <v>0.12579827659645038</v>
      </c>
      <c r="AL17" s="14">
        <v>0.29201891690883741</v>
      </c>
      <c r="AM17" s="14">
        <v>5.9816014190833711E-2</v>
      </c>
      <c r="AN17" s="14">
        <v>0.11265840439554396</v>
      </c>
      <c r="AO17" s="14">
        <v>9.0047336675299124E-3</v>
      </c>
      <c r="AP17" s="14">
        <v>0.96860160422317521</v>
      </c>
      <c r="AQ17" s="14">
        <v>0.91911126970674684</v>
      </c>
      <c r="AR17" s="14">
        <v>0.32503742666099855</v>
      </c>
      <c r="AS17" s="14">
        <v>0.69122766056019214</v>
      </c>
      <c r="AT17" s="15">
        <v>6.2275433258444508</v>
      </c>
      <c r="AU17" s="15">
        <v>192.68246590625381</v>
      </c>
      <c r="AV17" s="15">
        <v>76.842012483194154</v>
      </c>
      <c r="AW17" s="15">
        <v>17.170714930414277</v>
      </c>
      <c r="AX17" s="15">
        <v>90559.892634520234</v>
      </c>
      <c r="AY17" s="16">
        <v>1.036577983311457</v>
      </c>
      <c r="AZ17" s="16">
        <v>1.4163932232985716</v>
      </c>
      <c r="BA17" s="16">
        <v>1.2571774503054416</v>
      </c>
      <c r="BB17" s="16">
        <v>2.7512395993703471</v>
      </c>
      <c r="BC17" s="14">
        <v>4.295641305999232</v>
      </c>
      <c r="BD17" s="14">
        <v>92.013988230227483</v>
      </c>
      <c r="BE17" s="14">
        <v>58.310691233240341</v>
      </c>
      <c r="BF17" s="14">
        <v>8.7951720397283601</v>
      </c>
    </row>
    <row r="18" spans="1:58" x14ac:dyDescent="0.3">
      <c r="A18" s="12" t="s">
        <v>174</v>
      </c>
      <c r="B18" s="1">
        <v>8</v>
      </c>
      <c r="C18" s="1" t="s">
        <v>38</v>
      </c>
      <c r="D18" s="1" t="s">
        <v>23</v>
      </c>
      <c r="E18" s="1">
        <v>5</v>
      </c>
      <c r="F18" t="s">
        <v>115</v>
      </c>
      <c r="G18">
        <v>7</v>
      </c>
      <c r="H18" t="s">
        <v>41</v>
      </c>
      <c r="I18" t="s">
        <v>45</v>
      </c>
      <c r="J18" t="s">
        <v>42</v>
      </c>
      <c r="K18">
        <v>1</v>
      </c>
      <c r="L18" t="s">
        <v>16</v>
      </c>
      <c r="M18" t="s">
        <v>87</v>
      </c>
      <c r="N18" s="12">
        <v>10</v>
      </c>
      <c r="O18">
        <v>28.9208</v>
      </c>
      <c r="P18">
        <v>157.6311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5"/>
      <c r="AU18" s="15"/>
      <c r="AV18" s="15"/>
      <c r="AW18" s="15"/>
      <c r="AX18" s="15"/>
      <c r="AY18" s="16">
        <v>0.35352846836959378</v>
      </c>
      <c r="AZ18" s="16">
        <v>0.68218859804685872</v>
      </c>
      <c r="BA18" s="16">
        <v>1.0127055340817852</v>
      </c>
      <c r="BB18" s="16">
        <v>13.623186909698584</v>
      </c>
      <c r="BC18" s="14">
        <v>8.8545218786727045</v>
      </c>
      <c r="BD18" s="14">
        <v>130.88922477054743</v>
      </c>
      <c r="BE18" s="14">
        <v>57.303612898236722</v>
      </c>
      <c r="BF18" s="14">
        <v>19.764939217098657</v>
      </c>
    </row>
    <row r="19" spans="1:58" x14ac:dyDescent="0.3">
      <c r="A19" s="12" t="s">
        <v>175</v>
      </c>
      <c r="B19" s="29">
        <v>8</v>
      </c>
      <c r="C19" t="s">
        <v>38</v>
      </c>
      <c r="D19" t="s">
        <v>23</v>
      </c>
      <c r="E19">
        <v>6</v>
      </c>
      <c r="F19" t="s">
        <v>114</v>
      </c>
      <c r="G19">
        <v>8</v>
      </c>
      <c r="H19" t="s">
        <v>41</v>
      </c>
      <c r="I19" s="1" t="s">
        <v>45</v>
      </c>
      <c r="J19" t="s">
        <v>42</v>
      </c>
      <c r="K19">
        <v>1</v>
      </c>
      <c r="L19" t="s">
        <v>3</v>
      </c>
      <c r="M19" t="s">
        <v>89</v>
      </c>
      <c r="N19" s="12">
        <v>12</v>
      </c>
      <c r="O19">
        <v>24.839600000000001</v>
      </c>
      <c r="P19">
        <v>355.68779999999998</v>
      </c>
      <c r="Q19" s="14">
        <v>0.78611321549947677</v>
      </c>
      <c r="R19" s="14">
        <v>2.2457543859861647E-2</v>
      </c>
      <c r="S19" s="14">
        <v>1.8176507608730355</v>
      </c>
      <c r="T19" s="14">
        <v>1.7997369987907095</v>
      </c>
      <c r="U19" s="14">
        <v>2.426037533824168</v>
      </c>
      <c r="V19" s="14">
        <v>1.5359423638844156</v>
      </c>
      <c r="W19" s="14">
        <v>3.960810132334619E-2</v>
      </c>
      <c r="X19" s="14">
        <v>3.6939597510158663E-2</v>
      </c>
      <c r="Y19" s="14">
        <v>6.5205093671978076E-2</v>
      </c>
      <c r="Z19" s="14">
        <v>5.0270198733151895E-2</v>
      </c>
      <c r="AA19" s="14">
        <v>0.97132789836270839</v>
      </c>
      <c r="AB19" s="14">
        <v>0.27777267045260684</v>
      </c>
      <c r="AC19" s="14">
        <v>2.926347660635123E-2</v>
      </c>
      <c r="AD19" s="14">
        <v>0.16279751843621995</v>
      </c>
      <c r="AE19" s="14">
        <v>0.19869069606119905</v>
      </c>
      <c r="AF19" s="14">
        <v>2.8886368107076711E-2</v>
      </c>
      <c r="AG19" s="14">
        <v>2.8700269844134076E-2</v>
      </c>
      <c r="AH19" s="14">
        <v>1.6956035668273479E-2</v>
      </c>
      <c r="AI19" s="14">
        <v>3.3037291011546251E-3</v>
      </c>
      <c r="AJ19" s="14">
        <v>3.0406437708375809E-4</v>
      </c>
      <c r="AK19" s="14">
        <v>0.1149907457453256</v>
      </c>
      <c r="AL19" s="14">
        <v>0.27514891970802563</v>
      </c>
      <c r="AM19" s="14">
        <v>5.9747125074835865E-2</v>
      </c>
      <c r="AN19" s="14">
        <v>0.11803542181089387</v>
      </c>
      <c r="AO19" s="14">
        <v>9.1380764966681877E-3</v>
      </c>
      <c r="AP19" s="14">
        <v>0.87050776377145023</v>
      </c>
      <c r="AQ19" s="14">
        <v>0.84688199938464348</v>
      </c>
      <c r="AR19" s="14">
        <v>0.28095056820334952</v>
      </c>
      <c r="AS19" s="14">
        <v>0.6155176570561931</v>
      </c>
      <c r="AT19" s="15">
        <v>3.2998807233109035</v>
      </c>
      <c r="AU19" s="15">
        <v>544.20006260993716</v>
      </c>
      <c r="AV19" s="15">
        <v>36.969330426291691</v>
      </c>
      <c r="AW19" s="15">
        <v>13.202220682375019</v>
      </c>
      <c r="AX19" s="15">
        <v>196179.05541960697</v>
      </c>
      <c r="AY19" s="16">
        <v>0.94056259805952491</v>
      </c>
      <c r="AZ19" s="16">
        <v>1.6970666085246184</v>
      </c>
      <c r="BA19" s="16">
        <v>1.6585604001757714</v>
      </c>
      <c r="BB19" s="16">
        <v>2.9030884778301296</v>
      </c>
      <c r="BC19" s="14">
        <v>3.3612081491837307</v>
      </c>
      <c r="BD19" s="14">
        <v>63.308948856224987</v>
      </c>
      <c r="BE19" s="14">
        <v>37.537769624410281</v>
      </c>
      <c r="BF19" s="14">
        <v>4.6988462446166865</v>
      </c>
    </row>
    <row r="20" spans="1:58" x14ac:dyDescent="0.3">
      <c r="A20" s="12" t="s">
        <v>176</v>
      </c>
      <c r="B20" s="29">
        <v>35</v>
      </c>
      <c r="C20" t="s">
        <v>39</v>
      </c>
      <c r="D20" t="s">
        <v>23</v>
      </c>
      <c r="E20">
        <v>3</v>
      </c>
      <c r="F20" t="s">
        <v>111</v>
      </c>
      <c r="M20" t="s">
        <v>87</v>
      </c>
      <c r="N20" s="12">
        <v>12</v>
      </c>
      <c r="Q20" s="16">
        <v>0.41849453141343029</v>
      </c>
      <c r="R20" s="16"/>
      <c r="S20" s="16">
        <v>0.87521175558087727</v>
      </c>
      <c r="T20" s="16">
        <v>1.2322221153059238</v>
      </c>
      <c r="U20" s="16"/>
      <c r="V20" s="16">
        <v>1.3050765326735276</v>
      </c>
      <c r="W20" s="16"/>
      <c r="X20" s="16">
        <v>4.286534073615917E-2</v>
      </c>
      <c r="Y20" s="16"/>
      <c r="Z20" s="16">
        <v>3.874558809509613E-2</v>
      </c>
      <c r="AA20" s="16">
        <v>0.95703919991071573</v>
      </c>
      <c r="AB20" s="16">
        <v>0.28514391549803042</v>
      </c>
      <c r="AC20" s="16"/>
      <c r="AD20" s="16"/>
      <c r="AE20" s="16">
        <v>0.24017815343061089</v>
      </c>
      <c r="AF20" s="16">
        <v>0.11438691444299469</v>
      </c>
      <c r="AG20" s="16">
        <v>5.5717249525736997E-3</v>
      </c>
      <c r="AH20" s="16">
        <v>4.0858206066098732E-2</v>
      </c>
      <c r="AI20" s="16">
        <v>7.8504486736422404E-3</v>
      </c>
      <c r="AJ20" s="16">
        <v>2.0151781425280344E-4</v>
      </c>
      <c r="AK20" s="16">
        <v>2.4333597284237569E-2</v>
      </c>
      <c r="AL20" s="16">
        <v>0.13869751694744004</v>
      </c>
      <c r="AM20" s="14">
        <v>9.3335380360812695E-2</v>
      </c>
      <c r="AN20" s="14">
        <v>0.13535331283187116</v>
      </c>
      <c r="AO20" s="14">
        <v>3.9493911133908703E-2</v>
      </c>
      <c r="AP20" s="14">
        <v>0.78897241217677272</v>
      </c>
      <c r="AQ20" s="14">
        <v>0.72974429979234912</v>
      </c>
      <c r="AR20" s="14">
        <v>0.34887219766118294</v>
      </c>
      <c r="AS20" s="14">
        <v>0.74320523390952564</v>
      </c>
      <c r="AT20" s="15"/>
      <c r="AU20" s="15">
        <v>1062.6320273713543</v>
      </c>
      <c r="AV20" s="15">
        <v>65.833893671661642</v>
      </c>
      <c r="AW20" s="15">
        <v>6.0920615787176366</v>
      </c>
      <c r="AX20" s="15"/>
      <c r="AY20" s="16">
        <v>2.0882016344507668</v>
      </c>
      <c r="AZ20" s="16" t="s">
        <v>128</v>
      </c>
      <c r="BA20" s="16">
        <v>4.7884323605985095</v>
      </c>
      <c r="BB20" s="16"/>
      <c r="BC20" s="14">
        <v>6.7837369986383234</v>
      </c>
      <c r="BD20" s="14">
        <v>102.50897901898182</v>
      </c>
      <c r="BE20" s="14">
        <v>125.80086641832635</v>
      </c>
      <c r="BF20" s="14" t="s">
        <v>128</v>
      </c>
    </row>
    <row r="21" spans="1:58" x14ac:dyDescent="0.3">
      <c r="A21" s="12" t="s">
        <v>178</v>
      </c>
      <c r="B21" s="29">
        <v>35</v>
      </c>
      <c r="C21" t="s">
        <v>39</v>
      </c>
      <c r="D21" t="s">
        <v>23</v>
      </c>
      <c r="E21">
        <v>5</v>
      </c>
      <c r="F21" t="s">
        <v>109</v>
      </c>
      <c r="G21">
        <v>7</v>
      </c>
      <c r="H21" t="s">
        <v>41</v>
      </c>
      <c r="I21" t="s">
        <v>45</v>
      </c>
      <c r="J21" t="s">
        <v>42</v>
      </c>
      <c r="K21">
        <v>2</v>
      </c>
      <c r="L21" t="s">
        <v>8</v>
      </c>
      <c r="M21" t="s">
        <v>89</v>
      </c>
      <c r="N21" s="12">
        <v>7</v>
      </c>
      <c r="O21">
        <v>50.246299999999998</v>
      </c>
      <c r="P21">
        <v>1436.2828999999999</v>
      </c>
      <c r="Q21" s="14">
        <v>0.84768215591514617</v>
      </c>
      <c r="R21" s="14">
        <v>1.8471279207786805E-2</v>
      </c>
      <c r="S21" s="14">
        <v>2.4066484961355656</v>
      </c>
      <c r="T21" s="14">
        <v>1.59152597699126</v>
      </c>
      <c r="U21" s="14">
        <v>1.9367376550317443</v>
      </c>
      <c r="V21" s="14">
        <v>1.2920187192377923</v>
      </c>
      <c r="W21" s="14">
        <v>4.0010850701574625E-2</v>
      </c>
      <c r="X21" s="14">
        <v>4.9343342364213193E-2</v>
      </c>
      <c r="Y21" s="14">
        <v>5.8988501812279277E-2</v>
      </c>
      <c r="Z21" s="14">
        <v>4.8065576064849902E-2</v>
      </c>
      <c r="AA21" s="14">
        <v>0.80219151679081024</v>
      </c>
      <c r="AB21" s="14">
        <v>0.2234193843544616</v>
      </c>
      <c r="AC21" s="14">
        <v>2.9410610514365887E-2</v>
      </c>
      <c r="AD21" s="14">
        <v>0.15405348584200104</v>
      </c>
      <c r="AE21" s="14">
        <v>0.13039719919298232</v>
      </c>
      <c r="AF21" s="14">
        <v>2.188655555813274E-2</v>
      </c>
      <c r="AG21" s="14">
        <v>2.0087784467595723E-2</v>
      </c>
      <c r="AH21" s="14">
        <v>2.0049240373832173E-2</v>
      </c>
      <c r="AI21" s="14">
        <v>1.0965675977799509E-3</v>
      </c>
      <c r="AJ21" s="14">
        <v>3.1746854559846122E-4</v>
      </c>
      <c r="AK21" s="14">
        <v>6.1945217667020408E-2</v>
      </c>
      <c r="AL21" s="14">
        <v>0.21504623012698848</v>
      </c>
      <c r="AM21" s="14">
        <v>6.4749804050987986E-2</v>
      </c>
      <c r="AN21" s="14">
        <v>0.16966296769935235</v>
      </c>
      <c r="AO21" s="14">
        <v>3.4229815049490422E-2</v>
      </c>
      <c r="AP21" s="14">
        <v>0.55485079619965205</v>
      </c>
      <c r="AQ21" s="14">
        <v>0.53115660823408717</v>
      </c>
      <c r="AR21" s="14">
        <v>0.19727091909894073</v>
      </c>
      <c r="AS21" s="14">
        <v>0.4347287108561913</v>
      </c>
      <c r="AT21" s="15">
        <v>3.1737404762553458</v>
      </c>
      <c r="AU21" s="15">
        <v>268.33250923985332</v>
      </c>
      <c r="AV21" s="15">
        <v>174.45582498728899</v>
      </c>
      <c r="AW21" s="15">
        <v>87.907485890337341</v>
      </c>
      <c r="AX21" s="15">
        <v>33680.629893397658</v>
      </c>
      <c r="AY21" s="16">
        <v>0.82711320687820089</v>
      </c>
      <c r="AZ21" s="16">
        <v>1.4215439541669954</v>
      </c>
      <c r="BA21" s="16">
        <v>1.9255364485381727</v>
      </c>
      <c r="BB21" s="16">
        <v>4.1065359916218505</v>
      </c>
      <c r="BC21" s="14">
        <v>2.9851171816927007</v>
      </c>
      <c r="BD21" s="14">
        <v>133.73545516344643</v>
      </c>
      <c r="BE21" s="14">
        <v>45.867088719430441</v>
      </c>
      <c r="BF21" s="14">
        <v>11.053475978238726</v>
      </c>
    </row>
    <row r="22" spans="1:58" x14ac:dyDescent="0.3">
      <c r="A22" s="12" t="s">
        <v>179</v>
      </c>
      <c r="B22" s="29">
        <v>35</v>
      </c>
      <c r="C22" t="s">
        <v>39</v>
      </c>
      <c r="D22" t="s">
        <v>23</v>
      </c>
      <c r="E22">
        <v>6</v>
      </c>
      <c r="F22" t="s">
        <v>108</v>
      </c>
      <c r="G22">
        <v>8</v>
      </c>
      <c r="H22" t="s">
        <v>41</v>
      </c>
      <c r="I22" s="1" t="s">
        <v>45</v>
      </c>
      <c r="J22" t="s">
        <v>42</v>
      </c>
      <c r="K22">
        <v>1</v>
      </c>
      <c r="L22" t="s">
        <v>3</v>
      </c>
      <c r="M22" t="s">
        <v>89</v>
      </c>
      <c r="N22" s="12">
        <v>12</v>
      </c>
      <c r="O22">
        <v>57.724600000000002</v>
      </c>
      <c r="P22">
        <v>1700.2445</v>
      </c>
      <c r="Q22" s="14">
        <v>0.64154118661818926</v>
      </c>
      <c r="R22" s="14">
        <v>2.6538512738176225E-2</v>
      </c>
      <c r="S22" s="14">
        <v>2.0924281406847522</v>
      </c>
      <c r="T22" s="14">
        <v>1.5641821953440946</v>
      </c>
      <c r="U22" s="14">
        <v>2.0484648409616359</v>
      </c>
      <c r="V22" s="14">
        <v>1.0836157541476097</v>
      </c>
      <c r="W22" s="14">
        <v>3.0363329422515958E-2</v>
      </c>
      <c r="X22" s="14">
        <v>3.3946798468877569E-2</v>
      </c>
      <c r="Y22" s="14">
        <v>5.3051859342998421E-2</v>
      </c>
      <c r="Z22" s="14">
        <v>2.7395665521019744E-2</v>
      </c>
      <c r="AA22" s="14">
        <v>0.8214166108379386</v>
      </c>
      <c r="AB22" s="14">
        <v>0.19854842036584397</v>
      </c>
      <c r="AC22" s="14">
        <v>2.2444724548975718E-2</v>
      </c>
      <c r="AD22" s="14">
        <v>0.11580682400216546</v>
      </c>
      <c r="AE22" s="14">
        <v>0.13739823470936205</v>
      </c>
      <c r="AF22" s="14">
        <v>2.4677383838844484E-2</v>
      </c>
      <c r="AG22" s="14">
        <v>1.7785816069532931E-2</v>
      </c>
      <c r="AH22" s="14">
        <v>1.8122184116354315E-2</v>
      </c>
      <c r="AI22" s="14">
        <v>6.3683835805604817E-4</v>
      </c>
      <c r="AJ22" s="14">
        <v>1.9830380718486223E-4</v>
      </c>
      <c r="AK22" s="14">
        <v>6.692548540568323E-2</v>
      </c>
      <c r="AL22" s="14">
        <v>0.18389186357970008</v>
      </c>
      <c r="AM22" s="14">
        <v>5.4796288588885293E-2</v>
      </c>
      <c r="AN22" s="14">
        <v>9.4823392656496794E-2</v>
      </c>
      <c r="AO22" s="14">
        <v>3.4293304609523699E-2</v>
      </c>
      <c r="AP22" s="14">
        <v>0.49540722839847212</v>
      </c>
      <c r="AQ22" s="14">
        <v>0.48346544811044728</v>
      </c>
      <c r="AR22" s="14">
        <v>0.19989750489920172</v>
      </c>
      <c r="AS22" s="14">
        <v>0.45061206245514696</v>
      </c>
      <c r="AT22" s="15">
        <v>3.8343018090005114</v>
      </c>
      <c r="AU22" s="15">
        <v>721.1613429933293</v>
      </c>
      <c r="AV22" s="15">
        <v>107.19002100664386</v>
      </c>
      <c r="AW22" s="15">
        <v>30.906436004948048</v>
      </c>
      <c r="AX22" s="15">
        <v>118089.44574910855</v>
      </c>
      <c r="AY22" s="16">
        <v>0.84772269934825839</v>
      </c>
      <c r="AZ22" s="16">
        <v>0.92952317983237653</v>
      </c>
      <c r="BA22" s="16">
        <v>1.4531919394194091</v>
      </c>
      <c r="BB22" s="16">
        <v>3.8289340305422841</v>
      </c>
      <c r="BC22" s="14">
        <v>3.2321421372674934</v>
      </c>
      <c r="BD22" s="14">
        <v>121.86182829945288</v>
      </c>
      <c r="BE22" s="14">
        <v>32.993980867581953</v>
      </c>
      <c r="BF22" s="14">
        <v>11.713876402771794</v>
      </c>
    </row>
    <row r="23" spans="1:58" x14ac:dyDescent="0.3">
      <c r="A23" s="12" t="s">
        <v>180</v>
      </c>
      <c r="B23" s="29">
        <v>35</v>
      </c>
      <c r="C23" t="s">
        <v>38</v>
      </c>
      <c r="D23" t="s">
        <v>23</v>
      </c>
      <c r="E23">
        <v>1</v>
      </c>
      <c r="F23" t="s">
        <v>113</v>
      </c>
      <c r="G23">
        <v>1</v>
      </c>
      <c r="H23" t="s">
        <v>41</v>
      </c>
      <c r="I23" t="s">
        <v>46</v>
      </c>
      <c r="J23" t="s">
        <v>41</v>
      </c>
      <c r="K23">
        <v>1</v>
      </c>
      <c r="L23" t="s">
        <v>9</v>
      </c>
      <c r="M23" t="s">
        <v>92</v>
      </c>
      <c r="N23" s="12">
        <v>9</v>
      </c>
      <c r="O23">
        <v>53.603499999999997</v>
      </c>
      <c r="P23">
        <v>1803.9691</v>
      </c>
      <c r="Q23" s="14">
        <v>0.60686216860008213</v>
      </c>
      <c r="R23" s="14">
        <v>2.1818796819926708E-2</v>
      </c>
      <c r="S23" s="14">
        <v>2.088783930211163</v>
      </c>
      <c r="T23" s="14">
        <v>1.394929905872331</v>
      </c>
      <c r="U23" s="14">
        <v>1.8308560209909579</v>
      </c>
      <c r="V23" s="14">
        <v>1.2222823237174152</v>
      </c>
      <c r="W23" s="14">
        <v>2.8882608933790688E-2</v>
      </c>
      <c r="X23" s="14">
        <v>2.5153990181169674E-2</v>
      </c>
      <c r="Y23" s="14">
        <v>4.3743034804115698E-2</v>
      </c>
      <c r="Z23" s="14">
        <v>3.3931341515965371E-2</v>
      </c>
      <c r="AA23" s="14">
        <v>0.82059018598421751</v>
      </c>
      <c r="AB23" s="14">
        <v>0.193272000394757</v>
      </c>
      <c r="AC23" s="14">
        <v>2.4767954247676933E-2</v>
      </c>
      <c r="AD23" s="14">
        <v>0.10518413671828405</v>
      </c>
      <c r="AE23" s="14">
        <v>8.8046923141683442E-2</v>
      </c>
      <c r="AF23" s="14">
        <v>1.4876363993318256E-2</v>
      </c>
      <c r="AG23" s="14">
        <v>1.592682268112619E-2</v>
      </c>
      <c r="AH23" s="14">
        <v>1.4293482763271793E-2</v>
      </c>
      <c r="AI23" s="14">
        <v>1.0147931021182118E-3</v>
      </c>
      <c r="AJ23" s="14">
        <v>3.8007938318182375E-4</v>
      </c>
      <c r="AK23" s="14">
        <v>5.6876658144178041E-2</v>
      </c>
      <c r="AL23" s="14">
        <v>0.17827274921114108</v>
      </c>
      <c r="AM23" s="14">
        <v>6.5058169993574083E-2</v>
      </c>
      <c r="AN23" s="14">
        <v>0.16341177435478685</v>
      </c>
      <c r="AO23" s="14">
        <v>2.8781574544674102E-2</v>
      </c>
      <c r="AP23" s="14">
        <v>0.50303181924845997</v>
      </c>
      <c r="AQ23" s="14">
        <v>0.48818698566486252</v>
      </c>
      <c r="AR23" s="14">
        <v>0.17544222098589535</v>
      </c>
      <c r="AS23" s="14">
        <v>0.39253277246427387</v>
      </c>
      <c r="AT23" s="15">
        <v>3.7211644055294735</v>
      </c>
      <c r="AU23" s="15">
        <v>248.56470813229936</v>
      </c>
      <c r="AV23" s="15">
        <v>86.171374425751139</v>
      </c>
      <c r="AW23" s="15">
        <v>23.401688011488176</v>
      </c>
      <c r="AX23" s="15">
        <v>80366.574558245484</v>
      </c>
      <c r="AY23" s="16">
        <v>0.87068571276421569</v>
      </c>
      <c r="AZ23" s="16">
        <v>1.1413694014630098</v>
      </c>
      <c r="BA23" s="16">
        <v>1.856249265150363</v>
      </c>
      <c r="BB23" s="16">
        <v>2.9970627392625113</v>
      </c>
      <c r="BC23" s="14">
        <v>4.0164337644199266</v>
      </c>
      <c r="BD23" s="14">
        <v>166.83425807004997</v>
      </c>
      <c r="BE23" s="14">
        <v>41.77481508733338</v>
      </c>
      <c r="BF23" s="14">
        <v>30.247215938498382</v>
      </c>
    </row>
    <row r="24" spans="1:58" x14ac:dyDescent="0.3">
      <c r="A24" s="12" t="s">
        <v>181</v>
      </c>
      <c r="B24" s="29">
        <v>35</v>
      </c>
      <c r="C24" t="s">
        <v>38</v>
      </c>
      <c r="D24" t="s">
        <v>23</v>
      </c>
      <c r="E24">
        <v>3</v>
      </c>
      <c r="F24" t="s">
        <v>111</v>
      </c>
      <c r="G24">
        <v>4</v>
      </c>
      <c r="H24" t="s">
        <v>42</v>
      </c>
      <c r="I24" t="s">
        <v>47</v>
      </c>
      <c r="J24" t="s">
        <v>41</v>
      </c>
      <c r="K24">
        <v>1</v>
      </c>
      <c r="L24" t="s">
        <v>11</v>
      </c>
      <c r="M24" t="s">
        <v>92</v>
      </c>
      <c r="N24" s="12">
        <v>9</v>
      </c>
      <c r="O24">
        <v>41.882800000000003</v>
      </c>
      <c r="P24">
        <v>656.27340000000004</v>
      </c>
      <c r="Q24" s="14">
        <v>0.718718030598684</v>
      </c>
      <c r="R24" s="14">
        <v>1.3236164356036481E-2</v>
      </c>
      <c r="S24" s="14">
        <v>2.404014152188473</v>
      </c>
      <c r="T24" s="14">
        <v>1.323652248393379</v>
      </c>
      <c r="U24" s="14">
        <v>1.9481556347651787</v>
      </c>
      <c r="V24" s="14">
        <v>1.3816926252522457</v>
      </c>
      <c r="W24" s="14">
        <v>3.6246168160659398E-2</v>
      </c>
      <c r="X24" s="14">
        <v>3.4502664051287803E-2</v>
      </c>
      <c r="Y24" s="14">
        <v>6.2860868595968483E-2</v>
      </c>
      <c r="Z24" s="14">
        <v>4.0336602897556036E-2</v>
      </c>
      <c r="AA24" s="14">
        <v>1.0375600532076708</v>
      </c>
      <c r="AB24" s="14">
        <v>0.17364925172190424</v>
      </c>
      <c r="AC24" s="14">
        <v>2.8811560216565352E-2</v>
      </c>
      <c r="AD24" s="14">
        <v>0.12266416532171348</v>
      </c>
      <c r="AE24" s="14">
        <v>0.14043867532330326</v>
      </c>
      <c r="AF24" s="14">
        <v>1.5283654172900816E-2</v>
      </c>
      <c r="AG24" s="14">
        <v>2.1041330301587637E-2</v>
      </c>
      <c r="AH24" s="14">
        <v>1.3418671895333571E-2</v>
      </c>
      <c r="AI24" s="14">
        <v>1.7151674136057058E-3</v>
      </c>
      <c r="AJ24" s="14">
        <v>3.0356583796248873E-4</v>
      </c>
      <c r="AK24" s="14">
        <v>7.6046657027525902E-2</v>
      </c>
      <c r="AL24" s="14">
        <v>0.23108137583367847</v>
      </c>
      <c r="AM24" s="14">
        <v>6.5314970455309498E-2</v>
      </c>
      <c r="AN24" s="14">
        <v>0.1653377454016875</v>
      </c>
      <c r="AO24" s="14">
        <v>3.7841203552721171E-2</v>
      </c>
      <c r="AP24" s="14">
        <v>0.61141691711544377</v>
      </c>
      <c r="AQ24" s="14">
        <v>0.60967882876256008</v>
      </c>
      <c r="AR24" s="14">
        <v>0.20808586659422715</v>
      </c>
      <c r="AS24" s="14">
        <v>0.47178881473175843</v>
      </c>
      <c r="AT24" s="15">
        <v>4.2574001326977449</v>
      </c>
      <c r="AU24" s="15" t="s">
        <v>128</v>
      </c>
      <c r="AV24" s="15">
        <v>14.232674664379969</v>
      </c>
      <c r="AW24" s="15">
        <v>4.2986630917747579</v>
      </c>
      <c r="AX24" s="15">
        <v>47968.784326081681</v>
      </c>
      <c r="AY24" s="16">
        <v>0.69435389377907264</v>
      </c>
      <c r="AZ24" s="16">
        <v>0.62118160623594687</v>
      </c>
      <c r="BA24" s="16">
        <v>1.5270041819050992</v>
      </c>
      <c r="BB24" s="16">
        <v>2.5538150418660801</v>
      </c>
      <c r="BC24" s="14">
        <v>4.5333911716707709</v>
      </c>
      <c r="BD24" s="14">
        <v>214.69499096857021</v>
      </c>
      <c r="BE24" s="14">
        <v>64.569331986635447</v>
      </c>
      <c r="BF24" s="14">
        <v>20.332566869300155</v>
      </c>
    </row>
    <row r="25" spans="1:58" x14ac:dyDescent="0.3">
      <c r="A25" s="12" t="s">
        <v>182</v>
      </c>
      <c r="B25" s="29">
        <v>35</v>
      </c>
      <c r="C25" t="s">
        <v>38</v>
      </c>
      <c r="D25" t="s">
        <v>23</v>
      </c>
      <c r="E25">
        <v>4</v>
      </c>
      <c r="F25" t="s">
        <v>110</v>
      </c>
      <c r="G25">
        <v>6</v>
      </c>
      <c r="H25" t="s">
        <v>41</v>
      </c>
      <c r="I25" t="s">
        <v>45</v>
      </c>
      <c r="J25" t="s">
        <v>41</v>
      </c>
      <c r="K25">
        <v>1</v>
      </c>
      <c r="L25" t="s">
        <v>8</v>
      </c>
      <c r="M25" t="s">
        <v>89</v>
      </c>
      <c r="N25" s="12">
        <v>2</v>
      </c>
      <c r="O25">
        <v>51.348100000000002</v>
      </c>
      <c r="P25">
        <v>1246.7566999999999</v>
      </c>
      <c r="Q25" s="14">
        <v>0.85018858829946431</v>
      </c>
      <c r="R25" s="14">
        <v>2.4863799905849322E-2</v>
      </c>
      <c r="S25" s="14">
        <v>2.2566106342693693</v>
      </c>
      <c r="T25" s="14">
        <v>1.6603412224775067</v>
      </c>
      <c r="U25" s="14">
        <v>2.0821087064070922</v>
      </c>
      <c r="V25" s="14">
        <v>1.261583545095968</v>
      </c>
      <c r="W25" s="14">
        <v>3.8364278057159321E-2</v>
      </c>
      <c r="X25" s="14">
        <v>4.5255206135819147E-2</v>
      </c>
      <c r="Y25" s="14">
        <v>5.9222854816642925E-2</v>
      </c>
      <c r="Z25" s="14">
        <v>4.2863747720171631E-2</v>
      </c>
      <c r="AA25" s="14">
        <v>0.81335800305770567</v>
      </c>
      <c r="AB25" s="14">
        <v>0.20817735556210351</v>
      </c>
      <c r="AC25" s="14">
        <v>2.7235701412213337E-2</v>
      </c>
      <c r="AD25" s="14">
        <v>0.13367592879891865</v>
      </c>
      <c r="AE25" s="14">
        <v>0.10113533105045709</v>
      </c>
      <c r="AF25" s="14">
        <v>1.8569905703454088E-2</v>
      </c>
      <c r="AG25" s="14">
        <v>2.0534062196684397E-2</v>
      </c>
      <c r="AH25" s="14">
        <v>1.8319570235781599E-2</v>
      </c>
      <c r="AI25" s="14">
        <v>1.3910778425698933E-3</v>
      </c>
      <c r="AJ25" s="14">
        <v>5.4312373698874993E-4</v>
      </c>
      <c r="AK25" s="14">
        <v>5.5216461032303918E-2</v>
      </c>
      <c r="AL25" s="14">
        <v>0.1942752450151066</v>
      </c>
      <c r="AM25" s="14">
        <v>6.5838868033496964E-2</v>
      </c>
      <c r="AN25" s="14">
        <v>0.15718823480879501</v>
      </c>
      <c r="AO25" s="14">
        <v>3.3281495635190547E-2</v>
      </c>
      <c r="AP25" s="14">
        <v>0.50617779561978682</v>
      </c>
      <c r="AQ25" s="14">
        <v>0.48897809893393995</v>
      </c>
      <c r="AR25" s="14">
        <v>0.17381007447152966</v>
      </c>
      <c r="AS25" s="14">
        <v>0.39132244784680142</v>
      </c>
      <c r="AT25" s="15"/>
      <c r="AU25" s="15">
        <v>135.4870438330982</v>
      </c>
      <c r="AV25" s="15">
        <v>87.672834870106328</v>
      </c>
      <c r="AW25" s="15">
        <v>24.107361019060452</v>
      </c>
      <c r="AX25" s="15">
        <v>3927.9977676598273</v>
      </c>
      <c r="AY25" s="16">
        <v>0.86271592936539865</v>
      </c>
      <c r="AZ25" s="16">
        <v>0.98718347538200368</v>
      </c>
      <c r="BA25" s="16">
        <v>2.0981338893241022</v>
      </c>
      <c r="BB25" s="16">
        <v>4.7495949276989942</v>
      </c>
      <c r="BC25" s="14">
        <v>3.3889675784783373</v>
      </c>
      <c r="BD25" s="14">
        <v>143.87921494961498</v>
      </c>
      <c r="BE25" s="14">
        <v>45.645535547550274</v>
      </c>
      <c r="BF25" s="14">
        <v>14.605057700566945</v>
      </c>
    </row>
    <row r="26" spans="1:58" x14ac:dyDescent="0.3">
      <c r="A26" s="12" t="s">
        <v>183</v>
      </c>
      <c r="B26" s="29">
        <v>35</v>
      </c>
      <c r="C26" t="s">
        <v>38</v>
      </c>
      <c r="D26" t="s">
        <v>23</v>
      </c>
      <c r="E26">
        <v>5</v>
      </c>
      <c r="F26" t="s">
        <v>109</v>
      </c>
      <c r="G26">
        <v>7</v>
      </c>
      <c r="H26" t="s">
        <v>41</v>
      </c>
      <c r="I26" t="s">
        <v>45</v>
      </c>
      <c r="J26" t="s">
        <v>42</v>
      </c>
      <c r="K26">
        <v>2</v>
      </c>
      <c r="L26" t="s">
        <v>8</v>
      </c>
      <c r="M26" t="s">
        <v>89</v>
      </c>
      <c r="N26" s="12">
        <v>7</v>
      </c>
      <c r="O26">
        <v>56.913499999999999</v>
      </c>
      <c r="P26">
        <v>1259.876</v>
      </c>
      <c r="Q26" s="14">
        <v>0.72254732699297897</v>
      </c>
      <c r="R26" s="14">
        <v>1.7662560213147407E-2</v>
      </c>
      <c r="S26" s="14">
        <v>2.3730720395512304</v>
      </c>
      <c r="T26" s="14">
        <v>1.5187902270379994</v>
      </c>
      <c r="U26" s="14">
        <v>2.2735449404591921</v>
      </c>
      <c r="V26" s="14">
        <v>1.4096067045206957</v>
      </c>
      <c r="W26" s="14">
        <v>4.0887931100788678E-2</v>
      </c>
      <c r="X26" s="14">
        <v>5.1243299037728798E-2</v>
      </c>
      <c r="Y26" s="14">
        <v>6.1933436709760099E-2</v>
      </c>
      <c r="Z26" s="14">
        <v>4.8686552351563862E-2</v>
      </c>
      <c r="AA26" s="14">
        <v>0.81864967532600852</v>
      </c>
      <c r="AB26" s="14">
        <v>0.21595422792331267</v>
      </c>
      <c r="AC26" s="14">
        <v>2.6142450705901876E-2</v>
      </c>
      <c r="AD26" s="14">
        <v>0.15134671492478369</v>
      </c>
      <c r="AE26" s="14">
        <v>0.13299615830664541</v>
      </c>
      <c r="AF26" s="14">
        <v>2.0934815596603401E-2</v>
      </c>
      <c r="AG26" s="14">
        <v>1.9637284090982032E-2</v>
      </c>
      <c r="AH26" s="14">
        <v>1.6714075470401719E-2</v>
      </c>
      <c r="AI26" s="14">
        <v>1.0877528319747482E-3</v>
      </c>
      <c r="AJ26" s="14">
        <v>3.1341207383206167E-4</v>
      </c>
      <c r="AK26" s="14">
        <v>6.0496695278057455E-2</v>
      </c>
      <c r="AL26" s="14">
        <v>0.20703015589139925</v>
      </c>
      <c r="AM26" s="14">
        <v>6.2203457602740458E-2</v>
      </c>
      <c r="AN26" s="14">
        <v>0.14870361822733463</v>
      </c>
      <c r="AO26" s="14">
        <v>3.4357466594197451E-2</v>
      </c>
      <c r="AP26" s="14">
        <v>0.5690476968179059</v>
      </c>
      <c r="AQ26" s="14">
        <v>0.556719852009667</v>
      </c>
      <c r="AR26" s="14">
        <v>0.20898793821270517</v>
      </c>
      <c r="AS26" s="14">
        <v>0.4620097588407398</v>
      </c>
      <c r="AT26" s="15">
        <v>2.3659120545645731</v>
      </c>
      <c r="AU26" s="15">
        <v>244.6923352913027</v>
      </c>
      <c r="AV26" s="15">
        <v>51.073314893748176</v>
      </c>
      <c r="AW26" s="15">
        <v>14.476821674279364</v>
      </c>
      <c r="AX26" s="15">
        <v>72054.821575970986</v>
      </c>
      <c r="AY26" s="16">
        <v>0.96799896688627474</v>
      </c>
      <c r="AZ26" s="16">
        <v>1.2471648927861718</v>
      </c>
      <c r="BA26" s="16">
        <v>2.2357921682863577</v>
      </c>
      <c r="BB26" s="16">
        <v>4.102108328434074</v>
      </c>
      <c r="BC26" s="14">
        <v>3.3368010298659527</v>
      </c>
      <c r="BD26" s="14">
        <v>165.85897507266748</v>
      </c>
      <c r="BE26" s="14">
        <v>48.208298098311857</v>
      </c>
      <c r="BF26" s="14">
        <v>13.712735883796325</v>
      </c>
    </row>
    <row r="27" spans="1:58" x14ac:dyDescent="0.3">
      <c r="A27" s="12" t="s">
        <v>184</v>
      </c>
      <c r="B27" s="29">
        <v>35</v>
      </c>
      <c r="C27" t="s">
        <v>38</v>
      </c>
      <c r="D27" t="s">
        <v>23</v>
      </c>
      <c r="E27">
        <v>6</v>
      </c>
      <c r="F27" t="s">
        <v>108</v>
      </c>
      <c r="G27">
        <v>8</v>
      </c>
      <c r="H27" t="s">
        <v>41</v>
      </c>
      <c r="I27" s="1" t="s">
        <v>45</v>
      </c>
      <c r="J27" t="s">
        <v>42</v>
      </c>
      <c r="K27">
        <v>1</v>
      </c>
      <c r="L27" t="s">
        <v>3</v>
      </c>
      <c r="M27" t="s">
        <v>89</v>
      </c>
      <c r="N27" s="12">
        <v>12</v>
      </c>
      <c r="O27">
        <v>51.010300000000001</v>
      </c>
      <c r="P27">
        <v>1053.0532000000001</v>
      </c>
      <c r="Q27" s="14">
        <v>0.82172475662370181</v>
      </c>
      <c r="R27" s="14">
        <v>2.1734021761552643E-2</v>
      </c>
      <c r="S27" s="14">
        <v>2.937809348693551</v>
      </c>
      <c r="T27" s="14">
        <v>1.7252688461160794</v>
      </c>
      <c r="U27" s="14">
        <v>2.0919906881146617</v>
      </c>
      <c r="V27" s="14">
        <v>1.5416227389962207</v>
      </c>
      <c r="W27" s="14">
        <v>3.7658125909425695E-2</v>
      </c>
      <c r="X27" s="14">
        <v>4.0696495281671401E-2</v>
      </c>
      <c r="Y27" s="14">
        <v>5.4881394132357465E-2</v>
      </c>
      <c r="Z27" s="14">
        <v>4.4661369599515173E-2</v>
      </c>
      <c r="AA27" s="14">
        <v>0.85983609138954709</v>
      </c>
      <c r="AB27" s="14">
        <v>0.22111758541074392</v>
      </c>
      <c r="AC27" s="14">
        <v>2.8726356050648633E-2</v>
      </c>
      <c r="AD27" s="14">
        <v>0.13361830649513934</v>
      </c>
      <c r="AE27" s="14"/>
      <c r="AF27" s="14">
        <v>4.2328454913491395E-2</v>
      </c>
      <c r="AG27" s="14">
        <v>2.8360392408306821E-2</v>
      </c>
      <c r="AH27" s="14">
        <v>2.6159232914979035E-2</v>
      </c>
      <c r="AI27" s="14">
        <v>3.145054030544703E-3</v>
      </c>
      <c r="AJ27" s="14">
        <v>4.7619965877261985E-4</v>
      </c>
      <c r="AK27" s="14">
        <v>6.5311537760843294E-2</v>
      </c>
      <c r="AL27" s="14">
        <v>0.1935279003174025</v>
      </c>
      <c r="AM27" s="14">
        <v>6.4258266191102809E-2</v>
      </c>
      <c r="AN27" s="14">
        <v>0.14597264774934274</v>
      </c>
      <c r="AO27" s="14">
        <v>3.7947198310069756E-2</v>
      </c>
      <c r="AP27" s="14">
        <v>0.53942696702139681</v>
      </c>
      <c r="AQ27" s="14">
        <v>0.52927732117726278</v>
      </c>
      <c r="AR27" s="14">
        <v>0.19407043722813866</v>
      </c>
      <c r="AS27" s="14">
        <v>0.4299094119453401</v>
      </c>
      <c r="AT27" s="15">
        <v>3.1480954077009207</v>
      </c>
      <c r="AU27" s="15">
        <v>445.80577769707259</v>
      </c>
      <c r="AV27" s="15">
        <v>114.4208481005884</v>
      </c>
      <c r="AW27" s="15">
        <v>33.546983870154911</v>
      </c>
      <c r="AX27" s="15">
        <v>93376.33969431273</v>
      </c>
      <c r="AY27" s="16">
        <v>0.98256185945004415</v>
      </c>
      <c r="AZ27" s="16">
        <v>1.6305308795825797</v>
      </c>
      <c r="BA27" s="16">
        <v>2.6863938549331237</v>
      </c>
      <c r="BB27" s="16">
        <v>3.6246184381510211</v>
      </c>
      <c r="BC27" s="14">
        <v>2.9200167980508733</v>
      </c>
      <c r="BD27" s="14">
        <v>121.42713016911624</v>
      </c>
      <c r="BE27" s="14">
        <v>25.082867636676504</v>
      </c>
      <c r="BF27" s="14">
        <v>21.004538418875768</v>
      </c>
    </row>
    <row r="28" spans="1:58" x14ac:dyDescent="0.3">
      <c r="A28" s="12" t="s">
        <v>185</v>
      </c>
      <c r="B28" s="29">
        <v>43</v>
      </c>
      <c r="C28" t="s">
        <v>39</v>
      </c>
      <c r="D28" t="s">
        <v>23</v>
      </c>
      <c r="E28">
        <v>4</v>
      </c>
      <c r="F28" t="s">
        <v>104</v>
      </c>
      <c r="G28">
        <v>6</v>
      </c>
      <c r="H28" t="s">
        <v>41</v>
      </c>
      <c r="I28" t="s">
        <v>45</v>
      </c>
      <c r="J28" t="s">
        <v>41</v>
      </c>
      <c r="K28">
        <v>1</v>
      </c>
      <c r="L28" t="s">
        <v>11</v>
      </c>
      <c r="M28" t="s">
        <v>87</v>
      </c>
      <c r="N28" s="12">
        <v>9</v>
      </c>
      <c r="O28">
        <v>53.093000000000004</v>
      </c>
      <c r="P28">
        <v>168.26859999999999</v>
      </c>
      <c r="Q28" s="14">
        <v>0.587881982850743</v>
      </c>
      <c r="R28" s="14">
        <v>2.1164889441771393E-2</v>
      </c>
      <c r="S28" s="14">
        <v>1.1940854298397869</v>
      </c>
      <c r="T28" s="14">
        <v>1.4648640747886053</v>
      </c>
      <c r="U28" s="14">
        <v>1.6757009050065734</v>
      </c>
      <c r="V28" s="14">
        <v>0.8881383155153979</v>
      </c>
      <c r="W28" s="14">
        <v>3.3985572109412041E-2</v>
      </c>
      <c r="X28" s="14">
        <v>3.1153030372036934E-2</v>
      </c>
      <c r="Y28" s="14">
        <v>4.7574060006762009E-2</v>
      </c>
      <c r="Z28" s="14">
        <v>3.2711173239003036E-2</v>
      </c>
      <c r="AA28" s="14">
        <v>0.72982005559617369</v>
      </c>
      <c r="AB28" s="14">
        <v>0.15729635276097079</v>
      </c>
      <c r="AC28" s="14">
        <v>2.9618786513833879E-2</v>
      </c>
      <c r="AD28" s="14">
        <v>0.12403314476476299</v>
      </c>
      <c r="AE28" s="14">
        <v>0.18169803754002944</v>
      </c>
      <c r="AF28" s="14">
        <v>3.2219214184859624E-2</v>
      </c>
      <c r="AG28" s="14">
        <v>1.3824576245244847E-2</v>
      </c>
      <c r="AH28" s="14">
        <v>2.2473803170478188E-2</v>
      </c>
      <c r="AI28" s="14"/>
      <c r="AJ28" s="14">
        <v>8.7181100672259284E-5</v>
      </c>
      <c r="AK28" s="14">
        <v>6.0946995105399679E-2</v>
      </c>
      <c r="AL28" s="14">
        <v>0.15672162938146644</v>
      </c>
      <c r="AM28" s="14">
        <v>0.10773001334881058</v>
      </c>
      <c r="AN28" s="14">
        <v>0.42559079293276902</v>
      </c>
      <c r="AO28" s="14">
        <v>0.65900528904410882</v>
      </c>
      <c r="AP28" s="14">
        <v>0.8405805823879311</v>
      </c>
      <c r="AQ28" s="14">
        <v>0.73438221296828077</v>
      </c>
      <c r="AR28" s="14">
        <v>0.19210463239959713</v>
      </c>
      <c r="AS28" s="14">
        <v>0.95437050211237651</v>
      </c>
      <c r="AT28" s="15">
        <v>6.307570712464166</v>
      </c>
      <c r="AU28" s="15">
        <v>336.35719557295357</v>
      </c>
      <c r="AV28" s="15">
        <v>104.20083052288405</v>
      </c>
      <c r="AW28" s="15">
        <v>27.825844647384628</v>
      </c>
      <c r="AX28" s="15"/>
      <c r="AY28" s="16">
        <v>0.31152686678713265</v>
      </c>
      <c r="AZ28" s="16" t="s">
        <v>128</v>
      </c>
      <c r="BA28" s="16">
        <v>4.9268551553440227</v>
      </c>
      <c r="BB28" s="16">
        <v>19.325279070158025</v>
      </c>
      <c r="BC28" s="14">
        <v>2.7519324857019596</v>
      </c>
      <c r="BD28" s="14">
        <v>135.43600911884042</v>
      </c>
      <c r="BE28" s="14">
        <v>56.107214865544933</v>
      </c>
      <c r="BF28" s="14">
        <v>10.742829190302924</v>
      </c>
    </row>
    <row r="29" spans="1:58" x14ac:dyDescent="0.3">
      <c r="A29" s="12" t="s">
        <v>186</v>
      </c>
      <c r="B29" s="29">
        <v>43</v>
      </c>
      <c r="C29" t="s">
        <v>39</v>
      </c>
      <c r="D29" t="s">
        <v>23</v>
      </c>
      <c r="E29">
        <v>5</v>
      </c>
      <c r="F29" t="s">
        <v>103</v>
      </c>
      <c r="G29">
        <v>7</v>
      </c>
      <c r="H29" t="s">
        <v>41</v>
      </c>
      <c r="I29" t="s">
        <v>45</v>
      </c>
      <c r="J29" t="s">
        <v>42</v>
      </c>
      <c r="K29">
        <v>1</v>
      </c>
      <c r="L29" t="s">
        <v>11</v>
      </c>
      <c r="M29" t="s">
        <v>89</v>
      </c>
      <c r="N29" s="12">
        <v>8</v>
      </c>
      <c r="O29">
        <v>55.183</v>
      </c>
      <c r="P29">
        <v>1303.0585000000001</v>
      </c>
      <c r="Q29" s="14">
        <v>0.84448245967710944</v>
      </c>
      <c r="R29" s="14">
        <v>1.6414951425502398E-2</v>
      </c>
      <c r="S29" s="14">
        <v>2.8468861195977597</v>
      </c>
      <c r="T29" s="14">
        <v>1.5126290938912255</v>
      </c>
      <c r="U29" s="14">
        <v>2.2180292819763818</v>
      </c>
      <c r="V29" s="14">
        <v>1.8144973924555374</v>
      </c>
      <c r="W29" s="14">
        <v>3.4390226570452022E-2</v>
      </c>
      <c r="X29" s="14">
        <v>2.9678709445468167E-2</v>
      </c>
      <c r="Y29" s="14">
        <v>6.9882668500432524E-2</v>
      </c>
      <c r="Z29" s="14">
        <v>4.7123607914101903E-2</v>
      </c>
      <c r="AA29" s="14">
        <v>0.8570987687556878</v>
      </c>
      <c r="AB29" s="14">
        <v>0.21598517918296697</v>
      </c>
      <c r="AC29" s="14">
        <v>3.4973411294725587E-2</v>
      </c>
      <c r="AD29" s="14">
        <v>0.1109047978536731</v>
      </c>
      <c r="AE29" s="14">
        <v>0.12567790704000378</v>
      </c>
      <c r="AF29" s="14">
        <v>1.6393268697738623E-2</v>
      </c>
      <c r="AG29" s="14">
        <v>1.8736685418561497E-2</v>
      </c>
      <c r="AH29" s="14">
        <v>1.2414186939946241E-2</v>
      </c>
      <c r="AI29" s="14">
        <v>8.3380666151279016E-4</v>
      </c>
      <c r="AJ29" s="14">
        <v>1.118782467841635E-4</v>
      </c>
      <c r="AK29" s="14">
        <v>6.8683069920014411E-2</v>
      </c>
      <c r="AL29" s="14">
        <v>0.11291899812956625</v>
      </c>
      <c r="AM29" s="14">
        <v>8.0969113371054113E-2</v>
      </c>
      <c r="AN29" s="14">
        <v>0.2740141181314204</v>
      </c>
      <c r="AO29" s="14">
        <v>0.594253339719921</v>
      </c>
      <c r="AP29" s="14">
        <v>0.73233497576975692</v>
      </c>
      <c r="AQ29" s="14">
        <v>0.64008648958031089</v>
      </c>
      <c r="AR29" s="14">
        <v>0.18417975753817575</v>
      </c>
      <c r="AS29" s="14">
        <v>0.8135857759882098</v>
      </c>
      <c r="AT29" s="15">
        <v>5.8399968970161815</v>
      </c>
      <c r="AU29" s="15">
        <v>159.12621027802419</v>
      </c>
      <c r="AV29" s="15">
        <v>8.0450427553873123</v>
      </c>
      <c r="AW29" s="15">
        <v>2.4703464425079469</v>
      </c>
      <c r="AX29" s="15">
        <v>15802.105729743973</v>
      </c>
      <c r="AY29" s="16">
        <v>0.46632136182049516</v>
      </c>
      <c r="AZ29" s="16">
        <v>0.85094622875709458</v>
      </c>
      <c r="BA29" s="16">
        <v>2.1413367117741129</v>
      </c>
      <c r="BB29" s="16">
        <v>2.3265725479161263</v>
      </c>
      <c r="BC29" s="14">
        <v>3.8284357925154144</v>
      </c>
      <c r="BD29" s="14">
        <v>102.09720282678751</v>
      </c>
      <c r="BE29" s="14">
        <v>26.364818449186416</v>
      </c>
      <c r="BF29" s="14">
        <v>2.3271125662294816</v>
      </c>
    </row>
    <row r="30" spans="1:58" x14ac:dyDescent="0.3">
      <c r="A30" s="12" t="s">
        <v>187</v>
      </c>
      <c r="B30" s="1">
        <v>43</v>
      </c>
      <c r="C30" s="1" t="s">
        <v>39</v>
      </c>
      <c r="D30" s="1" t="s">
        <v>23</v>
      </c>
      <c r="E30" s="1">
        <v>6</v>
      </c>
      <c r="F30" t="s">
        <v>102</v>
      </c>
      <c r="G30">
        <v>8</v>
      </c>
      <c r="H30" t="s">
        <v>41</v>
      </c>
      <c r="I30" s="1" t="s">
        <v>45</v>
      </c>
      <c r="J30" t="s">
        <v>42</v>
      </c>
      <c r="K30">
        <v>1</v>
      </c>
      <c r="L30" t="s">
        <v>17</v>
      </c>
      <c r="M30" t="s">
        <v>87</v>
      </c>
      <c r="N30" s="12">
        <v>2</v>
      </c>
      <c r="O30">
        <v>52.618299999999998</v>
      </c>
      <c r="P30">
        <v>917.46159999999998</v>
      </c>
      <c r="Q30" s="14">
        <v>0.75020086652307982</v>
      </c>
      <c r="R30" s="14">
        <v>1.2064030914850478E-2</v>
      </c>
      <c r="S30" s="14">
        <v>2.6015082550491777</v>
      </c>
      <c r="T30" s="14">
        <v>1.6829148847430111</v>
      </c>
      <c r="U30" s="14">
        <v>1.8019297202813696</v>
      </c>
      <c r="V30" s="14">
        <v>1.1999466214054473</v>
      </c>
      <c r="W30" s="14">
        <v>4.2949233257301225E-2</v>
      </c>
      <c r="X30" s="14">
        <v>3.9358812421957948E-2</v>
      </c>
      <c r="Y30" s="14">
        <v>8.8896238870557351E-2</v>
      </c>
      <c r="Z30" s="14">
        <v>3.0605062100654678E-2</v>
      </c>
      <c r="AA30" s="14">
        <v>1.0765421261598875</v>
      </c>
      <c r="AB30" s="14">
        <v>0.16853102817376325</v>
      </c>
      <c r="AC30" s="14">
        <v>2.8590537005529909E-2</v>
      </c>
      <c r="AD30" s="14">
        <v>0.12746766524722478</v>
      </c>
      <c r="AE30" s="14">
        <v>0.17022171046239018</v>
      </c>
      <c r="AF30" s="14">
        <v>2.3056126459803043E-2</v>
      </c>
      <c r="AG30" s="14">
        <v>1.4082270738424479E-2</v>
      </c>
      <c r="AH30" s="14">
        <v>1.5019095854517321E-2</v>
      </c>
      <c r="AI30" s="14">
        <v>1.5502712456980441E-3</v>
      </c>
      <c r="AJ30" s="14">
        <v>1.0434524594234261E-4</v>
      </c>
      <c r="AK30" s="14">
        <v>7.2517692638275594E-2</v>
      </c>
      <c r="AL30" s="14">
        <v>0.11509821733335818</v>
      </c>
      <c r="AM30" s="14">
        <v>8.8404997329938895E-2</v>
      </c>
      <c r="AN30" s="14">
        <v>0.29905980944946331</v>
      </c>
      <c r="AO30" s="14">
        <v>0.51124432827233435</v>
      </c>
      <c r="AP30" s="14">
        <v>0.71280403383637114</v>
      </c>
      <c r="AQ30" s="14">
        <v>0.60824074724016275</v>
      </c>
      <c r="AR30" s="14">
        <v>0.17037331002317235</v>
      </c>
      <c r="AS30" s="14">
        <v>0.77451335964662527</v>
      </c>
      <c r="AT30" s="15">
        <v>6.6367712330572308</v>
      </c>
      <c r="AU30" s="15">
        <v>222.6696113169852</v>
      </c>
      <c r="AV30" s="15">
        <v>32.838941231840181</v>
      </c>
      <c r="AW30" s="15">
        <v>12.868101688663769</v>
      </c>
      <c r="AX30" s="15">
        <v>1448.5003155580355</v>
      </c>
      <c r="AY30" s="16">
        <v>1.0429770107182916</v>
      </c>
      <c r="AZ30" s="16">
        <v>0.88837852833995212</v>
      </c>
      <c r="BA30" s="16">
        <v>4.7707835567551449</v>
      </c>
      <c r="BB30" s="16">
        <v>7.7766152404143574</v>
      </c>
      <c r="BC30" s="14">
        <v>5.3532336013365178</v>
      </c>
      <c r="BD30" s="14">
        <v>371.05236405342316</v>
      </c>
      <c r="BE30" s="14">
        <v>78.628234801144387</v>
      </c>
      <c r="BF30" s="14">
        <v>9.828303812093333</v>
      </c>
    </row>
    <row r="31" spans="1:58" x14ac:dyDescent="0.3">
      <c r="A31" s="12" t="s">
        <v>188</v>
      </c>
      <c r="B31" s="29">
        <v>43</v>
      </c>
      <c r="C31" t="s">
        <v>38</v>
      </c>
      <c r="D31" t="s">
        <v>23</v>
      </c>
      <c r="E31">
        <v>4</v>
      </c>
      <c r="F31" t="s">
        <v>104</v>
      </c>
      <c r="G31">
        <v>6</v>
      </c>
      <c r="H31" t="s">
        <v>41</v>
      </c>
      <c r="I31" t="s">
        <v>45</v>
      </c>
      <c r="J31" t="s">
        <v>41</v>
      </c>
      <c r="K31">
        <v>1</v>
      </c>
      <c r="L31" t="s">
        <v>11</v>
      </c>
      <c r="M31" t="s">
        <v>87</v>
      </c>
      <c r="N31" s="12">
        <v>5</v>
      </c>
      <c r="O31">
        <v>59.871299999999998</v>
      </c>
      <c r="P31">
        <v>408.76240000000001</v>
      </c>
      <c r="Q31" s="14">
        <v>0.94454200912572228</v>
      </c>
      <c r="R31" s="14">
        <v>2.2236016655690895E-2</v>
      </c>
      <c r="S31" s="14">
        <v>3.0535967341366033</v>
      </c>
      <c r="T31" s="14">
        <v>1.9052822077192129</v>
      </c>
      <c r="U31" s="14">
        <v>2.506516242543078</v>
      </c>
      <c r="V31" s="14">
        <v>2.0174010247132563</v>
      </c>
      <c r="W31" s="14">
        <v>4.1799409231587786E-2</v>
      </c>
      <c r="X31" s="14">
        <v>3.8622830110562056E-2</v>
      </c>
      <c r="Y31" s="14">
        <v>6.5371411366044796E-2</v>
      </c>
      <c r="Z31" s="14">
        <v>4.3797386449596361E-2</v>
      </c>
      <c r="AA31" s="14">
        <v>0.96814475426784397</v>
      </c>
      <c r="AB31" s="14">
        <v>0.21529270694212399</v>
      </c>
      <c r="AC31" s="14">
        <v>3.526139583812523E-2</v>
      </c>
      <c r="AD31" s="14">
        <v>0.14794596266051072</v>
      </c>
      <c r="AE31" s="14">
        <v>0.14499389288149153</v>
      </c>
      <c r="AF31" s="14">
        <v>1.5944999815624489E-2</v>
      </c>
      <c r="AG31" s="14">
        <v>2.6560809909815072E-2</v>
      </c>
      <c r="AH31" s="14">
        <v>1.7280990722934157E-2</v>
      </c>
      <c r="AI31" s="14">
        <v>3.7253834445379868E-3</v>
      </c>
      <c r="AJ31" s="14">
        <v>1.7321133454208256E-4</v>
      </c>
      <c r="AK31" s="14">
        <v>7.9008465076889203E-2</v>
      </c>
      <c r="AL31" s="14">
        <v>0.1361483305437915</v>
      </c>
      <c r="AM31" s="14">
        <v>0.11504842576168016</v>
      </c>
      <c r="AN31" s="14">
        <v>0.36797161833257713</v>
      </c>
      <c r="AO31" s="14">
        <v>0.71092596303498601</v>
      </c>
      <c r="AP31" s="14">
        <v>0.93209628737529182</v>
      </c>
      <c r="AQ31" s="14">
        <v>0.81483463926927069</v>
      </c>
      <c r="AR31" s="14">
        <v>0.23148362294483762</v>
      </c>
      <c r="AS31" s="14">
        <v>1.0671168879226609</v>
      </c>
      <c r="AT31" s="15">
        <v>5.6448663412740832</v>
      </c>
      <c r="AU31" s="15">
        <v>318.32220529158542</v>
      </c>
      <c r="AV31" s="15">
        <v>80.648075027226795</v>
      </c>
      <c r="AW31" s="15">
        <v>25.540171237027671</v>
      </c>
      <c r="AX31" s="15">
        <v>10317.035342699875</v>
      </c>
      <c r="AY31" s="16">
        <v>0.84982848307042713</v>
      </c>
      <c r="AZ31" s="16">
        <v>1.087600713451228</v>
      </c>
      <c r="BA31" s="16">
        <v>4.9830931850948108</v>
      </c>
      <c r="BB31" s="16">
        <v>5.6644278197929818</v>
      </c>
      <c r="BC31" s="14">
        <v>5.1134589039442728</v>
      </c>
      <c r="BD31" s="14">
        <v>221.28232185772325</v>
      </c>
      <c r="BE31" s="14">
        <v>73.329916677148091</v>
      </c>
      <c r="BF31" s="14">
        <v>8.4939441806433233</v>
      </c>
    </row>
    <row r="32" spans="1:58" x14ac:dyDescent="0.3">
      <c r="A32" s="12" t="s">
        <v>189</v>
      </c>
      <c r="B32" s="29">
        <v>43</v>
      </c>
      <c r="C32" t="s">
        <v>38</v>
      </c>
      <c r="D32" t="s">
        <v>23</v>
      </c>
      <c r="E32">
        <v>5</v>
      </c>
      <c r="F32" t="s">
        <v>103</v>
      </c>
      <c r="G32">
        <v>7</v>
      </c>
      <c r="H32" t="s">
        <v>41</v>
      </c>
      <c r="I32" t="s">
        <v>45</v>
      </c>
      <c r="J32" t="s">
        <v>42</v>
      </c>
      <c r="K32">
        <v>0</v>
      </c>
      <c r="L32" t="s">
        <v>11</v>
      </c>
      <c r="M32" t="s">
        <v>89</v>
      </c>
      <c r="N32" s="12">
        <v>8</v>
      </c>
      <c r="O32">
        <v>42.139600000000002</v>
      </c>
      <c r="P32">
        <v>736.78110000000004</v>
      </c>
      <c r="Q32" s="14">
        <v>0.57636946885581375</v>
      </c>
      <c r="R32" s="14">
        <v>1.7935943497722536E-2</v>
      </c>
      <c r="S32" s="14">
        <v>1.0034429909926679</v>
      </c>
      <c r="T32" s="14">
        <v>1.1319710101284997</v>
      </c>
      <c r="U32" s="14">
        <v>1.4871761967758075</v>
      </c>
      <c r="V32" s="14">
        <v>0.83356289907139958</v>
      </c>
      <c r="W32" s="14">
        <v>2.8805634008527776E-2</v>
      </c>
      <c r="X32" s="14">
        <v>2.3675104148553342E-2</v>
      </c>
      <c r="Y32" s="14">
        <v>4.1089943718026399E-2</v>
      </c>
      <c r="Z32" s="14">
        <v>2.2163253832899563E-2</v>
      </c>
      <c r="AA32" s="14">
        <v>0.61483667220134386</v>
      </c>
      <c r="AB32" s="14">
        <v>0.14080258267962575</v>
      </c>
      <c r="AC32" s="14">
        <v>2.2991319619343434E-2</v>
      </c>
      <c r="AD32" s="14">
        <v>0.11006390387494187</v>
      </c>
      <c r="AE32" s="14">
        <v>0.11668419564593063</v>
      </c>
      <c r="AF32" s="14">
        <v>1.7723463912177127E-2</v>
      </c>
      <c r="AG32" s="14">
        <v>8.8474725383595829E-3</v>
      </c>
      <c r="AH32" s="14">
        <v>1.464224204000629E-2</v>
      </c>
      <c r="AI32" s="14">
        <v>1.6501569840293891E-2</v>
      </c>
      <c r="AJ32" s="14">
        <v>1.0546154438510927E-4</v>
      </c>
      <c r="AK32" s="14">
        <v>5.7282290654525808E-2</v>
      </c>
      <c r="AL32" s="14">
        <v>0.1356152486456399</v>
      </c>
      <c r="AM32" s="14">
        <v>8.088451148408779E-2</v>
      </c>
      <c r="AN32" s="14">
        <v>0.29781108357550878</v>
      </c>
      <c r="AO32" s="14">
        <v>0.54397824213727441</v>
      </c>
      <c r="AP32" s="14">
        <v>0.61653258790206311</v>
      </c>
      <c r="AQ32" s="14">
        <v>0.53347249385250717</v>
      </c>
      <c r="AR32" s="14">
        <v>0.13930446581678088</v>
      </c>
      <c r="AS32" s="14">
        <v>0.68369311823146739</v>
      </c>
      <c r="AT32" s="15">
        <v>7.013820511632173</v>
      </c>
      <c r="AU32" s="15">
        <v>235.83583839618163</v>
      </c>
      <c r="AV32" s="15">
        <v>124.50465061102791</v>
      </c>
      <c r="AW32" s="15">
        <v>32.927983189028126</v>
      </c>
      <c r="AX32" s="15">
        <v>54911.107769810063</v>
      </c>
      <c r="AY32" s="16">
        <v>0.34728902317034444</v>
      </c>
      <c r="AZ32" s="16">
        <v>0.52526537814664209</v>
      </c>
      <c r="BA32" s="16">
        <v>0.47701210737146671</v>
      </c>
      <c r="BB32" s="16">
        <v>1.6139468683444844</v>
      </c>
      <c r="BC32" s="14">
        <v>2.1283477896898364</v>
      </c>
      <c r="BD32" s="14">
        <v>81.242325864350704</v>
      </c>
      <c r="BE32" s="14">
        <v>35.789799618121158</v>
      </c>
      <c r="BF32" s="14">
        <v>3.2269990654817899</v>
      </c>
    </row>
    <row r="33" spans="1:58" x14ac:dyDescent="0.3">
      <c r="A33" s="12" t="s">
        <v>190</v>
      </c>
      <c r="B33" s="29">
        <v>43</v>
      </c>
      <c r="C33" t="s">
        <v>38</v>
      </c>
      <c r="D33" t="s">
        <v>23</v>
      </c>
      <c r="E33">
        <v>6</v>
      </c>
      <c r="F33" t="s">
        <v>102</v>
      </c>
      <c r="G33">
        <v>8</v>
      </c>
      <c r="H33" t="s">
        <v>41</v>
      </c>
      <c r="I33" s="1" t="s">
        <v>45</v>
      </c>
      <c r="J33" t="s">
        <v>42</v>
      </c>
      <c r="K33">
        <v>1</v>
      </c>
      <c r="L33" t="s">
        <v>11</v>
      </c>
      <c r="M33" t="s">
        <v>87</v>
      </c>
      <c r="N33" s="12">
        <v>2</v>
      </c>
      <c r="O33">
        <v>42.318100000000001</v>
      </c>
      <c r="P33">
        <v>1012.1294</v>
      </c>
      <c r="Q33" s="14">
        <v>0.65904702328012721</v>
      </c>
      <c r="R33" s="14">
        <v>1.2528221485038619E-2</v>
      </c>
      <c r="S33" s="14">
        <v>1.8906687557722168</v>
      </c>
      <c r="T33" s="14">
        <v>1.3488709141512889</v>
      </c>
      <c r="U33" s="14">
        <v>1.8130309573190475</v>
      </c>
      <c r="V33" s="14">
        <v>1.274820189701162</v>
      </c>
      <c r="W33" s="14">
        <v>2.9603545285578219E-2</v>
      </c>
      <c r="X33" s="14">
        <v>2.6329691657954412E-2</v>
      </c>
      <c r="Y33" s="14">
        <v>4.7469782667999366E-2</v>
      </c>
      <c r="Z33" s="14">
        <v>2.9647432560122387E-2</v>
      </c>
      <c r="AA33" s="14">
        <v>0.6612298313918431</v>
      </c>
      <c r="AB33" s="14">
        <v>0.17396065551872908</v>
      </c>
      <c r="AC33" s="14">
        <v>2.3935337280766321E-2</v>
      </c>
      <c r="AD33" s="14">
        <v>0.10685533960713572</v>
      </c>
      <c r="AE33" s="14">
        <v>0.1034804232192596</v>
      </c>
      <c r="AF33" s="14">
        <v>1.0598101674693069E-2</v>
      </c>
      <c r="AG33" s="14">
        <v>1.6008840264384306E-2</v>
      </c>
      <c r="AH33" s="14">
        <v>1.1196550995211102E-2</v>
      </c>
      <c r="AI33" s="14">
        <v>2.6624587969333318E-3</v>
      </c>
      <c r="AJ33" s="14">
        <v>4.4064715526063669E-5</v>
      </c>
      <c r="AK33" s="14">
        <v>5.5425060236653834E-2</v>
      </c>
      <c r="AL33" s="14">
        <v>0.10034260383603406</v>
      </c>
      <c r="AM33" s="14">
        <v>7.5526176293292016E-2</v>
      </c>
      <c r="AN33" s="14">
        <v>0.23052441287447378</v>
      </c>
      <c r="AO33" s="14">
        <v>0.54872406538892615</v>
      </c>
      <c r="AP33" s="14">
        <v>0.70659292204681712</v>
      </c>
      <c r="AQ33" s="14">
        <v>0.61456200600598687</v>
      </c>
      <c r="AR33" s="14">
        <v>0.16593513939849794</v>
      </c>
      <c r="AS33" s="14">
        <v>0.79775384227788226</v>
      </c>
      <c r="AT33" s="15">
        <v>3.9793837007118622</v>
      </c>
      <c r="AU33" s="15">
        <v>200.43013389906343</v>
      </c>
      <c r="AV33" s="15">
        <v>12.097901212512546</v>
      </c>
      <c r="AW33" s="15">
        <v>5.2087395352299888</v>
      </c>
      <c r="AX33" s="15">
        <v>3486.8124741860083</v>
      </c>
      <c r="AY33" s="16">
        <v>0.93009116843054174</v>
      </c>
      <c r="AZ33" s="16">
        <v>0.83726804934210775</v>
      </c>
      <c r="BA33" s="16">
        <v>3.0186752536311454</v>
      </c>
      <c r="BB33" s="16">
        <v>2.752441969036254</v>
      </c>
      <c r="BC33" s="14">
        <v>4.3843521184198115</v>
      </c>
      <c r="BD33" s="14">
        <v>490.54761886992122</v>
      </c>
      <c r="BE33" s="14">
        <v>95.141591744139291</v>
      </c>
      <c r="BF33" s="14">
        <v>7.8631990144914141</v>
      </c>
    </row>
    <row r="34" spans="1:58" x14ac:dyDescent="0.3">
      <c r="A34" s="12" t="s">
        <v>191</v>
      </c>
      <c r="B34" s="29">
        <v>198</v>
      </c>
      <c r="C34" t="s">
        <v>39</v>
      </c>
      <c r="D34" t="s">
        <v>23</v>
      </c>
      <c r="E34">
        <v>1</v>
      </c>
      <c r="F34" t="s">
        <v>101</v>
      </c>
      <c r="G34">
        <v>1</v>
      </c>
      <c r="H34" t="s">
        <v>41</v>
      </c>
      <c r="I34" t="s">
        <v>46</v>
      </c>
      <c r="J34" t="s">
        <v>41</v>
      </c>
      <c r="K34">
        <v>1</v>
      </c>
      <c r="L34" t="s">
        <v>12</v>
      </c>
      <c r="M34" t="s">
        <v>92</v>
      </c>
      <c r="N34" s="12">
        <v>2</v>
      </c>
      <c r="O34">
        <v>54.668300000000002</v>
      </c>
      <c r="P34">
        <v>1178.5875000000001</v>
      </c>
      <c r="Q34" s="14">
        <v>0.73657550505578406</v>
      </c>
      <c r="R34" s="14">
        <v>1.2691042509412916E-2</v>
      </c>
      <c r="S34" s="14">
        <v>1.3101589377456497</v>
      </c>
      <c r="T34" s="14">
        <v>1.1602027666313763</v>
      </c>
      <c r="U34" s="14">
        <v>1.6984019174388456</v>
      </c>
      <c r="V34" s="14">
        <v>1.1446744850261903</v>
      </c>
      <c r="W34" s="14">
        <v>3.6059451181981776E-2</v>
      </c>
      <c r="X34" s="14">
        <v>3.9993634724121492E-2</v>
      </c>
      <c r="Y34" s="14">
        <v>5.3647220854806485E-2</v>
      </c>
      <c r="Z34" s="14">
        <v>3.6269821444216976E-2</v>
      </c>
      <c r="AA34" s="14">
        <v>0.76983548729365447</v>
      </c>
      <c r="AB34" s="14">
        <v>0.19297023600009705</v>
      </c>
      <c r="AC34" s="14">
        <v>2.2999783190685942E-2</v>
      </c>
      <c r="AD34" s="14">
        <v>0.13572415734878276</v>
      </c>
      <c r="AE34" s="14">
        <v>0.11391943694744031</v>
      </c>
      <c r="AF34" s="14">
        <v>1.2924266633739549E-2</v>
      </c>
      <c r="AG34" s="14">
        <v>2.8645906061567757E-2</v>
      </c>
      <c r="AH34" s="14">
        <v>1.3844467106970928E-2</v>
      </c>
      <c r="AI34" s="14">
        <v>1.2963028260088547E-3</v>
      </c>
      <c r="AJ34" s="14">
        <v>3.3178572757773804E-4</v>
      </c>
      <c r="AK34" s="14">
        <v>7.2919687618256332E-2</v>
      </c>
      <c r="AL34" s="14">
        <v>0.16525277529892451</v>
      </c>
      <c r="AM34" s="14">
        <v>7.7906750934660873E-2</v>
      </c>
      <c r="AN34" s="14">
        <v>0.26988542098587426</v>
      </c>
      <c r="AO34" s="14">
        <v>2.8870819737060686E-2</v>
      </c>
      <c r="AP34" s="14">
        <v>0.57365937665450695</v>
      </c>
      <c r="AQ34" s="14">
        <v>0.56265797979445364</v>
      </c>
      <c r="AR34" s="14">
        <v>0.18059798446213779</v>
      </c>
      <c r="AS34" s="14">
        <v>0.4386786838615645</v>
      </c>
      <c r="AT34" s="15">
        <v>4.9061076421233603</v>
      </c>
      <c r="AU34" s="15">
        <v>403.93131765671609</v>
      </c>
      <c r="AV34" s="15">
        <v>34.776880303157434</v>
      </c>
      <c r="AW34" s="15">
        <v>11.289627195866338</v>
      </c>
      <c r="AX34" s="15">
        <v>2183.6796904974585</v>
      </c>
      <c r="AY34" s="16">
        <v>0.4696484304404337</v>
      </c>
      <c r="AZ34" s="16">
        <v>1.0042354138816232</v>
      </c>
      <c r="BA34" s="16">
        <v>1.6568376677157775</v>
      </c>
      <c r="BB34" s="16">
        <v>3.5456283246116453</v>
      </c>
      <c r="BC34" s="14">
        <v>3.5702721874472148</v>
      </c>
      <c r="BD34" s="14">
        <v>87.059474897404897</v>
      </c>
      <c r="BE34" s="14">
        <v>48.361326332396118</v>
      </c>
      <c r="BF34" s="14">
        <v>24.44927894817873</v>
      </c>
    </row>
    <row r="35" spans="1:58" x14ac:dyDescent="0.3">
      <c r="A35" s="12" t="s">
        <v>192</v>
      </c>
      <c r="B35" s="29">
        <v>198</v>
      </c>
      <c r="C35" s="1" t="s">
        <v>39</v>
      </c>
      <c r="D35" t="s">
        <v>23</v>
      </c>
      <c r="E35" s="1">
        <v>3</v>
      </c>
      <c r="F35" t="s">
        <v>99</v>
      </c>
      <c r="G35">
        <v>5</v>
      </c>
      <c r="H35" t="s">
        <v>42</v>
      </c>
      <c r="I35" t="s">
        <v>47</v>
      </c>
      <c r="J35" t="s">
        <v>41</v>
      </c>
      <c r="K35">
        <v>1</v>
      </c>
      <c r="L35" t="s">
        <v>17</v>
      </c>
      <c r="M35" t="s">
        <v>92</v>
      </c>
      <c r="N35" s="12">
        <v>10</v>
      </c>
      <c r="O35">
        <v>43.663400000000003</v>
      </c>
      <c r="P35">
        <v>444.02949999999998</v>
      </c>
      <c r="Q35" s="14">
        <v>0.53090050149642765</v>
      </c>
      <c r="R35" s="14">
        <v>1.4022359631801797E-2</v>
      </c>
      <c r="S35" s="14">
        <v>1.9506683210409499</v>
      </c>
      <c r="T35" s="14">
        <v>1.2298563296069698</v>
      </c>
      <c r="U35" s="14">
        <v>2.1642810875887819</v>
      </c>
      <c r="V35" s="14">
        <v>1.2007436006639456</v>
      </c>
      <c r="W35" s="14">
        <v>3.3067099094529907E-2</v>
      </c>
      <c r="X35" s="14">
        <v>3.1186888229687078E-2</v>
      </c>
      <c r="Y35" s="14">
        <v>7.992909693006793E-2</v>
      </c>
      <c r="Z35" s="14">
        <v>4.3257467357270235E-2</v>
      </c>
      <c r="AA35" s="14">
        <v>0.72044570064641589</v>
      </c>
      <c r="AB35" s="14">
        <v>0.16283402929520507</v>
      </c>
      <c r="AC35" s="14">
        <v>2.2679696540179185E-2</v>
      </c>
      <c r="AD35" s="14">
        <v>0.12632665835801343</v>
      </c>
      <c r="AE35" s="14">
        <v>8.161083680915153E-2</v>
      </c>
      <c r="AF35" s="14">
        <v>1.4713760996633327E-2</v>
      </c>
      <c r="AG35" s="14">
        <v>2.3944423781324779E-2</v>
      </c>
      <c r="AH35" s="14">
        <v>1.1004366313763366E-2</v>
      </c>
      <c r="AI35" s="14">
        <v>2.6302522990034015E-3</v>
      </c>
      <c r="AJ35" s="14">
        <v>5.4555850737737744E-4</v>
      </c>
      <c r="AK35" s="14">
        <v>6.7601172641928678E-2</v>
      </c>
      <c r="AL35" s="14">
        <v>0.17361625224735058</v>
      </c>
      <c r="AM35" s="14">
        <v>8.260465141036713E-2</v>
      </c>
      <c r="AN35" s="14">
        <v>0.31787653814984212</v>
      </c>
      <c r="AO35" s="14">
        <v>3.4232728473190269E-2</v>
      </c>
      <c r="AP35" s="14">
        <v>0.67997479096791458</v>
      </c>
      <c r="AQ35" s="14">
        <v>0.66447094846105492</v>
      </c>
      <c r="AR35" s="14">
        <v>0.2028905278958622</v>
      </c>
      <c r="AS35" s="14">
        <v>0.4939651352081279</v>
      </c>
      <c r="AT35" s="15">
        <v>4.2765985459249638</v>
      </c>
      <c r="AU35" s="15">
        <v>192.66790345064152</v>
      </c>
      <c r="AV35" s="15">
        <v>17.48231689720371</v>
      </c>
      <c r="AW35" s="15">
        <v>2.879706033412714</v>
      </c>
      <c r="AX35" s="15">
        <v>13091.166531814846</v>
      </c>
      <c r="AY35" s="16">
        <v>0.22689118439916522</v>
      </c>
      <c r="AZ35" s="16">
        <v>0.58444777195396036</v>
      </c>
      <c r="BA35" s="16">
        <v>1.1693708224266197</v>
      </c>
      <c r="BB35" s="16">
        <v>3.1244843596644469</v>
      </c>
      <c r="BC35" s="14">
        <v>3.3977759728694124</v>
      </c>
      <c r="BD35" s="14">
        <v>118.67264222250802</v>
      </c>
      <c r="BE35" s="14">
        <v>43.078128820074419</v>
      </c>
      <c r="BF35" s="14">
        <v>25.649884106543205</v>
      </c>
    </row>
    <row r="36" spans="1:58" x14ac:dyDescent="0.3">
      <c r="A36" s="12" t="s">
        <v>193</v>
      </c>
      <c r="B36" s="29">
        <v>198</v>
      </c>
      <c r="C36" t="s">
        <v>39</v>
      </c>
      <c r="D36" t="s">
        <v>23</v>
      </c>
      <c r="E36">
        <v>4</v>
      </c>
      <c r="F36" t="s">
        <v>98</v>
      </c>
      <c r="G36">
        <v>6</v>
      </c>
      <c r="H36" t="s">
        <v>41</v>
      </c>
      <c r="I36" t="s">
        <v>45</v>
      </c>
      <c r="J36" t="s">
        <v>41</v>
      </c>
      <c r="K36">
        <v>1</v>
      </c>
      <c r="L36" t="s">
        <v>11</v>
      </c>
      <c r="M36" t="s">
        <v>87</v>
      </c>
      <c r="N36" s="12">
        <v>9</v>
      </c>
      <c r="O36">
        <v>47.302</v>
      </c>
      <c r="P36">
        <v>236.57759999999999</v>
      </c>
      <c r="Q36" s="14">
        <v>0.49100060473991364</v>
      </c>
      <c r="R36" s="14">
        <v>1.4175408316378528E-2</v>
      </c>
      <c r="S36" s="14">
        <v>0.68977325163838732</v>
      </c>
      <c r="T36" s="14">
        <v>1.4826730461351934</v>
      </c>
      <c r="U36" s="14">
        <v>1.7261214046854987</v>
      </c>
      <c r="V36" s="14">
        <v>0.85546479533945341</v>
      </c>
      <c r="W36" s="14">
        <v>2.9882439951167843E-2</v>
      </c>
      <c r="X36" s="14">
        <v>2.6667140562203963E-2</v>
      </c>
      <c r="Y36" s="14">
        <v>4.5006417379961312E-2</v>
      </c>
      <c r="Z36" s="14">
        <v>2.6699174835079914E-2</v>
      </c>
      <c r="AA36" s="14">
        <v>0.59145772683717812</v>
      </c>
      <c r="AB36" s="14">
        <v>0.17956777105837229</v>
      </c>
      <c r="AC36" s="14">
        <v>2.2047003174851445E-2</v>
      </c>
      <c r="AD36" s="14">
        <v>0.12346908490388162</v>
      </c>
      <c r="AE36" s="14">
        <v>9.8499009535824467E-2</v>
      </c>
      <c r="AF36" s="14">
        <v>2.2941021947739549E-2</v>
      </c>
      <c r="AG36" s="14">
        <v>3.1027446737352797E-2</v>
      </c>
      <c r="AH36" s="14">
        <v>1.9059029431192708E-2</v>
      </c>
      <c r="AI36" s="14"/>
      <c r="AJ36" s="14">
        <v>1.759888065499467E-4</v>
      </c>
      <c r="AK36" s="14">
        <v>5.6607352993917615E-2</v>
      </c>
      <c r="AL36" s="14">
        <v>0.19041065907581328</v>
      </c>
      <c r="AM36" s="14"/>
      <c r="AN36" s="14"/>
      <c r="AO36" s="14"/>
      <c r="AP36" s="14"/>
      <c r="AQ36" s="14"/>
      <c r="AR36" s="14"/>
      <c r="AS36" s="14"/>
      <c r="AT36" s="15">
        <v>3.8697022642571386</v>
      </c>
      <c r="AU36" s="15">
        <v>347.12094063901191</v>
      </c>
      <c r="AV36" s="15">
        <v>64.490089979098897</v>
      </c>
      <c r="AW36" s="15">
        <v>11.711109314523895</v>
      </c>
      <c r="AX36" s="15">
        <v>19411.741719746158</v>
      </c>
      <c r="AY36" s="16">
        <v>0.25560299674954828</v>
      </c>
      <c r="AZ36" s="16">
        <v>0.74166888001546827</v>
      </c>
      <c r="BA36" s="16">
        <v>0.51234308937973927</v>
      </c>
      <c r="BB36" s="16">
        <v>7.7062991796939366</v>
      </c>
      <c r="BC36" s="14">
        <v>2.7995278963818939</v>
      </c>
      <c r="BD36" s="14">
        <v>92.973555600475237</v>
      </c>
      <c r="BE36" s="14">
        <v>58.992454671480594</v>
      </c>
      <c r="BF36" s="14">
        <v>15.645830803519148</v>
      </c>
    </row>
    <row r="37" spans="1:58" x14ac:dyDescent="0.3">
      <c r="A37" s="12" t="s">
        <v>194</v>
      </c>
      <c r="B37" s="29">
        <v>198</v>
      </c>
      <c r="C37" t="s">
        <v>39</v>
      </c>
      <c r="D37" t="s">
        <v>23</v>
      </c>
      <c r="E37">
        <v>5</v>
      </c>
      <c r="F37" t="s">
        <v>97</v>
      </c>
      <c r="G37">
        <v>8</v>
      </c>
      <c r="H37" t="s">
        <v>41</v>
      </c>
      <c r="I37" t="s">
        <v>45</v>
      </c>
      <c r="J37" t="s">
        <v>42</v>
      </c>
      <c r="K37">
        <v>1</v>
      </c>
      <c r="L37" t="s">
        <v>8</v>
      </c>
      <c r="M37" t="s">
        <v>89</v>
      </c>
      <c r="N37" s="12">
        <v>9</v>
      </c>
      <c r="O37">
        <v>48.7288</v>
      </c>
      <c r="P37">
        <v>918.52390000000003</v>
      </c>
      <c r="Q37" s="14">
        <v>0.41777372695084286</v>
      </c>
      <c r="R37" s="14">
        <v>1.23267812749672E-2</v>
      </c>
      <c r="S37" s="14">
        <v>0.83783481743463406</v>
      </c>
      <c r="T37" s="14">
        <v>0.7977778655070028</v>
      </c>
      <c r="U37" s="14">
        <v>1.1124626843066066</v>
      </c>
      <c r="V37" s="14">
        <v>0.68958706060830155</v>
      </c>
      <c r="W37" s="14">
        <v>1.8737198571887704E-2</v>
      </c>
      <c r="X37" s="14">
        <v>2.0748583922165938E-2</v>
      </c>
      <c r="Y37" s="14">
        <v>2.9359620998001136E-2</v>
      </c>
      <c r="Z37" s="14">
        <v>1.8067833177790808E-2</v>
      </c>
      <c r="AA37" s="14">
        <v>0.33041081311021225</v>
      </c>
      <c r="AB37" s="14">
        <v>0.11233679972184969</v>
      </c>
      <c r="AC37" s="14">
        <v>1.3962614196896322E-2</v>
      </c>
      <c r="AD37" s="14">
        <v>7.378671246695101E-2</v>
      </c>
      <c r="AE37" s="14">
        <v>4.4160675832191576E-2</v>
      </c>
      <c r="AF37" s="14">
        <v>8.6178048232703093E-3</v>
      </c>
      <c r="AG37" s="14">
        <v>1.9685648095254655E-2</v>
      </c>
      <c r="AH37" s="14">
        <v>7.7333918860322927E-3</v>
      </c>
      <c r="AI37" s="14">
        <v>1.069212266268732E-3</v>
      </c>
      <c r="AJ37" s="14">
        <v>1.728939627882223E-4</v>
      </c>
      <c r="AK37" s="14">
        <v>2.8741002373460091E-2</v>
      </c>
      <c r="AL37" s="14">
        <v>0.10154056494332149</v>
      </c>
      <c r="AM37" s="14">
        <v>6.8131978944239169E-2</v>
      </c>
      <c r="AN37" s="14">
        <v>0.18904086805576018</v>
      </c>
      <c r="AO37" s="14">
        <v>2.1324642914150437E-2</v>
      </c>
      <c r="AP37" s="14">
        <v>0.36784983258956228</v>
      </c>
      <c r="AQ37" s="14">
        <v>0.35414971852814753</v>
      </c>
      <c r="AR37" s="14">
        <v>0.11483138362272458</v>
      </c>
      <c r="AS37" s="14">
        <v>0.29331929512326382</v>
      </c>
      <c r="AT37" s="15">
        <v>3.0824874676841638</v>
      </c>
      <c r="AU37" s="15">
        <v>175.31348068116043</v>
      </c>
      <c r="AV37" s="15">
        <v>8.8531224198329408</v>
      </c>
      <c r="AW37" s="15">
        <v>3.8398546922854253</v>
      </c>
      <c r="AX37" s="15">
        <v>11635.669389659979</v>
      </c>
      <c r="AY37" s="16">
        <v>0.27882080570025985</v>
      </c>
      <c r="AZ37" s="16">
        <v>0.62218714083106208</v>
      </c>
      <c r="BA37" s="16">
        <v>0.59824096062806509</v>
      </c>
      <c r="BB37" s="16">
        <v>1.8436530070682517</v>
      </c>
      <c r="BC37" s="14">
        <v>1.7575606672433115</v>
      </c>
      <c r="BD37" s="14">
        <v>30.093363079621945</v>
      </c>
      <c r="BE37" s="14">
        <v>22.600192292403118</v>
      </c>
      <c r="BF37" s="14">
        <v>13.318852705839129</v>
      </c>
    </row>
    <row r="38" spans="1:58" x14ac:dyDescent="0.3">
      <c r="A38" s="12" t="s">
        <v>195</v>
      </c>
      <c r="B38" s="29">
        <v>198</v>
      </c>
      <c r="C38" t="s">
        <v>39</v>
      </c>
      <c r="D38" t="s">
        <v>23</v>
      </c>
      <c r="E38">
        <v>6</v>
      </c>
      <c r="F38" t="s">
        <v>96</v>
      </c>
      <c r="G38">
        <v>9</v>
      </c>
      <c r="H38" t="s">
        <v>41</v>
      </c>
      <c r="I38" s="1" t="s">
        <v>45</v>
      </c>
      <c r="J38" t="s">
        <v>42</v>
      </c>
      <c r="K38">
        <v>0</v>
      </c>
      <c r="L38" t="s">
        <v>11</v>
      </c>
      <c r="M38" t="s">
        <v>87</v>
      </c>
      <c r="N38" s="12">
        <v>3</v>
      </c>
      <c r="O38">
        <v>37.127600000000001</v>
      </c>
      <c r="P38">
        <v>564.66759999999999</v>
      </c>
      <c r="Q38" s="14">
        <v>0.55171055375830924</v>
      </c>
      <c r="R38" s="14">
        <v>1.3671392712607993E-2</v>
      </c>
      <c r="S38" s="14">
        <v>1.3524017046811425</v>
      </c>
      <c r="T38" s="14">
        <v>1.2167758339530463</v>
      </c>
      <c r="U38" s="14">
        <v>1.7843412409018038</v>
      </c>
      <c r="V38" s="14">
        <v>1.1826455512434828</v>
      </c>
      <c r="W38" s="14">
        <v>2.3929732165651144E-2</v>
      </c>
      <c r="X38" s="14">
        <v>2.1075926964930981E-2</v>
      </c>
      <c r="Y38" s="14">
        <v>4.1712142875860572E-2</v>
      </c>
      <c r="Z38" s="14">
        <v>2.2376205010911688E-2</v>
      </c>
      <c r="AA38" s="14">
        <v>0.57759162101203287</v>
      </c>
      <c r="AB38" s="14">
        <v>0.17071430243977201</v>
      </c>
      <c r="AC38" s="14">
        <v>1.8172037718137954E-2</v>
      </c>
      <c r="AD38" s="14">
        <v>0.10190603365004247</v>
      </c>
      <c r="AE38" s="14">
        <v>5.9966870056499574E-2</v>
      </c>
      <c r="AF38" s="14">
        <v>9.9050825881671998E-3</v>
      </c>
      <c r="AG38" s="14">
        <v>4.7029727671247315E-2</v>
      </c>
      <c r="AH38" s="14">
        <v>8.9842581143200987E-3</v>
      </c>
      <c r="AI38" s="14">
        <v>3.3547537537580332E-3</v>
      </c>
      <c r="AJ38" s="14">
        <v>3.6690009996873416E-4</v>
      </c>
      <c r="AK38" s="14">
        <v>5.5398910910267933E-2</v>
      </c>
      <c r="AL38" s="14">
        <v>0.14039720339139136</v>
      </c>
      <c r="AM38" s="14">
        <v>7.7437620326335915E-2</v>
      </c>
      <c r="AN38" s="14">
        <v>0.27756059802371658</v>
      </c>
      <c r="AO38" s="14">
        <v>3.2579589926968612E-2</v>
      </c>
      <c r="AP38" s="14">
        <v>0.63469083626690392</v>
      </c>
      <c r="AQ38" s="14">
        <v>0.62808788805052507</v>
      </c>
      <c r="AR38" s="14">
        <v>0.19853489912817285</v>
      </c>
      <c r="AS38" s="14">
        <v>0.50174587605755072</v>
      </c>
      <c r="AT38" s="15">
        <v>2.1032316071185662</v>
      </c>
      <c r="AU38" s="15">
        <v>220.47857119775099</v>
      </c>
      <c r="AV38" s="15">
        <v>22.309352161448178</v>
      </c>
      <c r="AW38" s="15">
        <v>7.1348336151800913</v>
      </c>
      <c r="AX38" s="15">
        <v>2059.8490243804408</v>
      </c>
      <c r="AY38" s="16">
        <v>1.014281680483176</v>
      </c>
      <c r="AZ38" s="16">
        <v>0.78130217532246815</v>
      </c>
      <c r="BA38" s="16">
        <v>1.7673687221749634</v>
      </c>
      <c r="BB38" s="16">
        <v>1.8291717265119329</v>
      </c>
      <c r="BC38" s="14">
        <v>4.0350245899743342</v>
      </c>
      <c r="BD38" s="14"/>
      <c r="BE38" s="14">
        <v>84.298938196496124</v>
      </c>
      <c r="BF38" s="14">
        <v>15.758813888455762</v>
      </c>
    </row>
    <row r="39" spans="1:58" x14ac:dyDescent="0.3">
      <c r="A39" s="12" t="s">
        <v>196</v>
      </c>
      <c r="B39" s="29">
        <v>198</v>
      </c>
      <c r="C39" s="1" t="s">
        <v>38</v>
      </c>
      <c r="D39" t="s">
        <v>23</v>
      </c>
      <c r="E39" s="1">
        <v>1</v>
      </c>
      <c r="F39" t="s">
        <v>101</v>
      </c>
      <c r="G39">
        <v>1</v>
      </c>
      <c r="H39" t="s">
        <v>41</v>
      </c>
      <c r="I39" t="s">
        <v>46</v>
      </c>
      <c r="J39" t="s">
        <v>41</v>
      </c>
      <c r="K39">
        <v>0</v>
      </c>
      <c r="L39" t="s">
        <v>17</v>
      </c>
      <c r="M39" t="s">
        <v>92</v>
      </c>
      <c r="N39" s="12">
        <v>2</v>
      </c>
      <c r="O39">
        <v>45.378300000000003</v>
      </c>
      <c r="P39">
        <v>431.36989999999997</v>
      </c>
      <c r="Q39" s="14">
        <v>0.51133241666166929</v>
      </c>
      <c r="R39" s="14">
        <v>1.1068260238258496E-2</v>
      </c>
      <c r="S39" s="14">
        <v>1.2149955653103526</v>
      </c>
      <c r="T39" s="14">
        <v>1.4222407876591887</v>
      </c>
      <c r="U39" s="14">
        <v>1.8919112744961983</v>
      </c>
      <c r="V39" s="14">
        <v>0.78590869040975309</v>
      </c>
      <c r="W39" s="14">
        <v>2.8365781005817374E-2</v>
      </c>
      <c r="X39" s="14">
        <v>2.4770624627005376E-2</v>
      </c>
      <c r="Y39" s="14">
        <v>8.754740388296664E-2</v>
      </c>
      <c r="Z39" s="14">
        <v>3.2358502133212251E-2</v>
      </c>
      <c r="AA39" s="14">
        <v>0.56089412978234077</v>
      </c>
      <c r="AB39" s="14">
        <v>0.1428575708684775</v>
      </c>
      <c r="AC39" s="14">
        <v>2.2722286030922016E-2</v>
      </c>
      <c r="AD39" s="14">
        <v>0.11267581336619711</v>
      </c>
      <c r="AE39" s="14">
        <v>8.5821982527711782E-2</v>
      </c>
      <c r="AF39" s="14">
        <v>1.5125852015677736E-2</v>
      </c>
      <c r="AG39" s="14">
        <v>2.2276332837468209E-2</v>
      </c>
      <c r="AH39" s="14">
        <v>1.2685047858154223E-2</v>
      </c>
      <c r="AI39" s="14">
        <v>6.8604994887298638E-3</v>
      </c>
      <c r="AJ39" s="14">
        <v>5.2030403354878666E-4</v>
      </c>
      <c r="AK39" s="14">
        <v>7.0398988197430734E-2</v>
      </c>
      <c r="AL39" s="14">
        <v>0.17880846837309419</v>
      </c>
      <c r="AM39" s="14">
        <v>7.3272161882367723E-2</v>
      </c>
      <c r="AN39" s="14">
        <v>0.24345477915875177</v>
      </c>
      <c r="AO39" s="14">
        <v>2.9791780541827819E-2</v>
      </c>
      <c r="AP39" s="14">
        <v>0.57027167290782987</v>
      </c>
      <c r="AQ39" s="14">
        <v>0.58170613503143942</v>
      </c>
      <c r="AR39" s="14">
        <v>0.18340715875291946</v>
      </c>
      <c r="AS39" s="14">
        <v>0.46769559698002278</v>
      </c>
      <c r="AT39" s="15">
        <v>3.5154162265366642</v>
      </c>
      <c r="AU39" s="15">
        <v>340.16548996950854</v>
      </c>
      <c r="AV39" s="15">
        <v>25.929596297142492</v>
      </c>
      <c r="AW39" s="15">
        <v>4.2275738429593623</v>
      </c>
      <c r="AX39" s="15">
        <v>971.08315185150911</v>
      </c>
      <c r="AY39" s="16">
        <v>0.1904302649603897</v>
      </c>
      <c r="AZ39" s="16">
        <v>1.6226524074209845</v>
      </c>
      <c r="BA39" s="16">
        <v>0.58066700867512722</v>
      </c>
      <c r="BB39" s="16">
        <v>4.2346595921925116</v>
      </c>
      <c r="BC39" s="14">
        <v>2.8952663041797284</v>
      </c>
      <c r="BD39" s="14">
        <v>166.98519770196572</v>
      </c>
      <c r="BE39" s="14">
        <v>63.445480582248344</v>
      </c>
      <c r="BF39" s="14">
        <v>34.425156261307741</v>
      </c>
    </row>
    <row r="40" spans="1:58" x14ac:dyDescent="0.3">
      <c r="A40" s="12" t="s">
        <v>197</v>
      </c>
      <c r="B40" s="1">
        <v>198</v>
      </c>
      <c r="C40" s="1" t="s">
        <v>38</v>
      </c>
      <c r="D40" t="s">
        <v>23</v>
      </c>
      <c r="E40" s="1">
        <v>3</v>
      </c>
      <c r="F40" t="s">
        <v>99</v>
      </c>
      <c r="G40">
        <v>5</v>
      </c>
      <c r="H40" t="s">
        <v>42</v>
      </c>
      <c r="I40" t="s">
        <v>47</v>
      </c>
      <c r="J40" t="s">
        <v>41</v>
      </c>
      <c r="K40">
        <v>1</v>
      </c>
      <c r="L40" t="s">
        <v>16</v>
      </c>
      <c r="M40" t="s">
        <v>92</v>
      </c>
      <c r="N40" s="12">
        <v>10</v>
      </c>
      <c r="O40">
        <v>46.531500000000001</v>
      </c>
      <c r="P40">
        <v>511.51819999999998</v>
      </c>
      <c r="Q40" s="14">
        <v>0.52830488945627252</v>
      </c>
      <c r="R40" s="14">
        <v>9.0635276349893684E-3</v>
      </c>
      <c r="S40" s="14">
        <v>1.7365256315100503</v>
      </c>
      <c r="T40" s="14">
        <v>1.258895890998448</v>
      </c>
      <c r="U40" s="14">
        <v>2.1837827750247385</v>
      </c>
      <c r="V40" s="14">
        <v>1.0217769248904138</v>
      </c>
      <c r="W40" s="14">
        <v>3.6207909756630137E-2</v>
      </c>
      <c r="X40" s="14">
        <v>3.0266166860336799E-2</v>
      </c>
      <c r="Y40" s="14">
        <v>8.6619816516150444E-2</v>
      </c>
      <c r="Z40" s="14">
        <v>3.9152926167981369E-2</v>
      </c>
      <c r="AA40" s="14">
        <v>0.69433396667967817</v>
      </c>
      <c r="AB40" s="14">
        <v>0.15368097316112828</v>
      </c>
      <c r="AC40" s="14">
        <v>2.3095055926454132E-2</v>
      </c>
      <c r="AD40" s="14">
        <v>0.12767242413658206</v>
      </c>
      <c r="AE40" s="14">
        <v>7.0807704707382735E-2</v>
      </c>
      <c r="AF40" s="14">
        <v>1.819374045285483E-2</v>
      </c>
      <c r="AG40" s="14">
        <v>2.1086062212434364E-2</v>
      </c>
      <c r="AH40" s="14">
        <v>1.4010110358643959E-2</v>
      </c>
      <c r="AI40" s="14">
        <v>2.9040521937492327E-3</v>
      </c>
      <c r="AJ40" s="14">
        <v>4.6971108520145921E-4</v>
      </c>
      <c r="AK40" s="14">
        <v>7.425448351630741E-2</v>
      </c>
      <c r="AL40" s="14">
        <v>0.1923370034315354</v>
      </c>
      <c r="AM40" s="14">
        <v>8.5798453832815383E-2</v>
      </c>
      <c r="AN40" s="14">
        <v>0.32969002797177804</v>
      </c>
      <c r="AO40" s="14">
        <v>4.015552695281728E-2</v>
      </c>
      <c r="AP40" s="14">
        <v>0.82874529276786979</v>
      </c>
      <c r="AQ40" s="14">
        <v>0.82610994612763844</v>
      </c>
      <c r="AR40" s="14">
        <v>0.27066455460419186</v>
      </c>
      <c r="AS40" s="14">
        <v>0.65873156780938347</v>
      </c>
      <c r="AT40" s="15">
        <v>3.3868827396489407</v>
      </c>
      <c r="AU40" s="15">
        <v>257.43623057086279</v>
      </c>
      <c r="AV40" s="15">
        <v>34.213138348475319</v>
      </c>
      <c r="AW40" s="15">
        <v>13.863203588347005</v>
      </c>
      <c r="AX40" s="15">
        <v>13277.427817128524</v>
      </c>
      <c r="AY40" s="16">
        <v>0.25464593933217017</v>
      </c>
      <c r="AZ40" s="16">
        <v>0.54862938305235942</v>
      </c>
      <c r="BA40" s="16">
        <v>1.0528441371813098</v>
      </c>
      <c r="BB40" s="16">
        <v>4.4707892812918688</v>
      </c>
      <c r="BC40" s="14">
        <v>3.7436002753918554</v>
      </c>
      <c r="BD40" s="14">
        <v>88.339333522644111</v>
      </c>
      <c r="BE40" s="14">
        <v>39.987209140675219</v>
      </c>
      <c r="BF40" s="14">
        <v>28.26494386813178</v>
      </c>
    </row>
    <row r="41" spans="1:58" x14ac:dyDescent="0.3">
      <c r="A41" s="12" t="s">
        <v>198</v>
      </c>
      <c r="B41" s="29">
        <v>198</v>
      </c>
      <c r="C41" t="s">
        <v>38</v>
      </c>
      <c r="D41" t="s">
        <v>23</v>
      </c>
      <c r="E41">
        <v>4</v>
      </c>
      <c r="F41" t="s">
        <v>98</v>
      </c>
      <c r="G41">
        <v>6</v>
      </c>
      <c r="H41" t="s">
        <v>41</v>
      </c>
      <c r="I41" t="s">
        <v>45</v>
      </c>
      <c r="J41" t="s">
        <v>41</v>
      </c>
      <c r="K41">
        <v>1</v>
      </c>
      <c r="L41" t="s">
        <v>3</v>
      </c>
      <c r="M41" t="s">
        <v>89</v>
      </c>
      <c r="N41" s="12">
        <v>4</v>
      </c>
      <c r="O41">
        <v>49.354999999999997</v>
      </c>
      <c r="P41">
        <v>1125.6044999999999</v>
      </c>
      <c r="Q41" s="14">
        <v>0.71105418196639514</v>
      </c>
      <c r="R41" s="14">
        <v>2.3765133426090785E-2</v>
      </c>
      <c r="S41" s="14">
        <v>1.615903766472389</v>
      </c>
      <c r="T41" s="14">
        <v>1.6178019737777893</v>
      </c>
      <c r="U41" s="14">
        <v>2.2923921044437447</v>
      </c>
      <c r="V41" s="14">
        <v>1.2385820054585792</v>
      </c>
      <c r="W41" s="14">
        <v>3.2343477127062405E-2</v>
      </c>
      <c r="X41" s="14">
        <v>3.1469111529717382E-2</v>
      </c>
      <c r="Y41" s="14">
        <v>5.3634910195955614E-2</v>
      </c>
      <c r="Z41" s="14">
        <v>3.7912629680121532E-2</v>
      </c>
      <c r="AA41" s="14">
        <v>0.63328316617517577</v>
      </c>
      <c r="AB41" s="14">
        <v>0.20594274462894951</v>
      </c>
      <c r="AC41" s="14">
        <v>2.374113709027276E-2</v>
      </c>
      <c r="AD41" s="14">
        <v>0.13555669556048355</v>
      </c>
      <c r="AE41" s="14">
        <v>4.6750405291957051E-2</v>
      </c>
      <c r="AF41" s="14">
        <v>1.2258151301076901E-2</v>
      </c>
      <c r="AG41" s="14">
        <v>3.3215452709437522E-2</v>
      </c>
      <c r="AH41" s="14">
        <v>1.2007861720291066E-2</v>
      </c>
      <c r="AI41" s="14">
        <v>1.3304546872499228E-3</v>
      </c>
      <c r="AJ41" s="14">
        <v>2.9159181652888455E-4</v>
      </c>
      <c r="AK41" s="14">
        <v>7.404887595860643E-2</v>
      </c>
      <c r="AL41" s="14">
        <v>0.16071362862101732</v>
      </c>
      <c r="AM41" s="14">
        <v>7.7070396149246809E-2</v>
      </c>
      <c r="AN41" s="14">
        <v>0.27712406546998408</v>
      </c>
      <c r="AO41" s="14">
        <v>3.2764386189335755E-2</v>
      </c>
      <c r="AP41" s="14">
        <v>0.66033239734011617</v>
      </c>
      <c r="AQ41" s="14">
        <v>0.63105868195808734</v>
      </c>
      <c r="AR41" s="14">
        <v>0.23262601029496582</v>
      </c>
      <c r="AS41" s="14">
        <v>0.54361880799204587</v>
      </c>
      <c r="AT41" s="15">
        <v>4.0403080061344125</v>
      </c>
      <c r="AU41" s="15">
        <v>177.42571832173624</v>
      </c>
      <c r="AV41" s="15">
        <v>61.826121862419996</v>
      </c>
      <c r="AW41" s="15">
        <v>14.859295557045288</v>
      </c>
      <c r="AX41" s="15">
        <v>14591.63337901359</v>
      </c>
      <c r="AY41" s="16">
        <v>0.61778778309222393</v>
      </c>
      <c r="AZ41" s="16">
        <v>1.3384410479880671</v>
      </c>
      <c r="BA41" s="16">
        <v>1.9502469689935167</v>
      </c>
      <c r="BB41" s="16">
        <v>3.7647110941669433</v>
      </c>
      <c r="BC41" s="14">
        <v>3.1729648055898481</v>
      </c>
      <c r="BD41" s="14">
        <v>49.292273718764228</v>
      </c>
      <c r="BE41" s="14">
        <v>32.835450759316927</v>
      </c>
      <c r="BF41" s="14">
        <v>11.308208334706798</v>
      </c>
    </row>
    <row r="42" spans="1:58" x14ac:dyDescent="0.3">
      <c r="A42" s="12" t="s">
        <v>199</v>
      </c>
      <c r="B42" s="29">
        <v>198</v>
      </c>
      <c r="C42" t="s">
        <v>38</v>
      </c>
      <c r="D42" t="s">
        <v>23</v>
      </c>
      <c r="E42">
        <v>5</v>
      </c>
      <c r="F42" t="s">
        <v>97</v>
      </c>
      <c r="G42">
        <v>8</v>
      </c>
      <c r="H42" t="s">
        <v>41</v>
      </c>
      <c r="I42" t="s">
        <v>45</v>
      </c>
      <c r="J42" t="s">
        <v>42</v>
      </c>
      <c r="K42">
        <v>0</v>
      </c>
      <c r="L42" t="s">
        <v>3</v>
      </c>
      <c r="M42" t="s">
        <v>89</v>
      </c>
      <c r="N42" s="12">
        <v>9</v>
      </c>
      <c r="O42">
        <v>40.058900000000001</v>
      </c>
      <c r="P42">
        <v>753.33349999999996</v>
      </c>
      <c r="Q42" s="14">
        <v>0.64932405130045956</v>
      </c>
      <c r="R42" s="14">
        <v>1.7834451705028634E-2</v>
      </c>
      <c r="S42" s="14">
        <v>1.9462310235836366</v>
      </c>
      <c r="T42" s="14">
        <v>1.8111737642062482</v>
      </c>
      <c r="U42" s="14">
        <v>2.5598512363041661</v>
      </c>
      <c r="V42" s="14">
        <v>1.3450207999031873</v>
      </c>
      <c r="W42" s="14">
        <v>3.3732901537023872E-2</v>
      </c>
      <c r="X42" s="14">
        <v>3.2579979484754523E-2</v>
      </c>
      <c r="Y42" s="14">
        <v>6.0398393246682947E-2</v>
      </c>
      <c r="Z42" s="14">
        <v>4.3759866965848417E-2</v>
      </c>
      <c r="AA42" s="14">
        <v>0.7619958029717514</v>
      </c>
      <c r="AB42" s="14">
        <v>0.21046854645683652</v>
      </c>
      <c r="AC42" s="14">
        <v>2.4368329532499053E-2</v>
      </c>
      <c r="AD42" s="14">
        <v>0.14819729037330798</v>
      </c>
      <c r="AE42" s="14">
        <v>7.833292298699028E-2</v>
      </c>
      <c r="AF42" s="14">
        <v>1.2671528498167238E-2</v>
      </c>
      <c r="AG42" s="14">
        <v>4.2507958997294371E-2</v>
      </c>
      <c r="AH42" s="14">
        <v>1.195292908574818E-2</v>
      </c>
      <c r="AI42" s="14">
        <v>1.4450115948085383E-3</v>
      </c>
      <c r="AJ42" s="14">
        <v>3.882636386202485E-4</v>
      </c>
      <c r="AK42" s="14">
        <v>7.3284993929968179E-2</v>
      </c>
      <c r="AL42" s="14">
        <v>0.18741240007432763</v>
      </c>
      <c r="AM42" s="14">
        <v>8.2340166826118402E-2</v>
      </c>
      <c r="AN42" s="14">
        <v>0.33038168537311752</v>
      </c>
      <c r="AO42" s="14">
        <v>4.2724399047441956E-2</v>
      </c>
      <c r="AP42" s="14">
        <v>0.79484191436921869</v>
      </c>
      <c r="AQ42" s="14">
        <v>0.76902263985343922</v>
      </c>
      <c r="AR42" s="14">
        <v>0.26789475768847154</v>
      </c>
      <c r="AS42" s="14">
        <v>0.64022932441237146</v>
      </c>
      <c r="AT42" s="15">
        <v>3.787539839787792</v>
      </c>
      <c r="AU42" s="15">
        <v>205.88480470088277</v>
      </c>
      <c r="AV42" s="15">
        <v>17.182664958794248</v>
      </c>
      <c r="AW42" s="15">
        <v>6.2229467320922263</v>
      </c>
      <c r="AX42" s="15">
        <v>20245.268090762253</v>
      </c>
      <c r="AY42" s="16">
        <v>0.58232281601045344</v>
      </c>
      <c r="AZ42" s="16">
        <v>1.7946362791491342</v>
      </c>
      <c r="BA42" s="16">
        <v>1.9643578474272774</v>
      </c>
      <c r="BB42" s="16">
        <v>3.8375834933448556</v>
      </c>
      <c r="BC42" s="14">
        <v>3.2162164615387812</v>
      </c>
      <c r="BD42" s="14">
        <v>52.618413566983492</v>
      </c>
      <c r="BE42" s="14">
        <v>29.560147638490097</v>
      </c>
      <c r="BF42" s="14">
        <v>11.455808797938847</v>
      </c>
    </row>
    <row r="43" spans="1:58" x14ac:dyDescent="0.3">
      <c r="A43" s="12" t="s">
        <v>200</v>
      </c>
      <c r="B43" s="29">
        <v>198</v>
      </c>
      <c r="C43" t="s">
        <v>38</v>
      </c>
      <c r="D43" t="s">
        <v>23</v>
      </c>
      <c r="E43">
        <v>6</v>
      </c>
      <c r="F43" t="s">
        <v>96</v>
      </c>
      <c r="G43">
        <v>9</v>
      </c>
      <c r="H43" t="s">
        <v>41</v>
      </c>
      <c r="I43" s="1" t="s">
        <v>45</v>
      </c>
      <c r="J43" t="s">
        <v>42</v>
      </c>
      <c r="K43">
        <v>1</v>
      </c>
      <c r="L43" t="s">
        <v>12</v>
      </c>
      <c r="M43" t="s">
        <v>87</v>
      </c>
      <c r="N43" s="12">
        <v>3</v>
      </c>
      <c r="O43">
        <v>38.875599999999999</v>
      </c>
      <c r="P43">
        <v>788.09370000000001</v>
      </c>
      <c r="Q43" s="14">
        <v>0.49694940063406168</v>
      </c>
      <c r="R43" s="14">
        <v>1.1131797222496442E-2</v>
      </c>
      <c r="S43" s="14">
        <v>1.5117736505090948</v>
      </c>
      <c r="T43" s="14">
        <v>1.3009423154664792</v>
      </c>
      <c r="U43" s="14">
        <v>1.6177150898376402</v>
      </c>
      <c r="V43" s="14">
        <v>1.0969078394611684</v>
      </c>
      <c r="W43" s="14">
        <v>2.5073803310186594E-2</v>
      </c>
      <c r="X43" s="14">
        <v>2.4687470716682612E-2</v>
      </c>
      <c r="Y43" s="14">
        <v>3.8284203941586839E-2</v>
      </c>
      <c r="Z43" s="14">
        <v>2.7884328858249229E-2</v>
      </c>
      <c r="AA43" s="14">
        <v>0.57203789155803575</v>
      </c>
      <c r="AB43" s="14">
        <v>0.17809034858659512</v>
      </c>
      <c r="AC43" s="14">
        <v>2.0088491445722206E-2</v>
      </c>
      <c r="AD43" s="14">
        <v>0.10710329372529781</v>
      </c>
      <c r="AE43" s="14">
        <v>6.712899524276153E-2</v>
      </c>
      <c r="AF43" s="14">
        <v>1.0702664725404796E-2</v>
      </c>
      <c r="AG43" s="14">
        <v>3.6409055625898148E-2</v>
      </c>
      <c r="AH43" s="14">
        <v>1.1283204066041115E-2</v>
      </c>
      <c r="AI43" s="14" t="s">
        <v>128</v>
      </c>
      <c r="AJ43" s="14">
        <v>3.1528638053431913E-4</v>
      </c>
      <c r="AK43" s="14">
        <v>5.9991650029628509E-2</v>
      </c>
      <c r="AL43" s="14">
        <v>0.11622745499061796</v>
      </c>
      <c r="AM43" s="14">
        <v>7.8322423224542637E-2</v>
      </c>
      <c r="AN43" s="14">
        <v>0.27947087435941315</v>
      </c>
      <c r="AO43" s="14">
        <v>2.4859292520071938E-2</v>
      </c>
      <c r="AP43" s="14">
        <v>0.63400960730356448</v>
      </c>
      <c r="AQ43" s="14">
        <v>0.62613085877034114</v>
      </c>
      <c r="AR43" s="14">
        <v>0.19209358837729371</v>
      </c>
      <c r="AS43" s="14">
        <v>0.47875012766089964</v>
      </c>
      <c r="AT43" s="15">
        <v>3.2040348001271939</v>
      </c>
      <c r="AU43" s="15">
        <v>196.96973596364612</v>
      </c>
      <c r="AV43" s="15">
        <v>18.658120292553335</v>
      </c>
      <c r="AW43" s="15">
        <v>4.1993182781260394</v>
      </c>
      <c r="AX43" s="15">
        <v>1923.0354704789477</v>
      </c>
      <c r="AY43" s="16">
        <v>0.89508987260303163</v>
      </c>
      <c r="AZ43" s="16">
        <v>0.77822657516966354</v>
      </c>
      <c r="BA43" s="16">
        <v>2.1240965837715011</v>
      </c>
      <c r="BB43" s="16">
        <v>2.266001059720387</v>
      </c>
      <c r="BC43" s="14">
        <v>4.2760645121998877</v>
      </c>
      <c r="BD43" s="14"/>
      <c r="BE43" s="14">
        <v>76.112243841488663</v>
      </c>
      <c r="BF43" s="14">
        <v>19.825654147767604</v>
      </c>
    </row>
    <row r="44" spans="1:58" x14ac:dyDescent="0.3">
      <c r="A44" s="12" t="s">
        <v>201</v>
      </c>
      <c r="B44" s="29">
        <v>212</v>
      </c>
      <c r="C44" t="s">
        <v>39</v>
      </c>
      <c r="D44" t="s">
        <v>23</v>
      </c>
      <c r="E44">
        <v>1</v>
      </c>
      <c r="F44" t="s">
        <v>95</v>
      </c>
      <c r="G44">
        <v>2</v>
      </c>
      <c r="H44" t="s">
        <v>41</v>
      </c>
      <c r="I44" t="s">
        <v>46</v>
      </c>
      <c r="J44" t="s">
        <v>41</v>
      </c>
      <c r="K44">
        <v>1</v>
      </c>
      <c r="L44" t="s">
        <v>8</v>
      </c>
      <c r="M44" t="s">
        <v>92</v>
      </c>
      <c r="N44" s="12">
        <v>3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5">
        <v>9.4665966645391197</v>
      </c>
      <c r="AU44" s="15">
        <v>525.63639505949277</v>
      </c>
      <c r="AV44" s="15"/>
      <c r="AW44" s="15"/>
      <c r="AX44" s="15">
        <v>2195.1896159556509</v>
      </c>
      <c r="AY44" s="16">
        <v>0.80789609239490168</v>
      </c>
      <c r="AZ44" s="16">
        <v>0.93509019101068125</v>
      </c>
      <c r="BA44" s="16">
        <v>0.8141149550618757</v>
      </c>
      <c r="BB44" s="16">
        <v>11.982486423897665</v>
      </c>
      <c r="BC44" s="14">
        <v>8.9448938142449013</v>
      </c>
      <c r="BD44" s="14">
        <v>91.506364958412703</v>
      </c>
      <c r="BE44" s="14">
        <v>48.312725057689732</v>
      </c>
      <c r="BF44" s="14">
        <v>24.126617962542291</v>
      </c>
    </row>
    <row r="45" spans="1:58" x14ac:dyDescent="0.3">
      <c r="A45" s="12" t="s">
        <v>202</v>
      </c>
      <c r="B45" s="1">
        <v>212</v>
      </c>
      <c r="C45" s="1" t="s">
        <v>39</v>
      </c>
      <c r="D45" s="1" t="s">
        <v>23</v>
      </c>
      <c r="E45" s="1">
        <v>2</v>
      </c>
      <c r="F45" t="s">
        <v>94</v>
      </c>
      <c r="G45">
        <v>4</v>
      </c>
      <c r="H45" t="s">
        <v>41</v>
      </c>
      <c r="I45" t="s">
        <v>46</v>
      </c>
      <c r="J45" t="s">
        <v>42</v>
      </c>
      <c r="K45">
        <v>2</v>
      </c>
      <c r="L45" t="s">
        <v>17</v>
      </c>
      <c r="M45" t="s">
        <v>89</v>
      </c>
      <c r="N45" s="12">
        <v>2</v>
      </c>
      <c r="O45">
        <v>52.6892</v>
      </c>
      <c r="P45">
        <v>860.48419999999999</v>
      </c>
      <c r="Q45" s="14">
        <v>0.63669610304153235</v>
      </c>
      <c r="R45" s="14">
        <v>1.625467831618924E-2</v>
      </c>
      <c r="S45" s="14">
        <v>2.7039032410461696</v>
      </c>
      <c r="T45" s="14">
        <v>1.5643048497116658</v>
      </c>
      <c r="U45" s="14">
        <v>2.2649768006744431</v>
      </c>
      <c r="V45" s="14">
        <v>0.90861784552216052</v>
      </c>
      <c r="W45" s="14">
        <v>3.374224964245421E-2</v>
      </c>
      <c r="X45" s="14">
        <v>3.0061992279567191E-2</v>
      </c>
      <c r="Y45" s="14">
        <v>7.5831695260015083E-2</v>
      </c>
      <c r="Z45" s="14">
        <v>4.0430671317769021E-2</v>
      </c>
      <c r="AA45" s="14">
        <v>0.68758281379806863</v>
      </c>
      <c r="AB45" s="14">
        <v>0.19924254903414704</v>
      </c>
      <c r="AC45" s="14">
        <v>2.313917429666484E-2</v>
      </c>
      <c r="AD45" s="14">
        <v>0.11122079992816365</v>
      </c>
      <c r="AE45" s="14">
        <v>8.1628672028504573E-2</v>
      </c>
      <c r="AF45" s="14">
        <v>1.4766831645914909E-2</v>
      </c>
      <c r="AG45" s="14">
        <v>2.3196936521166087E-2</v>
      </c>
      <c r="AH45" s="14">
        <v>1.3140004236931286E-2</v>
      </c>
      <c r="AI45" s="14">
        <v>1.5497243564597076E-3</v>
      </c>
      <c r="AJ45" s="14">
        <v>2.3349254227450123E-4</v>
      </c>
      <c r="AK45" s="14">
        <v>7.4169269560812073E-2</v>
      </c>
      <c r="AL45" s="14">
        <v>0.13046773306160689</v>
      </c>
      <c r="AM45" s="14">
        <v>5.8553935093191671E-2</v>
      </c>
      <c r="AN45" s="14">
        <v>9.7829509859941904E-2</v>
      </c>
      <c r="AO45" s="14">
        <v>1.5335858515080349E-2</v>
      </c>
      <c r="AP45" s="14">
        <v>0.58376933638767325</v>
      </c>
      <c r="AQ45" s="14">
        <v>0.62033662218088526</v>
      </c>
      <c r="AR45" s="14">
        <v>0.16322276105680783</v>
      </c>
      <c r="AS45" s="14">
        <v>0.40111398160492306</v>
      </c>
      <c r="AT45" s="15">
        <v>6.7658140504826321</v>
      </c>
      <c r="AU45" s="15">
        <v>222.10307297142865</v>
      </c>
      <c r="AV45" s="15">
        <v>32.407243865082194</v>
      </c>
      <c r="AW45" s="15">
        <v>6.1157183817848928</v>
      </c>
      <c r="AX45" s="15">
        <v>1963.8274908146125</v>
      </c>
      <c r="AY45" s="16">
        <v>0.33632613379691911</v>
      </c>
      <c r="AZ45" s="16">
        <v>0.77943368458763218</v>
      </c>
      <c r="BA45" s="16">
        <v>1.2666182624028863</v>
      </c>
      <c r="BB45" s="16">
        <v>3.3376162155358107</v>
      </c>
      <c r="BC45" s="14">
        <v>3.8660098918042887</v>
      </c>
      <c r="BD45" s="14">
        <v>101.67822688597299</v>
      </c>
      <c r="BE45" s="14">
        <v>45.98885117349694</v>
      </c>
      <c r="BF45" s="14">
        <v>14.209166963728466</v>
      </c>
    </row>
    <row r="46" spans="1:58" x14ac:dyDescent="0.3">
      <c r="A46" s="12" t="s">
        <v>203</v>
      </c>
      <c r="B46" s="29">
        <v>212</v>
      </c>
      <c r="C46" t="s">
        <v>39</v>
      </c>
      <c r="D46" t="s">
        <v>23</v>
      </c>
      <c r="E46">
        <v>3</v>
      </c>
      <c r="F46" t="s">
        <v>93</v>
      </c>
      <c r="G46">
        <v>5</v>
      </c>
      <c r="H46" t="s">
        <v>42</v>
      </c>
      <c r="I46" t="s">
        <v>47</v>
      </c>
      <c r="J46" t="s">
        <v>41</v>
      </c>
      <c r="K46">
        <v>2</v>
      </c>
      <c r="L46" t="s">
        <v>12</v>
      </c>
      <c r="M46" t="s">
        <v>92</v>
      </c>
      <c r="N46" s="12">
        <v>11</v>
      </c>
      <c r="O46">
        <v>54.070300000000003</v>
      </c>
      <c r="P46">
        <v>1850.6948</v>
      </c>
      <c r="Q46" s="14">
        <v>0.79175554163302353</v>
      </c>
      <c r="R46" s="14">
        <v>3.0874004765680932E-2</v>
      </c>
      <c r="S46" s="14">
        <v>1.8820986434631144</v>
      </c>
      <c r="T46" s="14">
        <v>1.235118112216766</v>
      </c>
      <c r="U46" s="14">
        <v>1.7830809810482038</v>
      </c>
      <c r="V46" s="14">
        <v>0.94963048153762775</v>
      </c>
      <c r="W46" s="14">
        <v>4.1207680883156565E-2</v>
      </c>
      <c r="X46" s="14">
        <v>4.2945548138507324E-2</v>
      </c>
      <c r="Y46" s="14">
        <v>5.4870663776474732E-2</v>
      </c>
      <c r="Z46" s="14">
        <v>4.0658484248482438E-2</v>
      </c>
      <c r="AA46" s="14">
        <v>0.66717453923302072</v>
      </c>
      <c r="AB46" s="14">
        <v>0.19049896900365354</v>
      </c>
      <c r="AC46" s="14">
        <v>2.7868292022027417E-2</v>
      </c>
      <c r="AD46" s="14">
        <v>0.12284626878496159</v>
      </c>
      <c r="AE46" s="14">
        <v>0.17953099897603528</v>
      </c>
      <c r="AF46" s="14">
        <v>2.730088592673971E-2</v>
      </c>
      <c r="AG46" s="14">
        <v>2.2646471747301479E-2</v>
      </c>
      <c r="AH46" s="14">
        <v>2.1519820364621432E-2</v>
      </c>
      <c r="AI46" s="14">
        <v>8.545039993644387E-4</v>
      </c>
      <c r="AJ46" s="14">
        <v>1.5919523434842865E-4</v>
      </c>
      <c r="AK46" s="14">
        <v>4.8465426670163909E-2</v>
      </c>
      <c r="AL46" s="14">
        <v>0.12324102536233504</v>
      </c>
      <c r="AM46" s="14">
        <v>5.7151286632172484E-2</v>
      </c>
      <c r="AN46" s="14">
        <v>9.8550168520625439E-2</v>
      </c>
      <c r="AO46" s="14">
        <v>1.4518274117674299E-2</v>
      </c>
      <c r="AP46" s="14">
        <v>0.53205785843280828</v>
      </c>
      <c r="AQ46" s="14">
        <v>0.57309096002237458</v>
      </c>
      <c r="AR46" s="14">
        <v>0.15265263141952803</v>
      </c>
      <c r="AS46" s="14">
        <v>0.37986164007790291</v>
      </c>
      <c r="AT46" s="15">
        <v>6.2664757207997903</v>
      </c>
      <c r="AU46" s="15">
        <v>304.46536419274491</v>
      </c>
      <c r="AV46" s="15">
        <v>59.079582697945135</v>
      </c>
      <c r="AW46" s="15">
        <v>13.348141516325695</v>
      </c>
      <c r="AX46" s="15">
        <v>69729.99520373391</v>
      </c>
      <c r="AY46" s="16">
        <v>0.46170365278902864</v>
      </c>
      <c r="AZ46" s="16">
        <v>0.54518919591223247</v>
      </c>
      <c r="BA46" s="16">
        <v>1.6887557964841748</v>
      </c>
      <c r="BB46" s="16">
        <v>3.3828644487043382</v>
      </c>
      <c r="BC46" s="14">
        <v>4.7059538700330625</v>
      </c>
      <c r="BD46" s="14">
        <v>73.30537132400282</v>
      </c>
      <c r="BE46" s="14">
        <v>37.451372666459328</v>
      </c>
      <c r="BF46" s="14">
        <v>16.256064746767162</v>
      </c>
    </row>
    <row r="47" spans="1:58" x14ac:dyDescent="0.3">
      <c r="A47" s="12" t="s">
        <v>204</v>
      </c>
      <c r="B47" s="29">
        <v>212</v>
      </c>
      <c r="C47" t="s">
        <v>39</v>
      </c>
      <c r="D47" t="s">
        <v>23</v>
      </c>
      <c r="E47">
        <v>4</v>
      </c>
      <c r="F47" t="s">
        <v>91</v>
      </c>
      <c r="G47">
        <v>7</v>
      </c>
      <c r="H47" t="s">
        <v>41</v>
      </c>
      <c r="I47" t="s">
        <v>45</v>
      </c>
      <c r="J47" t="s">
        <v>41</v>
      </c>
      <c r="K47">
        <v>1</v>
      </c>
      <c r="L47" t="s">
        <v>7</v>
      </c>
      <c r="M47" t="s">
        <v>89</v>
      </c>
      <c r="N47" s="12">
        <v>5</v>
      </c>
      <c r="O47">
        <v>38.365200000000002</v>
      </c>
      <c r="P47">
        <v>464.43599999999998</v>
      </c>
      <c r="Q47" s="14">
        <v>0.91160909219243946</v>
      </c>
      <c r="R47" s="14">
        <v>3.00104284853113E-2</v>
      </c>
      <c r="S47" s="14">
        <v>2.6609686300779387</v>
      </c>
      <c r="T47" s="14">
        <v>1.8403580733057647</v>
      </c>
      <c r="U47" s="14">
        <v>2.3883328762771474</v>
      </c>
      <c r="V47" s="14">
        <v>1.1587414871914274</v>
      </c>
      <c r="W47" s="14">
        <v>4.2866464822205519E-2</v>
      </c>
      <c r="X47" s="14">
        <v>4.8311442012169081E-2</v>
      </c>
      <c r="Y47" s="14">
        <v>6.146287280692847E-2</v>
      </c>
      <c r="Z47" s="14">
        <v>4.0849700367925387E-2</v>
      </c>
      <c r="AA47" s="14">
        <v>0.79478130646261558</v>
      </c>
      <c r="AB47" s="14">
        <v>0.23131206172341273</v>
      </c>
      <c r="AC47" s="14">
        <v>2.6366621254958828E-2</v>
      </c>
      <c r="AD47" s="14">
        <v>0.1611800373545538</v>
      </c>
      <c r="AE47" s="14">
        <v>0.12468925973911175</v>
      </c>
      <c r="AF47" s="14">
        <v>2.3859906490865595E-2</v>
      </c>
      <c r="AG47" s="14">
        <v>3.9603053680202935E-2</v>
      </c>
      <c r="AH47" s="14">
        <v>1.7901441409704063E-2</v>
      </c>
      <c r="AI47" s="14">
        <v>3.3366614230347759E-3</v>
      </c>
      <c r="AJ47" s="14">
        <v>1.876664607425426E-4</v>
      </c>
      <c r="AK47" s="14">
        <v>4.1388001204077367E-2</v>
      </c>
      <c r="AL47" s="14">
        <v>0.15213489670483643</v>
      </c>
      <c r="AM47" s="14">
        <v>6.0559225870714231E-2</v>
      </c>
      <c r="AN47" s="14">
        <v>0.10354859360133158</v>
      </c>
      <c r="AO47" s="14">
        <v>1.4580388141587498E-2</v>
      </c>
      <c r="AP47" s="14">
        <v>0.56931900410528735</v>
      </c>
      <c r="AQ47" s="14">
        <v>0.60417232130135423</v>
      </c>
      <c r="AR47" s="14">
        <v>0.16004065999075262</v>
      </c>
      <c r="AS47" s="14">
        <v>0.41439032579866297</v>
      </c>
      <c r="AT47" s="15">
        <v>2.9063745665539993</v>
      </c>
      <c r="AU47" s="15">
        <v>166.44488436263339</v>
      </c>
      <c r="AV47" s="15">
        <v>26.95835604310863</v>
      </c>
      <c r="AW47" s="15">
        <v>4.9597913213833857</v>
      </c>
      <c r="AX47" s="15">
        <v>12020.58418919448</v>
      </c>
      <c r="AY47" s="16">
        <v>0.42889796708554767</v>
      </c>
      <c r="AZ47" s="16">
        <v>1.1626646136610883</v>
      </c>
      <c r="BA47" s="16">
        <v>1.2738314171272995</v>
      </c>
      <c r="BB47" s="16">
        <v>2.1897922909201353</v>
      </c>
      <c r="BC47" s="14">
        <v>2.9664280403765058</v>
      </c>
      <c r="BD47" s="14">
        <v>43.070611241252934</v>
      </c>
      <c r="BE47" s="14">
        <v>33.912231949418519</v>
      </c>
      <c r="BF47" s="14">
        <v>7.2588467290998731</v>
      </c>
    </row>
    <row r="48" spans="1:58" x14ac:dyDescent="0.3">
      <c r="A48" s="12" t="s">
        <v>205</v>
      </c>
      <c r="B48" s="29">
        <v>212</v>
      </c>
      <c r="C48" t="s">
        <v>39</v>
      </c>
      <c r="D48" t="s">
        <v>23</v>
      </c>
      <c r="E48">
        <v>5</v>
      </c>
      <c r="F48" t="s">
        <v>90</v>
      </c>
      <c r="G48">
        <v>8</v>
      </c>
      <c r="H48" t="s">
        <v>41</v>
      </c>
      <c r="I48" t="s">
        <v>45</v>
      </c>
      <c r="J48" t="s">
        <v>42</v>
      </c>
      <c r="K48">
        <v>1</v>
      </c>
      <c r="L48" t="s">
        <v>7</v>
      </c>
      <c r="M48" t="s">
        <v>89</v>
      </c>
      <c r="N48" s="12">
        <v>10</v>
      </c>
      <c r="O48">
        <v>52.510800000000003</v>
      </c>
      <c r="P48">
        <v>1449.884</v>
      </c>
      <c r="Q48" s="14">
        <v>0.66462931646239132</v>
      </c>
      <c r="R48" s="14">
        <v>3.0337532037907459E-2</v>
      </c>
      <c r="S48" s="14">
        <v>3.2982338121434038</v>
      </c>
      <c r="T48" s="14">
        <v>1.9140811298460196</v>
      </c>
      <c r="U48" s="14">
        <v>2.6311334809599667</v>
      </c>
      <c r="V48" s="14">
        <v>1.1168839195506541</v>
      </c>
      <c r="W48" s="14">
        <v>4.2218076901584134E-2</v>
      </c>
      <c r="X48" s="14">
        <v>3.9802779396710716E-2</v>
      </c>
      <c r="Y48" s="14">
        <v>5.833259856105337E-2</v>
      </c>
      <c r="Z48" s="14">
        <v>3.7227661725159934E-2</v>
      </c>
      <c r="AA48" s="14">
        <v>0.86699867221835847</v>
      </c>
      <c r="AB48" s="14">
        <v>0.25830692500685326</v>
      </c>
      <c r="AC48" s="14">
        <v>2.8691812497841706E-2</v>
      </c>
      <c r="AD48" s="14">
        <v>0.1418765652431514</v>
      </c>
      <c r="AE48" s="14">
        <v>0.13236603161226132</v>
      </c>
      <c r="AF48" s="14">
        <v>2.1960960521297229E-2</v>
      </c>
      <c r="AG48" s="14">
        <v>3.2639333308928618E-2</v>
      </c>
      <c r="AH48" s="14">
        <v>2.2153263893664153E-2</v>
      </c>
      <c r="AI48" s="14">
        <v>1.4753048294008668E-3</v>
      </c>
      <c r="AJ48" s="14">
        <v>1.9392026939853136E-4</v>
      </c>
      <c r="AK48" s="14">
        <v>6.9770111821183381E-2</v>
      </c>
      <c r="AL48" s="14">
        <v>0.14854449755336271</v>
      </c>
      <c r="AM48" s="14">
        <v>6.3560529312942982E-2</v>
      </c>
      <c r="AN48" s="14">
        <v>0.10449498289363243</v>
      </c>
      <c r="AO48" s="14">
        <v>1.9373085687667515E-2</v>
      </c>
      <c r="AP48" s="14">
        <v>0.55027940568014655</v>
      </c>
      <c r="AQ48" s="14">
        <v>0.57394811540160762</v>
      </c>
      <c r="AR48" s="14">
        <v>0.16543182331445924</v>
      </c>
      <c r="AS48" s="14">
        <v>0.412716370460324</v>
      </c>
      <c r="AT48" s="15">
        <v>9.21265649306104</v>
      </c>
      <c r="AU48" s="15">
        <v>308.71575077843397</v>
      </c>
      <c r="AV48" s="15">
        <v>26.671371101081373</v>
      </c>
      <c r="AW48" s="15">
        <v>5.5865212147594754</v>
      </c>
      <c r="AX48" s="15">
        <v>34114.557340398627</v>
      </c>
      <c r="AY48" s="16">
        <v>1.0272143759199717</v>
      </c>
      <c r="AZ48" s="16">
        <v>0.78319656026881146</v>
      </c>
      <c r="BA48" s="16">
        <v>1.2168535296928622</v>
      </c>
      <c r="BB48" s="16">
        <v>2.9883345473348784</v>
      </c>
      <c r="BC48" s="14">
        <v>3.8483209149559685</v>
      </c>
      <c r="BD48" s="14">
        <v>62.49040877005725</v>
      </c>
      <c r="BE48" s="14">
        <v>33.789808926999676</v>
      </c>
      <c r="BF48" s="14">
        <v>15.304766750839137</v>
      </c>
    </row>
    <row r="49" spans="1:58" x14ac:dyDescent="0.3">
      <c r="A49" s="12" t="s">
        <v>206</v>
      </c>
      <c r="B49" s="29">
        <v>212</v>
      </c>
      <c r="C49" t="s">
        <v>39</v>
      </c>
      <c r="D49" t="s">
        <v>23</v>
      </c>
      <c r="E49">
        <v>6</v>
      </c>
      <c r="F49" t="s">
        <v>88</v>
      </c>
      <c r="G49">
        <v>9</v>
      </c>
      <c r="H49" t="s">
        <v>41</v>
      </c>
      <c r="I49" s="1" t="s">
        <v>45</v>
      </c>
      <c r="J49" t="s">
        <v>42</v>
      </c>
      <c r="K49">
        <v>1</v>
      </c>
      <c r="L49" t="s">
        <v>4</v>
      </c>
      <c r="M49" t="s">
        <v>87</v>
      </c>
      <c r="N49" s="12">
        <v>4</v>
      </c>
      <c r="O49">
        <v>42.841500000000003</v>
      </c>
      <c r="P49">
        <v>1513.5485000000001</v>
      </c>
      <c r="Q49" s="14">
        <v>0.90463481345108554</v>
      </c>
      <c r="R49" s="14">
        <v>2.4865576940089704E-2</v>
      </c>
      <c r="S49" s="14">
        <v>2.2856474822011106</v>
      </c>
      <c r="T49" s="14">
        <v>1.7354320344247429</v>
      </c>
      <c r="U49" s="14">
        <v>2.2995828698840048</v>
      </c>
      <c r="V49" s="14">
        <v>1.2070310858519526</v>
      </c>
      <c r="W49" s="14">
        <v>3.6673312670865751E-2</v>
      </c>
      <c r="X49" s="14">
        <v>3.7790778049160437E-2</v>
      </c>
      <c r="Y49" s="14">
        <v>6.0691496239651269E-2</v>
      </c>
      <c r="Z49" s="14">
        <v>3.5002084911028977E-2</v>
      </c>
      <c r="AA49" s="14">
        <v>0.74997043901798288</v>
      </c>
      <c r="AB49" s="14">
        <v>0.19926335220701097</v>
      </c>
      <c r="AC49" s="14">
        <v>2.3286704059828682E-2</v>
      </c>
      <c r="AD49" s="14">
        <v>0.12460362853275139</v>
      </c>
      <c r="AE49" s="14">
        <v>0.13361003937985699</v>
      </c>
      <c r="AF49" s="14">
        <v>1.1021887442355908E-2</v>
      </c>
      <c r="AG49" s="14">
        <v>2.996072541683557E-2</v>
      </c>
      <c r="AH49" s="14">
        <v>1.445309913296724E-2</v>
      </c>
      <c r="AI49" s="14">
        <v>1.2783063710681162E-3</v>
      </c>
      <c r="AJ49" s="14">
        <v>1.7470464511168583E-4</v>
      </c>
      <c r="AK49" s="14">
        <v>6.8010131786008649E-2</v>
      </c>
      <c r="AL49" s="14">
        <v>0.10436840800795394</v>
      </c>
      <c r="AM49" s="14">
        <v>5.5168903823702056E-2</v>
      </c>
      <c r="AN49" s="14">
        <v>9.4035645076075938E-2</v>
      </c>
      <c r="AO49" s="14">
        <v>1.8951879669982033E-2</v>
      </c>
      <c r="AP49" s="14">
        <v>0.57033522376225998</v>
      </c>
      <c r="AQ49" s="14">
        <v>0.61382959914057422</v>
      </c>
      <c r="AR49" s="14">
        <v>0.16540559759738338</v>
      </c>
      <c r="AS49" s="14">
        <v>0.41641193573033991</v>
      </c>
      <c r="AT49" s="15">
        <v>3.4742112443093371</v>
      </c>
      <c r="AU49" s="15">
        <v>205.03020530704759</v>
      </c>
      <c r="AV49" s="15">
        <v>49.159128185236504</v>
      </c>
      <c r="AW49" s="15">
        <v>20.515840602209462</v>
      </c>
      <c r="AX49" s="15">
        <v>17463.060998982142</v>
      </c>
      <c r="AY49" s="16">
        <v>0.86758091382348623</v>
      </c>
      <c r="AZ49" s="16">
        <v>0.89308068710649424</v>
      </c>
      <c r="BA49" s="16">
        <v>5.9864177430768954</v>
      </c>
      <c r="BB49" s="16">
        <v>8.5110932863762372</v>
      </c>
      <c r="BC49" s="14">
        <v>6.2909674747014286</v>
      </c>
      <c r="BD49" s="14"/>
      <c r="BE49" s="14"/>
      <c r="BF49" s="14">
        <v>25.410331010317332</v>
      </c>
    </row>
    <row r="50" spans="1:58" x14ac:dyDescent="0.3">
      <c r="A50" s="12" t="s">
        <v>207</v>
      </c>
      <c r="B50" s="29">
        <v>212</v>
      </c>
      <c r="C50" t="s">
        <v>38</v>
      </c>
      <c r="D50" t="s">
        <v>23</v>
      </c>
      <c r="E50">
        <v>1</v>
      </c>
      <c r="F50" t="s">
        <v>95</v>
      </c>
      <c r="G50">
        <v>2</v>
      </c>
      <c r="H50" t="s">
        <v>41</v>
      </c>
      <c r="I50" t="s">
        <v>46</v>
      </c>
      <c r="J50" t="s">
        <v>41</v>
      </c>
      <c r="K50">
        <v>0</v>
      </c>
      <c r="L50" t="s">
        <v>8</v>
      </c>
      <c r="M50" t="s">
        <v>92</v>
      </c>
      <c r="N50" s="12">
        <v>3</v>
      </c>
      <c r="Q50" s="14">
        <v>1.246371182248474</v>
      </c>
      <c r="R50" s="14">
        <v>4.5978197650061121E-2</v>
      </c>
      <c r="S50" s="14">
        <v>2.9128887435723314</v>
      </c>
      <c r="T50" s="14">
        <v>2.2751224816130007</v>
      </c>
      <c r="U50" s="14">
        <v>3.2222458576949764</v>
      </c>
      <c r="V50" s="14">
        <v>1.8325917333753636</v>
      </c>
      <c r="W50" s="14">
        <v>5.1995117633633459E-2</v>
      </c>
      <c r="X50" s="14">
        <v>6.2753971302690725E-2</v>
      </c>
      <c r="Y50" s="14">
        <v>6.1837743984666918E-2</v>
      </c>
      <c r="Z50" s="14">
        <v>5.4460696286045281E-2</v>
      </c>
      <c r="AA50" s="14">
        <v>0.89119527489138473</v>
      </c>
      <c r="AB50" s="14">
        <v>0.29294306889505217</v>
      </c>
      <c r="AC50" s="14">
        <v>3.1351297703124767E-2</v>
      </c>
      <c r="AD50" s="14">
        <v>0.20385918721339275</v>
      </c>
      <c r="AE50" s="14">
        <v>0.14747255620445032</v>
      </c>
      <c r="AF50" s="14">
        <v>3.4851482478521253E-2</v>
      </c>
      <c r="AG50" s="14">
        <v>2.9116390406022222E-2</v>
      </c>
      <c r="AH50" s="14">
        <v>2.9764430899661042E-2</v>
      </c>
      <c r="AI50" s="14">
        <v>3.281583180692646E-3</v>
      </c>
      <c r="AJ50" s="14">
        <v>6.2933367784738926E-4</v>
      </c>
      <c r="AK50" s="14">
        <v>4.6853494045137258E-2</v>
      </c>
      <c r="AL50" s="14">
        <v>0.17937451877053276</v>
      </c>
      <c r="AM50" s="14">
        <v>6.1563857840503555E-2</v>
      </c>
      <c r="AN50" s="14">
        <v>0.14032450912515207</v>
      </c>
      <c r="AO50" s="14">
        <v>1.6140835317018192E-2</v>
      </c>
      <c r="AP50" s="14">
        <v>0.64277807962301048</v>
      </c>
      <c r="AQ50" s="14">
        <v>0.66262641896369101</v>
      </c>
      <c r="AR50" s="14">
        <v>0.17755466103277071</v>
      </c>
      <c r="AS50" s="14">
        <v>0.43190477809289801</v>
      </c>
      <c r="AT50" s="15"/>
      <c r="AU50" s="15">
        <v>938.2240059286579</v>
      </c>
      <c r="AV50" s="15">
        <v>50.571439776785247</v>
      </c>
      <c r="AW50" s="15">
        <v>5.6047615423015147</v>
      </c>
      <c r="AX50" s="15">
        <v>3106.5852414026594</v>
      </c>
      <c r="AY50" s="16">
        <v>0.2459070003616754</v>
      </c>
      <c r="AZ50" s="16">
        <v>0.99116738869179655</v>
      </c>
      <c r="BA50" s="16">
        <v>1.9846760252528759</v>
      </c>
      <c r="BB50" s="16">
        <v>3.0310026006040083</v>
      </c>
      <c r="BC50" s="14">
        <v>4.0333101674528669</v>
      </c>
      <c r="BD50" s="14">
        <v>48.852387206156131</v>
      </c>
      <c r="BE50" s="14">
        <v>24.027506906522731</v>
      </c>
      <c r="BF50" s="14">
        <v>13.738022389408851</v>
      </c>
    </row>
    <row r="51" spans="1:58" x14ac:dyDescent="0.3">
      <c r="A51" s="12" t="s">
        <v>208</v>
      </c>
      <c r="B51" s="29">
        <v>212</v>
      </c>
      <c r="C51" t="s">
        <v>38</v>
      </c>
      <c r="D51" t="s">
        <v>23</v>
      </c>
      <c r="E51">
        <v>3</v>
      </c>
      <c r="F51" t="s">
        <v>93</v>
      </c>
      <c r="G51">
        <v>5</v>
      </c>
      <c r="H51" t="s">
        <v>42</v>
      </c>
      <c r="I51" t="s">
        <v>47</v>
      </c>
      <c r="J51" t="s">
        <v>41</v>
      </c>
      <c r="K51">
        <v>1</v>
      </c>
      <c r="L51" t="s">
        <v>12</v>
      </c>
      <c r="M51" t="s">
        <v>92</v>
      </c>
      <c r="N51" s="12">
        <v>11</v>
      </c>
      <c r="O51">
        <v>51.1143</v>
      </c>
      <c r="P51">
        <v>1201.7638999999999</v>
      </c>
      <c r="Q51" s="14">
        <v>0.88518861165594886</v>
      </c>
      <c r="R51" s="14">
        <v>5.5528454945866168E-2</v>
      </c>
      <c r="S51" s="14">
        <v>2.7690411161734056</v>
      </c>
      <c r="T51" s="14">
        <v>2.0926391801666688</v>
      </c>
      <c r="U51" s="14">
        <v>2.313462582793004</v>
      </c>
      <c r="V51" s="14">
        <v>1.1610469580661047</v>
      </c>
      <c r="W51" s="14">
        <v>6.3284822823252374E-2</v>
      </c>
      <c r="X51" s="14">
        <v>7.4053448941106798E-2</v>
      </c>
      <c r="Y51" s="14">
        <v>8.0843386519010851E-2</v>
      </c>
      <c r="Z51" s="14">
        <v>7.1305652153774102E-2</v>
      </c>
      <c r="AA51" s="14">
        <v>1.1945415294597104</v>
      </c>
      <c r="AB51" s="14">
        <v>0.31806139258733784</v>
      </c>
      <c r="AC51" s="14">
        <v>4.2217953201641366E-2</v>
      </c>
      <c r="AD51" s="14">
        <v>0.18673470293183253</v>
      </c>
      <c r="AE51" s="14"/>
      <c r="AF51" s="14">
        <v>8.647064472527935E-2</v>
      </c>
      <c r="AG51" s="14">
        <v>3.9982413762782353E-2</v>
      </c>
      <c r="AH51" s="14">
        <v>5.1317299145641981E-2</v>
      </c>
      <c r="AI51" s="14">
        <v>1.5455297580001805E-3</v>
      </c>
      <c r="AJ51" s="14">
        <v>2.7892704911937143E-4</v>
      </c>
      <c r="AK51" s="14">
        <v>6.0100963100330168E-2</v>
      </c>
      <c r="AL51" s="14">
        <v>0.15980972540305774</v>
      </c>
      <c r="AM51" s="14">
        <v>6.2152544822169274E-2</v>
      </c>
      <c r="AN51" s="14">
        <v>0.12941806608804265</v>
      </c>
      <c r="AO51" s="14">
        <v>1.5310129472983379E-2</v>
      </c>
      <c r="AP51" s="14">
        <v>0.66342118009811846</v>
      </c>
      <c r="AQ51" s="14">
        <v>0.7265682502167653</v>
      </c>
      <c r="AR51" s="14">
        <v>0.18595313031805713</v>
      </c>
      <c r="AS51" s="14">
        <v>0.46285390775663743</v>
      </c>
      <c r="AT51" s="15">
        <v>5.8997255314344406</v>
      </c>
      <c r="AU51" s="15">
        <v>318.99798804896216</v>
      </c>
      <c r="AV51" s="15">
        <v>35.108991055726477</v>
      </c>
      <c r="AW51" s="15">
        <v>14.07566099111752</v>
      </c>
      <c r="AX51" s="15">
        <v>56898.421191583962</v>
      </c>
      <c r="AY51" s="16">
        <v>0.40848285021168812</v>
      </c>
      <c r="AZ51" s="16">
        <v>1.2252981805960821</v>
      </c>
      <c r="BA51" s="16">
        <v>2.1536082696926639</v>
      </c>
      <c r="BB51" s="16">
        <v>3.5273039390004834</v>
      </c>
      <c r="BC51" s="14">
        <v>4.5603768445349626</v>
      </c>
      <c r="BD51" s="14">
        <v>63.729232938499685</v>
      </c>
      <c r="BE51" s="14">
        <v>35.380680053510751</v>
      </c>
      <c r="BF51" s="14">
        <v>16.53260741712522</v>
      </c>
    </row>
    <row r="52" spans="1:58" x14ac:dyDescent="0.3">
      <c r="A52" s="12" t="s">
        <v>209</v>
      </c>
      <c r="B52" s="29">
        <v>212</v>
      </c>
      <c r="C52" t="s">
        <v>38</v>
      </c>
      <c r="D52" t="s">
        <v>23</v>
      </c>
      <c r="E52">
        <v>4</v>
      </c>
      <c r="F52" t="s">
        <v>91</v>
      </c>
      <c r="G52">
        <v>7</v>
      </c>
      <c r="H52" t="s">
        <v>41</v>
      </c>
      <c r="I52" t="s">
        <v>45</v>
      </c>
      <c r="J52" t="s">
        <v>41</v>
      </c>
      <c r="K52">
        <v>2</v>
      </c>
      <c r="L52" t="s">
        <v>7</v>
      </c>
      <c r="M52" t="s">
        <v>89</v>
      </c>
      <c r="N52" s="12">
        <v>5</v>
      </c>
      <c r="O52">
        <v>60.534199999999998</v>
      </c>
      <c r="P52">
        <v>1220.4237000000001</v>
      </c>
      <c r="Q52" s="14">
        <v>1.0075337369143162</v>
      </c>
      <c r="R52" s="14">
        <v>3.3790989464623257E-2</v>
      </c>
      <c r="S52" s="14">
        <v>2.7566228835407895</v>
      </c>
      <c r="T52" s="14">
        <v>2.1005873002082365</v>
      </c>
      <c r="U52" s="14">
        <v>3.0346015723697386</v>
      </c>
      <c r="V52" s="14">
        <v>1.4975797687049577</v>
      </c>
      <c r="W52" s="14">
        <v>4.9466719889974711E-2</v>
      </c>
      <c r="X52" s="14">
        <v>5.9251443139451507E-2</v>
      </c>
      <c r="Y52" s="14">
        <v>6.6046021191174697E-2</v>
      </c>
      <c r="Z52" s="14">
        <v>4.831798991041758E-2</v>
      </c>
      <c r="AA52" s="14">
        <v>0.93036822693555155</v>
      </c>
      <c r="AB52" s="14">
        <v>0.26194677794933657</v>
      </c>
      <c r="AC52" s="14">
        <v>3.0339931053096975E-2</v>
      </c>
      <c r="AD52" s="14">
        <v>0.19141318653351708</v>
      </c>
      <c r="AE52" s="14">
        <v>0.12596541897267347</v>
      </c>
      <c r="AF52" s="14">
        <v>2.6765359908928324E-2</v>
      </c>
      <c r="AG52" s="14">
        <v>3.7876855094980254E-2</v>
      </c>
      <c r="AH52" s="14">
        <v>2.3391459765483649E-2</v>
      </c>
      <c r="AI52" s="14">
        <v>2.7010465283838041E-3</v>
      </c>
      <c r="AJ52" s="14">
        <v>3.7626247737137169E-4</v>
      </c>
      <c r="AK52" s="14">
        <v>5.3605297199873468E-2</v>
      </c>
      <c r="AL52" s="14">
        <v>0.17317505012380663</v>
      </c>
      <c r="AM52" s="14">
        <v>6.1625402670624704E-2</v>
      </c>
      <c r="AN52" s="14">
        <v>0.13311871181342794</v>
      </c>
      <c r="AO52" s="14">
        <v>1.3994529781982941E-2</v>
      </c>
      <c r="AP52" s="14">
        <v>0.58338069856764885</v>
      </c>
      <c r="AQ52" s="14">
        <v>0.60733492056552107</v>
      </c>
      <c r="AR52" s="14">
        <v>0.16102447471260836</v>
      </c>
      <c r="AS52" s="14">
        <v>0.4018101056139195</v>
      </c>
      <c r="AT52" s="15">
        <v>4.6342907399730038</v>
      </c>
      <c r="AU52" s="15">
        <v>184.14518305213198</v>
      </c>
      <c r="AV52" s="15">
        <v>28.057916650166501</v>
      </c>
      <c r="AW52" s="15">
        <v>8.7615233603391225</v>
      </c>
      <c r="AX52" s="15">
        <v>16394.149351309039</v>
      </c>
      <c r="AY52" s="16">
        <v>0.8331131626074133</v>
      </c>
      <c r="AZ52" s="16">
        <v>1.1362478977490105</v>
      </c>
      <c r="BA52" s="16">
        <v>1.3962601557977434</v>
      </c>
      <c r="BB52" s="16">
        <v>2.5246395079413948</v>
      </c>
      <c r="BC52" s="14">
        <v>3.7225437405149138</v>
      </c>
      <c r="BD52" s="14">
        <v>47.389927253228734</v>
      </c>
      <c r="BE52" s="14">
        <v>25.486449515031882</v>
      </c>
      <c r="BF52" s="14">
        <v>10.515745550477648</v>
      </c>
    </row>
    <row r="53" spans="1:58" x14ac:dyDescent="0.3">
      <c r="A53" s="12" t="s">
        <v>210</v>
      </c>
      <c r="B53" s="29">
        <v>212</v>
      </c>
      <c r="C53" t="s">
        <v>38</v>
      </c>
      <c r="D53" t="s">
        <v>23</v>
      </c>
      <c r="E53">
        <v>5</v>
      </c>
      <c r="F53" t="s">
        <v>90</v>
      </c>
      <c r="G53">
        <v>8</v>
      </c>
      <c r="H53" t="s">
        <v>41</v>
      </c>
      <c r="I53" t="s">
        <v>45</v>
      </c>
      <c r="J53" t="s">
        <v>42</v>
      </c>
      <c r="K53">
        <v>1</v>
      </c>
      <c r="L53" t="s">
        <v>3</v>
      </c>
      <c r="M53" t="s">
        <v>89</v>
      </c>
      <c r="N53" s="12">
        <v>10</v>
      </c>
      <c r="O53">
        <v>57.396700000000003</v>
      </c>
      <c r="P53">
        <v>1178.8824999999999</v>
      </c>
      <c r="Q53" s="14">
        <v>1.2531111958676662</v>
      </c>
      <c r="R53" s="14">
        <v>2.523423586390619E-2</v>
      </c>
      <c r="S53" s="14">
        <v>2.8511358779449751</v>
      </c>
      <c r="T53" s="14">
        <v>1.9060923174932449</v>
      </c>
      <c r="U53" s="14">
        <v>2.6756335910700453</v>
      </c>
      <c r="V53" s="14">
        <v>1.4419140467401559</v>
      </c>
      <c r="W53" s="14">
        <v>4.7929438213718811E-2</v>
      </c>
      <c r="X53" s="14">
        <v>5.7380689555262113E-2</v>
      </c>
      <c r="Y53" s="14">
        <v>6.4326536486813038E-2</v>
      </c>
      <c r="Z53" s="14">
        <v>4.7277201126061853E-2</v>
      </c>
      <c r="AA53" s="14">
        <v>1.0289154366391549</v>
      </c>
      <c r="AB53" s="14">
        <v>0.25745841634155697</v>
      </c>
      <c r="AC53" s="14">
        <v>2.9228784694628036E-2</v>
      </c>
      <c r="AD53" s="14">
        <v>0.18414780308079268</v>
      </c>
      <c r="AE53" s="14">
        <v>0.15072553047355872</v>
      </c>
      <c r="AF53" s="14">
        <v>2.601968399673078E-2</v>
      </c>
      <c r="AG53" s="14">
        <v>3.4287721869871855E-2</v>
      </c>
      <c r="AH53" s="14">
        <v>2.3716682831057049E-2</v>
      </c>
      <c r="AI53" s="14">
        <v>2.135224482710564E-3</v>
      </c>
      <c r="AJ53" s="14">
        <v>6.4748644969340064E-4</v>
      </c>
      <c r="AK53" s="14">
        <v>6.7295082189271327E-2</v>
      </c>
      <c r="AL53" s="14">
        <v>0.15621076768389375</v>
      </c>
      <c r="AM53" s="14">
        <v>6.7443110355755731E-2</v>
      </c>
      <c r="AN53" s="14">
        <v>0.13970597648879618</v>
      </c>
      <c r="AO53" s="14">
        <v>1.7907509465432622E-2</v>
      </c>
      <c r="AP53" s="14">
        <v>0.66446102520799011</v>
      </c>
      <c r="AQ53" s="14">
        <v>0.66413530901916273</v>
      </c>
      <c r="AR53" s="14">
        <v>0.19759495230277402</v>
      </c>
      <c r="AS53" s="14">
        <v>0.46495799887541639</v>
      </c>
      <c r="AT53" s="15">
        <v>4.8351486508497734</v>
      </c>
      <c r="AU53" s="15">
        <v>252.36192294396261</v>
      </c>
      <c r="AV53" s="15"/>
      <c r="AW53" s="15"/>
      <c r="AX53" s="15">
        <v>82876.642977786309</v>
      </c>
      <c r="AY53" s="16">
        <v>0.5533647491900312</v>
      </c>
      <c r="AZ53" s="16">
        <v>1.1235454094012562</v>
      </c>
      <c r="BA53" s="16">
        <v>1.5755837945404569</v>
      </c>
      <c r="BB53" s="16">
        <v>2.9352176549346116</v>
      </c>
      <c r="BC53" s="14">
        <v>4.4068716707330902</v>
      </c>
      <c r="BD53" s="14">
        <v>80.846414699386813</v>
      </c>
      <c r="BE53" s="14">
        <v>33.150205410741087</v>
      </c>
      <c r="BF53" s="14">
        <v>14.694478606494165</v>
      </c>
    </row>
    <row r="54" spans="1:58" x14ac:dyDescent="0.3">
      <c r="A54" s="12" t="s">
        <v>211</v>
      </c>
      <c r="B54" s="29">
        <v>212</v>
      </c>
      <c r="C54" t="s">
        <v>38</v>
      </c>
      <c r="D54" t="s">
        <v>23</v>
      </c>
      <c r="E54">
        <v>6</v>
      </c>
      <c r="F54" t="s">
        <v>88</v>
      </c>
      <c r="G54">
        <v>9</v>
      </c>
      <c r="H54" t="s">
        <v>41</v>
      </c>
      <c r="I54" s="1" t="s">
        <v>45</v>
      </c>
      <c r="J54" t="s">
        <v>42</v>
      </c>
      <c r="K54">
        <v>1</v>
      </c>
      <c r="L54" t="s">
        <v>3</v>
      </c>
      <c r="M54" t="s">
        <v>87</v>
      </c>
      <c r="N54" s="12">
        <v>4</v>
      </c>
      <c r="O54">
        <v>44.517899999999997</v>
      </c>
      <c r="P54">
        <v>630.80139999999994</v>
      </c>
      <c r="Q54" s="14">
        <v>1.1084522974749123</v>
      </c>
      <c r="R54" s="14">
        <v>3.7111169039269004E-2</v>
      </c>
      <c r="S54" s="14">
        <v>2.7836737100449453</v>
      </c>
      <c r="T54" s="14">
        <v>1.9415894850442155</v>
      </c>
      <c r="U54" s="14">
        <v>2.8045778590931363</v>
      </c>
      <c r="V54" s="14">
        <v>1.4607072560830563</v>
      </c>
      <c r="W54" s="14">
        <v>4.0700838012857898E-2</v>
      </c>
      <c r="X54" s="14">
        <v>4.123440101068572E-2</v>
      </c>
      <c r="Y54" s="14">
        <v>5.9861410847887007E-2</v>
      </c>
      <c r="Z54" s="14">
        <v>3.4356043194613148E-2</v>
      </c>
      <c r="AA54" s="14">
        <v>0.93351547799154111</v>
      </c>
      <c r="AB54" s="14">
        <v>0.22118656273730911</v>
      </c>
      <c r="AC54" s="14">
        <v>2.7399877415342649E-2</v>
      </c>
      <c r="AD54" s="14">
        <v>0.16527428520485293</v>
      </c>
      <c r="AE54" s="14">
        <v>8.2678197863474634E-2</v>
      </c>
      <c r="AF54" s="14">
        <v>1.3599233727512263E-2</v>
      </c>
      <c r="AG54" s="14">
        <v>4.6955057324735351E-2</v>
      </c>
      <c r="AH54" s="14">
        <v>1.3923310877342674E-2</v>
      </c>
      <c r="AI54" s="14">
        <v>3.7874229016834496E-3</v>
      </c>
      <c r="AJ54" s="14">
        <v>2.03473975769481E-4</v>
      </c>
      <c r="AK54" s="14">
        <v>6.0013604542459624E-2</v>
      </c>
      <c r="AL54" s="14">
        <v>0.14736855195630821</v>
      </c>
      <c r="AM54" s="14">
        <v>5.7246927613432932E-2</v>
      </c>
      <c r="AN54" s="14">
        <v>0.11625831532454017</v>
      </c>
      <c r="AO54" s="14">
        <v>2.2847299420425824E-2</v>
      </c>
      <c r="AP54" s="14">
        <v>0.64178236370405406</v>
      </c>
      <c r="AQ54" s="14">
        <v>0.68396723253216518</v>
      </c>
      <c r="AR54" s="14">
        <v>0.18901598749541448</v>
      </c>
      <c r="AS54" s="14">
        <v>0.46889447721773886</v>
      </c>
      <c r="AT54" s="15">
        <v>3.5057786851064017</v>
      </c>
      <c r="AU54" s="15">
        <v>179.66061448372059</v>
      </c>
      <c r="AV54" s="15">
        <v>45.352506996941642</v>
      </c>
      <c r="AW54" s="15">
        <v>7.3149346789369609</v>
      </c>
      <c r="AX54" s="15">
        <v>6531.6364727961854</v>
      </c>
      <c r="AY54" s="16">
        <v>0.91143767283807686</v>
      </c>
      <c r="AZ54" s="16">
        <v>1.0134492435081706</v>
      </c>
      <c r="BA54" s="16">
        <v>3.1741977563426738</v>
      </c>
      <c r="BB54" s="16">
        <v>2.4028152387376411</v>
      </c>
      <c r="BC54" s="14">
        <v>5.1297591792432691</v>
      </c>
      <c r="BD54" s="14"/>
      <c r="BE54" s="14"/>
      <c r="BF54" s="14">
        <v>14.195377012992589</v>
      </c>
    </row>
    <row r="55" spans="1:58" x14ac:dyDescent="0.3">
      <c r="A55" s="12" t="s">
        <v>212</v>
      </c>
      <c r="B55" s="29">
        <v>4</v>
      </c>
      <c r="C55" t="s">
        <v>39</v>
      </c>
      <c r="D55" t="s">
        <v>24</v>
      </c>
      <c r="E55">
        <v>2</v>
      </c>
      <c r="F55" t="s">
        <v>124</v>
      </c>
      <c r="G55">
        <v>2</v>
      </c>
      <c r="H55" t="s">
        <v>41</v>
      </c>
      <c r="I55" t="s">
        <v>45</v>
      </c>
      <c r="J55" t="s">
        <v>41</v>
      </c>
      <c r="K55">
        <v>1</v>
      </c>
      <c r="L55" t="s">
        <v>8</v>
      </c>
      <c r="M55" t="s">
        <v>92</v>
      </c>
      <c r="N55" s="12">
        <v>4</v>
      </c>
      <c r="O55">
        <v>31.099</v>
      </c>
      <c r="Q55" s="14">
        <v>0.79265714936423892</v>
      </c>
      <c r="R55" s="14">
        <v>2.6822741210613198E-2</v>
      </c>
      <c r="S55" s="14">
        <v>2.6746359931972341</v>
      </c>
      <c r="T55" s="14">
        <v>1.5409687670899848</v>
      </c>
      <c r="U55" s="14">
        <v>2.1092801896785502</v>
      </c>
      <c r="V55" s="14">
        <v>1.80192716385615</v>
      </c>
      <c r="W55" s="14">
        <v>3.395279310640148E-2</v>
      </c>
      <c r="X55" s="14">
        <v>3.1243247395322703E-2</v>
      </c>
      <c r="Y55" s="14">
        <v>6.6581892470898824E-2</v>
      </c>
      <c r="Z55" s="14">
        <v>4.7102232785639325E-2</v>
      </c>
      <c r="AA55" s="14">
        <v>0.88903436462683616</v>
      </c>
      <c r="AB55" s="14">
        <v>0.22726516086075768</v>
      </c>
      <c r="AC55" s="14">
        <v>2.7275551238512195E-2</v>
      </c>
      <c r="AD55" s="14">
        <v>0.13415286716658709</v>
      </c>
      <c r="AE55" s="14">
        <v>0.10561985185701607</v>
      </c>
      <c r="AF55" s="14">
        <v>2.3383624910765968E-2</v>
      </c>
      <c r="AG55" s="14">
        <v>3.7879979313827312E-2</v>
      </c>
      <c r="AH55" s="14">
        <v>1.6055996548434349E-2</v>
      </c>
      <c r="AI55" s="14">
        <v>4.999360013001785E-3</v>
      </c>
      <c r="AJ55" s="14">
        <v>7.4337098655853604E-5</v>
      </c>
      <c r="AK55" s="14">
        <v>6.4041287400722513E-2</v>
      </c>
      <c r="AL55" s="14">
        <v>0.34991216414042431</v>
      </c>
      <c r="AM55" s="14">
        <v>6.919971765732541E-2</v>
      </c>
      <c r="AN55" s="14">
        <v>0.18529349468846515</v>
      </c>
      <c r="AO55" s="14">
        <v>9.4153677967848595E-3</v>
      </c>
      <c r="AP55" s="14">
        <v>0.70306683330962039</v>
      </c>
      <c r="AQ55" s="14">
        <v>0.87633883385545908</v>
      </c>
      <c r="AR55" s="14">
        <v>0.18001293328752871</v>
      </c>
      <c r="AS55" s="14">
        <v>0.45030657595691975</v>
      </c>
      <c r="AT55" s="15">
        <v>2.8661385212068762</v>
      </c>
      <c r="AU55" s="15" t="s">
        <v>128</v>
      </c>
      <c r="AV55" s="15"/>
      <c r="AW55" s="15">
        <v>31.328411018534982</v>
      </c>
      <c r="AX55" s="15">
        <v>7119.1931931049294</v>
      </c>
      <c r="AY55" s="16">
        <v>0.48938062064015353</v>
      </c>
      <c r="AZ55" s="16">
        <v>1.8901874638928839</v>
      </c>
      <c r="BA55" s="16">
        <v>2.7820513869058034</v>
      </c>
      <c r="BB55" s="16">
        <v>2.8602271088243376</v>
      </c>
      <c r="BC55" s="14">
        <v>3.5708728049273248</v>
      </c>
      <c r="BD55" s="14">
        <v>126.70585561445178</v>
      </c>
      <c r="BE55" s="14">
        <v>54.785946332938948</v>
      </c>
      <c r="BF55" s="14">
        <v>14.039287883399213</v>
      </c>
    </row>
    <row r="56" spans="1:58" x14ac:dyDescent="0.3">
      <c r="A56" s="12" t="s">
        <v>213</v>
      </c>
      <c r="B56" s="29">
        <v>4</v>
      </c>
      <c r="C56" t="s">
        <v>39</v>
      </c>
      <c r="D56" t="s">
        <v>24</v>
      </c>
      <c r="E56">
        <v>3</v>
      </c>
      <c r="F56" t="s">
        <v>123</v>
      </c>
      <c r="G56">
        <v>3</v>
      </c>
      <c r="H56" t="s">
        <v>41</v>
      </c>
      <c r="I56" t="s">
        <v>45</v>
      </c>
      <c r="J56" t="s">
        <v>42</v>
      </c>
      <c r="K56">
        <v>0</v>
      </c>
      <c r="L56" t="s">
        <v>11</v>
      </c>
      <c r="M56" t="s">
        <v>92</v>
      </c>
      <c r="N56" s="12">
        <v>8</v>
      </c>
      <c r="O56">
        <v>22.7285</v>
      </c>
      <c r="P56">
        <v>823.53750000000002</v>
      </c>
      <c r="Q56" s="14">
        <v>0.86990234074811912</v>
      </c>
      <c r="R56" s="14">
        <v>2.6015859339301981E-2</v>
      </c>
      <c r="S56" s="14">
        <v>3.8046207115066748</v>
      </c>
      <c r="T56" s="14">
        <v>2.02196771354645</v>
      </c>
      <c r="U56" s="14">
        <v>2.5489146341355022</v>
      </c>
      <c r="V56" s="14">
        <v>2.0013503381943538</v>
      </c>
      <c r="W56" s="14">
        <v>3.9627697171587303E-2</v>
      </c>
      <c r="X56" s="14">
        <v>3.9080405868410772E-2</v>
      </c>
      <c r="Y56" s="14">
        <v>8.2524631403742305E-2</v>
      </c>
      <c r="Z56" s="14">
        <v>5.4499006689128715E-2</v>
      </c>
      <c r="AA56" s="14">
        <v>1.0435054386478073</v>
      </c>
      <c r="AB56" s="14">
        <v>0.23949807402157494</v>
      </c>
      <c r="AC56" s="14">
        <v>2.8547674243401804E-2</v>
      </c>
      <c r="AD56" s="14">
        <v>0.18347429583332214</v>
      </c>
      <c r="AE56" s="14">
        <v>0.11549257402329763</v>
      </c>
      <c r="AF56" s="14">
        <v>2.1730337307367162E-2</v>
      </c>
      <c r="AG56" s="14">
        <v>4.7010124452864704E-2</v>
      </c>
      <c r="AH56" s="14">
        <v>1.6080414390349417E-2</v>
      </c>
      <c r="AI56" s="14">
        <v>5.0372439072049711E-3</v>
      </c>
      <c r="AJ56" s="14">
        <v>6.6585321678424146E-5</v>
      </c>
      <c r="AK56" s="14">
        <v>7.7782472072474351E-2</v>
      </c>
      <c r="AL56" s="14">
        <v>0.45761916970888533</v>
      </c>
      <c r="AM56" s="14">
        <v>7.2340249989686897E-2</v>
      </c>
      <c r="AN56" s="14">
        <v>0.20926529433604221</v>
      </c>
      <c r="AO56" s="14">
        <v>7.7220295164417696E-3</v>
      </c>
      <c r="AP56" s="14">
        <v>0.85056425353494791</v>
      </c>
      <c r="AQ56" s="14">
        <v>1.0540345242874347</v>
      </c>
      <c r="AR56" s="14">
        <v>0.18665063138905591</v>
      </c>
      <c r="AS56" s="14">
        <v>0.46943891946898558</v>
      </c>
      <c r="AT56" s="15">
        <v>3.3849538855847863</v>
      </c>
      <c r="AU56" s="15" t="s">
        <v>128</v>
      </c>
      <c r="AV56" s="15">
        <v>22.587130468082361</v>
      </c>
      <c r="AW56" s="15">
        <v>12.629262402631737</v>
      </c>
      <c r="AX56" s="15">
        <v>13314.25865038028</v>
      </c>
      <c r="AY56" s="16">
        <v>0.37169890097953118</v>
      </c>
      <c r="AZ56" s="16">
        <v>1.3262564142561728</v>
      </c>
      <c r="BA56" s="16">
        <v>2.6389091614873106</v>
      </c>
      <c r="BB56" s="16">
        <v>2.4251659109460175</v>
      </c>
      <c r="BC56" s="14">
        <v>3.4509989235003315</v>
      </c>
      <c r="BD56" s="14">
        <v>108.45510307913412</v>
      </c>
      <c r="BE56" s="14">
        <v>60.662036337935042</v>
      </c>
      <c r="BF56" s="14">
        <v>17.627594845333675</v>
      </c>
    </row>
    <row r="57" spans="1:58" x14ac:dyDescent="0.3">
      <c r="A57" s="12" t="s">
        <v>214</v>
      </c>
      <c r="B57" s="29">
        <v>4</v>
      </c>
      <c r="C57" t="s">
        <v>39</v>
      </c>
      <c r="D57" t="s">
        <v>24</v>
      </c>
      <c r="E57">
        <v>4</v>
      </c>
      <c r="F57" t="s">
        <v>122</v>
      </c>
      <c r="G57">
        <v>4</v>
      </c>
      <c r="H57" t="s">
        <v>41</v>
      </c>
      <c r="I57" t="s">
        <v>46</v>
      </c>
      <c r="J57" t="s">
        <v>41</v>
      </c>
      <c r="K57">
        <v>2</v>
      </c>
      <c r="L57" t="s">
        <v>13</v>
      </c>
      <c r="M57" t="s">
        <v>89</v>
      </c>
      <c r="N57" s="12">
        <v>1</v>
      </c>
      <c r="O57">
        <v>39.383099999999999</v>
      </c>
      <c r="P57">
        <v>1608.077</v>
      </c>
      <c r="Q57" s="14">
        <v>0.6878410517279252</v>
      </c>
      <c r="R57" s="14">
        <v>1.8541660878916604E-2</v>
      </c>
      <c r="S57" s="14">
        <v>2.2873079043338276</v>
      </c>
      <c r="T57" s="14">
        <v>1.5278120408313034</v>
      </c>
      <c r="U57" s="14">
        <v>1.9412994945856552</v>
      </c>
      <c r="V57" s="14">
        <v>1.4802813789944895</v>
      </c>
      <c r="W57" s="14">
        <v>3.0193699324687663E-2</v>
      </c>
      <c r="X57" s="14">
        <v>2.9523239801951907E-2</v>
      </c>
      <c r="Y57" s="14">
        <v>5.8049428456966742E-2</v>
      </c>
      <c r="Z57" s="14">
        <v>4.343727333914426E-2</v>
      </c>
      <c r="AA57" s="14">
        <v>0.81324196668652304</v>
      </c>
      <c r="AB57" s="14">
        <v>0.17297273208662017</v>
      </c>
      <c r="AC57" s="14">
        <v>2.386940119328582E-2</v>
      </c>
      <c r="AD57" s="14">
        <v>0.11019689868630297</v>
      </c>
      <c r="AE57" s="14">
        <v>8.5450816647097444E-2</v>
      </c>
      <c r="AF57" s="14">
        <v>1.8393282695499412E-2</v>
      </c>
      <c r="AG57" s="14">
        <v>2.7703882973609113E-2</v>
      </c>
      <c r="AH57" s="14">
        <v>1.3187991812126073E-2</v>
      </c>
      <c r="AI57" s="14">
        <v>5.2900923725440613E-3</v>
      </c>
      <c r="AJ57" s="14">
        <v>1.8421156089050065E-4</v>
      </c>
      <c r="AK57" s="14">
        <v>6.6173575113723168E-2</v>
      </c>
      <c r="AL57" s="14">
        <v>0.33793967268156921</v>
      </c>
      <c r="AM57" s="14">
        <v>7.3875597676393429E-2</v>
      </c>
      <c r="AN57" s="14">
        <v>0.22238432256398058</v>
      </c>
      <c r="AO57" s="14">
        <v>9.3290618173211843E-3</v>
      </c>
      <c r="AP57" s="14">
        <v>0.88732833632436281</v>
      </c>
      <c r="AQ57" s="14">
        <v>1.1242958571905657</v>
      </c>
      <c r="AR57" s="14">
        <v>0.20603595990405055</v>
      </c>
      <c r="AS57" s="14">
        <v>0.51891221950382038</v>
      </c>
      <c r="AT57" s="15">
        <v>3.6528096164086445</v>
      </c>
      <c r="AU57" s="15">
        <v>143.24544796654118</v>
      </c>
      <c r="AV57" s="15">
        <v>14.563529866659131</v>
      </c>
      <c r="AW57" s="15">
        <v>4.9749846442811592</v>
      </c>
      <c r="AX57" s="15">
        <v>468.92298532775811</v>
      </c>
      <c r="AY57" s="16">
        <v>0.28535506329600324</v>
      </c>
      <c r="AZ57" s="16">
        <v>0.85773229247117555</v>
      </c>
      <c r="BA57" s="16">
        <v>0.99924992184334593</v>
      </c>
      <c r="BB57" s="16">
        <v>2.3724304850683553</v>
      </c>
      <c r="BC57" s="14">
        <v>3.3612193554335654</v>
      </c>
      <c r="BD57" s="14">
        <v>61.860011661823563</v>
      </c>
      <c r="BE57" s="14">
        <v>49.411597265006726</v>
      </c>
      <c r="BF57" s="14">
        <v>6.4818148306241907</v>
      </c>
    </row>
    <row r="58" spans="1:58" x14ac:dyDescent="0.3">
      <c r="A58" s="12" t="s">
        <v>215</v>
      </c>
      <c r="B58" s="2">
        <v>4</v>
      </c>
      <c r="C58" s="2" t="s">
        <v>39</v>
      </c>
      <c r="D58" s="2" t="s">
        <v>24</v>
      </c>
      <c r="E58" s="2">
        <v>5</v>
      </c>
      <c r="F58" t="s">
        <v>121</v>
      </c>
      <c r="G58">
        <v>5</v>
      </c>
      <c r="H58" t="s">
        <v>41</v>
      </c>
      <c r="I58" t="s">
        <v>46</v>
      </c>
      <c r="J58" t="s">
        <v>42</v>
      </c>
      <c r="K58">
        <v>1</v>
      </c>
      <c r="L58" t="s">
        <v>18</v>
      </c>
      <c r="M58" t="s">
        <v>89</v>
      </c>
      <c r="N58" s="12">
        <v>6</v>
      </c>
      <c r="O58">
        <v>38.152700000000003</v>
      </c>
      <c r="P58">
        <v>1134.9912999999999</v>
      </c>
      <c r="Q58" s="14">
        <v>0.88169480848884807</v>
      </c>
      <c r="R58" s="14">
        <v>2.8113189647798239E-2</v>
      </c>
      <c r="S58" s="14">
        <v>3.8530672133370283</v>
      </c>
      <c r="T58" s="14">
        <v>1.619666831943487</v>
      </c>
      <c r="U58" s="14">
        <v>2.297625637446016</v>
      </c>
      <c r="V58" s="14">
        <v>1.9314971668719934</v>
      </c>
      <c r="W58" s="14">
        <v>3.7338158268868729E-2</v>
      </c>
      <c r="X58" s="14">
        <v>3.46882672589948E-2</v>
      </c>
      <c r="Y58" s="14">
        <v>0.10748021925394984</v>
      </c>
      <c r="Z58" s="14">
        <v>6.0696217337201402E-2</v>
      </c>
      <c r="AA58" s="14">
        <v>1.2285317471600514</v>
      </c>
      <c r="AB58" s="14">
        <v>0.2340541427855744</v>
      </c>
      <c r="AC58" s="14">
        <v>3.1653944813427815E-2</v>
      </c>
      <c r="AD58" s="14">
        <v>0.13630875117980884</v>
      </c>
      <c r="AE58" s="14">
        <v>0.1804946128712398</v>
      </c>
      <c r="AF58" s="14">
        <v>2.7761715470346605E-2</v>
      </c>
      <c r="AG58" s="14">
        <v>3.209733319053229E-2</v>
      </c>
      <c r="AH58" s="14">
        <v>1.6165575261661617E-2</v>
      </c>
      <c r="AI58" s="14">
        <v>5.6667126158116091E-3</v>
      </c>
      <c r="AJ58" s="14">
        <v>1.79502859206518E-4</v>
      </c>
      <c r="AK58" s="14">
        <v>7.3058819916177048E-2</v>
      </c>
      <c r="AL58" s="14">
        <v>0.41263330645239615</v>
      </c>
      <c r="AM58" s="14">
        <v>7.9531405143319495E-2</v>
      </c>
      <c r="AN58" s="14">
        <v>0.26973366863521053</v>
      </c>
      <c r="AO58" s="14">
        <v>9.3445901739119316E-3</v>
      </c>
      <c r="AP58" s="14">
        <v>0.99353492153711542</v>
      </c>
      <c r="AQ58" s="14">
        <v>1.2048832342086075</v>
      </c>
      <c r="AR58" s="14">
        <v>0.20176604829177119</v>
      </c>
      <c r="AS58" s="14">
        <v>0.49109716929415309</v>
      </c>
      <c r="AT58" s="15">
        <v>4.5880492056005044</v>
      </c>
      <c r="AU58" s="15">
        <v>103.5213183357544</v>
      </c>
      <c r="AV58" s="15">
        <v>8.305675678738659</v>
      </c>
      <c r="AW58" s="15">
        <v>3.0211466642998861</v>
      </c>
      <c r="AX58" s="15">
        <v>8303.5478545232072</v>
      </c>
      <c r="AY58" s="16">
        <v>0.31429343445411068</v>
      </c>
      <c r="AZ58" s="16">
        <v>1.0948950367674366</v>
      </c>
      <c r="BA58" s="16">
        <v>1.3922762858723121</v>
      </c>
      <c r="BB58" s="16">
        <v>2.1015821315558529</v>
      </c>
      <c r="BC58" s="14">
        <v>3.9971106721335308</v>
      </c>
      <c r="BD58" s="14">
        <v>99.389584177199538</v>
      </c>
      <c r="BE58" s="14">
        <v>41.988255941271198</v>
      </c>
      <c r="BF58" s="14">
        <v>7.2282623232581029</v>
      </c>
    </row>
    <row r="59" spans="1:58" x14ac:dyDescent="0.3">
      <c r="A59" s="12" t="s">
        <v>216</v>
      </c>
      <c r="B59" s="2">
        <v>4</v>
      </c>
      <c r="C59" s="2" t="s">
        <v>39</v>
      </c>
      <c r="D59" s="2" t="s">
        <v>24</v>
      </c>
      <c r="E59" s="2">
        <v>6</v>
      </c>
      <c r="F59" t="s">
        <v>120</v>
      </c>
      <c r="G59" s="1">
        <v>9</v>
      </c>
      <c r="H59" t="s">
        <v>42</v>
      </c>
      <c r="I59" s="1" t="s">
        <v>47</v>
      </c>
      <c r="J59" t="s">
        <v>41</v>
      </c>
      <c r="K59">
        <v>0</v>
      </c>
      <c r="L59" t="s">
        <v>18</v>
      </c>
      <c r="M59" t="s">
        <v>89</v>
      </c>
      <c r="N59" s="12">
        <v>11</v>
      </c>
      <c r="O59">
        <v>21.868099999999998</v>
      </c>
      <c r="P59">
        <v>577.803</v>
      </c>
      <c r="Q59" s="14">
        <v>0.8155903978027893</v>
      </c>
      <c r="R59" s="14">
        <v>2.0845495570376696E-2</v>
      </c>
      <c r="S59" s="14">
        <v>4.5112189158148102</v>
      </c>
      <c r="T59" s="14">
        <v>2.0395677085748072</v>
      </c>
      <c r="U59" s="14">
        <v>2.8334535759437522</v>
      </c>
      <c r="V59" s="14">
        <v>2.4577517286826849</v>
      </c>
      <c r="W59" s="14">
        <v>3.6552164888521969E-2</v>
      </c>
      <c r="X59" s="14">
        <v>3.2492582761438973E-2</v>
      </c>
      <c r="Y59" s="14">
        <v>9.0156720378434377E-2</v>
      </c>
      <c r="Z59" s="14">
        <v>6.1010844360081425E-2</v>
      </c>
      <c r="AA59" s="14">
        <v>1.2300799659131423</v>
      </c>
      <c r="AB59" s="14">
        <v>0.21746812199220827</v>
      </c>
      <c r="AC59" s="14">
        <v>3.0037397768412827E-2</v>
      </c>
      <c r="AD59" s="14">
        <v>0.15661950233787345</v>
      </c>
      <c r="AE59" s="14">
        <v>0.12958826168856055</v>
      </c>
      <c r="AF59" s="14">
        <v>2.962490208670043E-2</v>
      </c>
      <c r="AG59" s="14">
        <v>4.4295804707050308E-2</v>
      </c>
      <c r="AH59" s="14">
        <v>1.6924912909770554E-2</v>
      </c>
      <c r="AI59" s="14">
        <v>5.9062263371850538E-3</v>
      </c>
      <c r="AJ59" s="14">
        <v>6.843127003961065E-5</v>
      </c>
      <c r="AK59" s="14">
        <v>8.5683349392982305E-2</v>
      </c>
      <c r="AL59" s="14">
        <v>0.45349635014900352</v>
      </c>
      <c r="AM59" s="14">
        <v>7.9694060783586082E-2</v>
      </c>
      <c r="AN59" s="14">
        <v>0.26024575035967734</v>
      </c>
      <c r="AO59" s="14">
        <v>1.0226175571703877E-2</v>
      </c>
      <c r="AP59" s="14">
        <v>1.0397350300762103</v>
      </c>
      <c r="AQ59" s="14">
        <v>1.2559487144144212</v>
      </c>
      <c r="AR59" s="14">
        <v>0.22833029025811463</v>
      </c>
      <c r="AS59" s="14">
        <v>0.54920887614537084</v>
      </c>
      <c r="AT59" s="15">
        <v>3.2096620250260028</v>
      </c>
      <c r="AU59" s="15">
        <v>318.56092411893485</v>
      </c>
      <c r="AV59" s="15">
        <v>19.898102778939581</v>
      </c>
      <c r="AW59" s="15">
        <v>19.771567716792649</v>
      </c>
      <c r="AX59" s="15">
        <v>23653.105264441005</v>
      </c>
      <c r="AY59" s="16">
        <v>0.424208938678792</v>
      </c>
      <c r="AZ59" s="16">
        <v>1.2399119791492217</v>
      </c>
      <c r="BA59" s="16">
        <v>1.7027514915674182</v>
      </c>
      <c r="BB59" s="16">
        <v>1.8639036456854796</v>
      </c>
      <c r="BC59" s="14">
        <v>3.454001253500353</v>
      </c>
      <c r="BD59" s="14">
        <v>62.797903929160235</v>
      </c>
      <c r="BE59" s="14">
        <v>29.747984004544961</v>
      </c>
      <c r="BF59" s="14" t="s">
        <v>128</v>
      </c>
    </row>
    <row r="60" spans="1:58" x14ac:dyDescent="0.3">
      <c r="A60" s="12" t="s">
        <v>217</v>
      </c>
      <c r="B60" s="29">
        <v>4</v>
      </c>
      <c r="C60" t="s">
        <v>38</v>
      </c>
      <c r="D60" t="s">
        <v>24</v>
      </c>
      <c r="E60">
        <v>2</v>
      </c>
      <c r="F60" t="s">
        <v>124</v>
      </c>
      <c r="G60">
        <v>2</v>
      </c>
      <c r="H60" t="s">
        <v>41</v>
      </c>
      <c r="I60" t="s">
        <v>45</v>
      </c>
      <c r="J60" t="s">
        <v>41</v>
      </c>
      <c r="K60">
        <v>1</v>
      </c>
      <c r="L60" t="s">
        <v>8</v>
      </c>
      <c r="M60" t="s">
        <v>92</v>
      </c>
      <c r="N60" s="12">
        <v>4</v>
      </c>
      <c r="O60">
        <v>26.8383</v>
      </c>
      <c r="P60">
        <v>1366.0551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4"/>
      <c r="AN60" s="14"/>
      <c r="AO60" s="14"/>
      <c r="AP60" s="14"/>
      <c r="AQ60" s="14"/>
      <c r="AR60" s="14"/>
      <c r="AS60" s="14"/>
      <c r="AT60" s="15"/>
      <c r="AU60" s="15"/>
      <c r="AV60" s="15"/>
      <c r="AW60" s="15"/>
      <c r="AX60" s="15"/>
      <c r="AY60" s="16"/>
      <c r="AZ60" s="16"/>
      <c r="BA60" s="16"/>
      <c r="BB60" s="16"/>
      <c r="BC60" s="14"/>
      <c r="BD60" s="14"/>
      <c r="BE60" s="14"/>
      <c r="BF60" s="14"/>
    </row>
    <row r="61" spans="1:58" x14ac:dyDescent="0.3">
      <c r="A61" s="12" t="s">
        <v>218</v>
      </c>
      <c r="B61" s="29">
        <v>4</v>
      </c>
      <c r="C61" t="s">
        <v>38</v>
      </c>
      <c r="D61" t="s">
        <v>24</v>
      </c>
      <c r="E61">
        <v>3</v>
      </c>
      <c r="F61" t="s">
        <v>123</v>
      </c>
      <c r="G61">
        <v>3</v>
      </c>
      <c r="H61" t="s">
        <v>41</v>
      </c>
      <c r="I61" t="s">
        <v>45</v>
      </c>
      <c r="J61" t="s">
        <v>42</v>
      </c>
      <c r="K61">
        <v>0</v>
      </c>
      <c r="L61" t="s">
        <v>10</v>
      </c>
      <c r="M61" t="s">
        <v>92</v>
      </c>
      <c r="N61" s="12">
        <v>8</v>
      </c>
      <c r="O61">
        <v>25.186699999999998</v>
      </c>
      <c r="P61">
        <v>843.19240000000002</v>
      </c>
      <c r="Q61" s="14">
        <v>0.73732725067158567</v>
      </c>
      <c r="R61" s="14">
        <v>3.3053800876633121E-2</v>
      </c>
      <c r="S61" s="14">
        <v>2.8695274702449507</v>
      </c>
      <c r="T61" s="14">
        <v>1.6655755869318114</v>
      </c>
      <c r="U61" s="14">
        <v>2.2578097420457821</v>
      </c>
      <c r="V61" s="14">
        <v>1.9942143111028416</v>
      </c>
      <c r="W61" s="14">
        <v>3.2870951264189915E-2</v>
      </c>
      <c r="X61" s="14">
        <v>3.1490094194835429E-2</v>
      </c>
      <c r="Y61" s="14">
        <v>7.2399514500395779E-2</v>
      </c>
      <c r="Z61" s="14">
        <v>4.4587156459623238E-2</v>
      </c>
      <c r="AA61" s="14">
        <v>0.91449044879676422</v>
      </c>
      <c r="AB61" s="14">
        <v>0.20361645718807789</v>
      </c>
      <c r="AC61" s="14">
        <v>2.5724105709461046E-2</v>
      </c>
      <c r="AD61" s="14">
        <v>0.15498203436373478</v>
      </c>
      <c r="AE61" s="14">
        <v>8.5119936342465702E-2</v>
      </c>
      <c r="AF61" s="14">
        <v>2.1845680189163757E-2</v>
      </c>
      <c r="AG61" s="14">
        <v>4.0123826753819189E-2</v>
      </c>
      <c r="AH61" s="14">
        <v>1.3888967270037279E-2</v>
      </c>
      <c r="AI61" s="14">
        <v>5.0932128360507249E-3</v>
      </c>
      <c r="AJ61" s="14">
        <v>7.5246372446445434E-5</v>
      </c>
      <c r="AK61" s="14">
        <v>4.5525470513673685E-2</v>
      </c>
      <c r="AL61" s="14">
        <v>0.3727529955875209</v>
      </c>
      <c r="AM61" s="14">
        <v>7.7799620232639144E-2</v>
      </c>
      <c r="AN61" s="14">
        <v>0.24650161068249882</v>
      </c>
      <c r="AO61" s="14">
        <v>8.450371018513661E-3</v>
      </c>
      <c r="AP61" s="14">
        <v>0.88916800150508835</v>
      </c>
      <c r="AQ61" s="14">
        <v>1.079459210473436</v>
      </c>
      <c r="AR61" s="14">
        <v>0.19612378000832598</v>
      </c>
      <c r="AS61" s="14">
        <v>0.49362519858998249</v>
      </c>
      <c r="AT61" s="15">
        <v>1.8136332224253808</v>
      </c>
      <c r="AU61" s="15" t="s">
        <v>128</v>
      </c>
      <c r="AV61" s="15">
        <v>26.417983080006202</v>
      </c>
      <c r="AW61" s="15">
        <v>10.127581878612684</v>
      </c>
      <c r="AX61" s="15">
        <v>23481.538932894735</v>
      </c>
      <c r="AY61" s="16">
        <v>0.45499183569523127</v>
      </c>
      <c r="AZ61" s="16">
        <v>2.0165640973495553</v>
      </c>
      <c r="BA61" s="16">
        <v>3.2500631647137013</v>
      </c>
      <c r="BB61" s="16">
        <v>2.9233547873930714</v>
      </c>
      <c r="BC61" s="14">
        <v>3.2433654463594159</v>
      </c>
      <c r="BD61" s="14">
        <v>77.909117136420363</v>
      </c>
      <c r="BE61" s="14">
        <v>56.231600550464677</v>
      </c>
      <c r="BF61" s="14">
        <v>10.577986442034932</v>
      </c>
    </row>
    <row r="62" spans="1:58" x14ac:dyDescent="0.3">
      <c r="A62" s="12" t="s">
        <v>219</v>
      </c>
      <c r="B62" s="2">
        <v>4</v>
      </c>
      <c r="C62" s="2" t="s">
        <v>38</v>
      </c>
      <c r="D62" s="2" t="s">
        <v>24</v>
      </c>
      <c r="E62" s="2">
        <v>4</v>
      </c>
      <c r="F62" t="s">
        <v>122</v>
      </c>
      <c r="G62">
        <v>4</v>
      </c>
      <c r="H62" t="s">
        <v>41</v>
      </c>
      <c r="I62" t="s">
        <v>46</v>
      </c>
      <c r="J62" t="s">
        <v>41</v>
      </c>
      <c r="K62">
        <v>0</v>
      </c>
      <c r="L62" t="s">
        <v>31</v>
      </c>
      <c r="M62" t="s">
        <v>89</v>
      </c>
      <c r="N62" s="12">
        <v>1</v>
      </c>
      <c r="O62">
        <v>20.927099999999999</v>
      </c>
      <c r="P62">
        <v>555.86069999999995</v>
      </c>
      <c r="Q62" s="14">
        <v>0.87337412824622751</v>
      </c>
      <c r="R62" s="14">
        <v>1.7484991552314692E-2</v>
      </c>
      <c r="S62" s="14">
        <v>3.4700339077367564</v>
      </c>
      <c r="T62" s="14">
        <v>1.5040327179396686</v>
      </c>
      <c r="U62" s="14">
        <v>2.2716830231176819</v>
      </c>
      <c r="V62" s="14">
        <v>1.9667700746288403</v>
      </c>
      <c r="W62" s="14">
        <v>3.2017026865378606E-2</v>
      </c>
      <c r="X62" s="14">
        <v>2.9249268039565894E-2</v>
      </c>
      <c r="Y62" s="14">
        <v>8.5147244139628431E-2</v>
      </c>
      <c r="Z62" s="14">
        <v>5.5127943146953649E-2</v>
      </c>
      <c r="AA62" s="14">
        <v>1.0983010416110899</v>
      </c>
      <c r="AB62" s="14">
        <v>0.19680831936579171</v>
      </c>
      <c r="AC62" s="14">
        <v>2.7068207733415089E-2</v>
      </c>
      <c r="AD62" s="14">
        <v>0.13355865699441399</v>
      </c>
      <c r="AE62" s="14">
        <v>0.11741001058059879</v>
      </c>
      <c r="AF62" s="14">
        <v>2.0845825191768814E-2</v>
      </c>
      <c r="AG62" s="14">
        <v>3.6002843999997466E-2</v>
      </c>
      <c r="AH62" s="14">
        <v>1.1224573510963965E-2</v>
      </c>
      <c r="AI62" s="14">
        <v>5.3662843041231683E-3</v>
      </c>
      <c r="AJ62" s="14">
        <v>9.4838410812713277E-5</v>
      </c>
      <c r="AK62" s="14">
        <v>0.10754297071918542</v>
      </c>
      <c r="AL62" s="14">
        <v>0.36634091653781264</v>
      </c>
      <c r="AM62" s="14">
        <v>7.6559153720726428E-2</v>
      </c>
      <c r="AN62" s="14">
        <v>0.25887148400332893</v>
      </c>
      <c r="AO62" s="14">
        <v>8.9127764501867168E-3</v>
      </c>
      <c r="AP62" s="14">
        <v>1.0213286048397714</v>
      </c>
      <c r="AQ62" s="14">
        <v>1.2500241535294041</v>
      </c>
      <c r="AR62" s="14">
        <v>0.20382430883914715</v>
      </c>
      <c r="AS62" s="14">
        <v>0.50585283263166514</v>
      </c>
      <c r="AT62" s="15">
        <v>6.5943389254996507</v>
      </c>
      <c r="AU62" s="15">
        <v>128.50673280476559</v>
      </c>
      <c r="AV62" s="15">
        <v>0.65001153774812914</v>
      </c>
      <c r="AW62" s="15">
        <v>1.2131678789796347</v>
      </c>
      <c r="AX62" s="15">
        <v>1681.6285295489213</v>
      </c>
      <c r="AY62" s="16">
        <v>0.28840309390197538</v>
      </c>
      <c r="AZ62" s="16">
        <v>1.2930992583466481</v>
      </c>
      <c r="BA62" s="16">
        <v>1.8723134668349692</v>
      </c>
      <c r="BB62" s="16">
        <v>2.2184853849294757</v>
      </c>
      <c r="BC62" s="14">
        <v>3.3801351161584039</v>
      </c>
      <c r="BD62" s="14">
        <v>76.542897225872721</v>
      </c>
      <c r="BE62" s="14">
        <v>48.499870133190093</v>
      </c>
      <c r="BF62" s="14">
        <v>2.3150588063961375</v>
      </c>
    </row>
    <row r="63" spans="1:58" x14ac:dyDescent="0.3">
      <c r="A63" s="12" t="s">
        <v>220</v>
      </c>
      <c r="B63" s="2">
        <v>4</v>
      </c>
      <c r="C63" s="2" t="s">
        <v>38</v>
      </c>
      <c r="D63" s="2" t="s">
        <v>24</v>
      </c>
      <c r="E63" s="2">
        <v>5</v>
      </c>
      <c r="F63" t="s">
        <v>121</v>
      </c>
      <c r="G63">
        <v>5</v>
      </c>
      <c r="H63" t="s">
        <v>41</v>
      </c>
      <c r="I63" t="s">
        <v>46</v>
      </c>
      <c r="J63" t="s">
        <v>42</v>
      </c>
      <c r="K63">
        <v>1</v>
      </c>
      <c r="L63" t="s">
        <v>18</v>
      </c>
      <c r="M63" t="s">
        <v>89</v>
      </c>
      <c r="N63" s="12">
        <v>6</v>
      </c>
      <c r="O63">
        <v>29.084199999999999</v>
      </c>
      <c r="P63">
        <v>701.91520000000003</v>
      </c>
      <c r="Q63" s="14">
        <v>0.93989437364451223</v>
      </c>
      <c r="R63" s="14">
        <v>1.5963710772239223E-2</v>
      </c>
      <c r="S63" s="14">
        <v>3.2566150971132943</v>
      </c>
      <c r="T63" s="14">
        <v>1.3780065411589799</v>
      </c>
      <c r="U63" s="14">
        <v>2.1332779648762532</v>
      </c>
      <c r="V63" s="14">
        <v>2.0578291984822461</v>
      </c>
      <c r="W63" s="14">
        <v>3.5766331594605114E-2</v>
      </c>
      <c r="X63" s="14">
        <v>3.6231038987784556E-2</v>
      </c>
      <c r="Y63" s="14">
        <v>9.2239539975123741E-2</v>
      </c>
      <c r="Z63" s="14">
        <v>6.0863796094742795E-2</v>
      </c>
      <c r="AA63" s="14">
        <v>1.1458010214679484</v>
      </c>
      <c r="AB63" s="14">
        <v>0.22740827947618814</v>
      </c>
      <c r="AC63" s="14">
        <v>2.9667422956524438E-2</v>
      </c>
      <c r="AD63" s="14">
        <v>0.1265816427445412</v>
      </c>
      <c r="AE63" s="14"/>
      <c r="AF63" s="14">
        <v>9.3765365179675125E-2</v>
      </c>
      <c r="AG63" s="14">
        <v>6.6475576302998232E-2</v>
      </c>
      <c r="AH63" s="14"/>
      <c r="AI63" s="14">
        <v>5.0497590469000984E-3</v>
      </c>
      <c r="AJ63" s="14">
        <v>1.0100747857539304E-4</v>
      </c>
      <c r="AK63" s="14">
        <v>6.9211473788509642E-2</v>
      </c>
      <c r="AL63" s="14">
        <v>0.34882007469458443</v>
      </c>
      <c r="AM63" s="14">
        <v>7.7137865182912824E-2</v>
      </c>
      <c r="AN63" s="14">
        <v>0.24338096529837794</v>
      </c>
      <c r="AO63" s="14">
        <v>8.4842429562181441E-3</v>
      </c>
      <c r="AP63" s="14">
        <v>0.93081220339349613</v>
      </c>
      <c r="AQ63" s="14">
        <v>1.1355807956905239</v>
      </c>
      <c r="AR63" s="14">
        <v>0.20057179407750664</v>
      </c>
      <c r="AS63" s="14">
        <v>0.48696409490155729</v>
      </c>
      <c r="AT63" s="15">
        <v>4.625501398005933</v>
      </c>
      <c r="AU63" s="15">
        <v>160.38230599690453</v>
      </c>
      <c r="AV63" s="15">
        <v>68.829815380368544</v>
      </c>
      <c r="AW63" s="15">
        <v>27.312427606567748</v>
      </c>
      <c r="AX63" s="15">
        <v>19324.891134604175</v>
      </c>
      <c r="AY63" s="16">
        <v>0.44294555966158439</v>
      </c>
      <c r="AZ63" s="16">
        <v>1.2932244175191179</v>
      </c>
      <c r="BA63" s="16">
        <v>2.128495175555138</v>
      </c>
      <c r="BB63" s="16">
        <v>2.1612704853941667</v>
      </c>
      <c r="BC63" s="14">
        <v>3.8425060163953879</v>
      </c>
      <c r="BD63" s="14">
        <v>120.24161721053238</v>
      </c>
      <c r="BE63" s="14">
        <v>48.660562322297402</v>
      </c>
      <c r="BF63" s="14">
        <v>7.085566762806768</v>
      </c>
    </row>
    <row r="64" spans="1:58" x14ac:dyDescent="0.3">
      <c r="A64" s="12" t="s">
        <v>221</v>
      </c>
      <c r="B64" s="2">
        <v>4</v>
      </c>
      <c r="C64" s="2" t="s">
        <v>38</v>
      </c>
      <c r="D64" s="2" t="s">
        <v>24</v>
      </c>
      <c r="E64" s="2">
        <v>6</v>
      </c>
      <c r="F64" t="s">
        <v>120</v>
      </c>
      <c r="G64" s="1">
        <v>9</v>
      </c>
      <c r="H64" t="s">
        <v>42</v>
      </c>
      <c r="I64" s="1" t="s">
        <v>47</v>
      </c>
      <c r="J64" t="s">
        <v>41</v>
      </c>
      <c r="K64">
        <v>0</v>
      </c>
      <c r="L64" t="s">
        <v>31</v>
      </c>
      <c r="M64" t="s">
        <v>89</v>
      </c>
      <c r="N64" s="12">
        <v>11</v>
      </c>
      <c r="O64">
        <v>19.689</v>
      </c>
      <c r="P64">
        <v>518.92570000000001</v>
      </c>
      <c r="Q64" s="14">
        <v>0.94254881105374322</v>
      </c>
      <c r="R64" s="14">
        <v>2.0370444871774328E-2</v>
      </c>
      <c r="S64" s="14">
        <v>4.2638693696715686</v>
      </c>
      <c r="T64" s="14">
        <v>1.6828402742721857</v>
      </c>
      <c r="U64" s="14">
        <v>2.4508098843119228</v>
      </c>
      <c r="V64" s="14">
        <v>2.3594526128427824</v>
      </c>
      <c r="W64" s="14">
        <v>3.5360615194047068E-2</v>
      </c>
      <c r="X64" s="14">
        <v>3.2732663821183214E-2</v>
      </c>
      <c r="Y64" s="14">
        <v>9.889357488737692E-2</v>
      </c>
      <c r="Z64" s="14">
        <v>6.581482389899071E-2</v>
      </c>
      <c r="AA64" s="14">
        <v>1.1282202998853426</v>
      </c>
      <c r="AB64" s="14">
        <v>0.24210063594006753</v>
      </c>
      <c r="AC64" s="14">
        <v>3.2114708784288376E-2</v>
      </c>
      <c r="AD64" s="14">
        <v>0.15441540202480364</v>
      </c>
      <c r="AE64" s="14">
        <v>0.14988260562943587</v>
      </c>
      <c r="AF64" s="14">
        <v>2.6896057415348288E-2</v>
      </c>
      <c r="AG64" s="14">
        <v>3.6738764705673457E-2</v>
      </c>
      <c r="AH64" s="14">
        <v>1.4981470305859756E-2</v>
      </c>
      <c r="AI64" s="14">
        <v>5.657854429988925E-3</v>
      </c>
      <c r="AJ64" s="14">
        <v>7.9254837900322297E-5</v>
      </c>
      <c r="AK64" s="14">
        <v>8.9230544062323447E-2</v>
      </c>
      <c r="AL64" s="14">
        <v>0.40334036013996738</v>
      </c>
      <c r="AM64" s="14">
        <v>8.5457306899086496E-2</v>
      </c>
      <c r="AN64" s="14">
        <v>0.31450257245356705</v>
      </c>
      <c r="AO64" s="14">
        <v>1.1087517529682242E-2</v>
      </c>
      <c r="AP64" s="14">
        <v>1.2387958701247177</v>
      </c>
      <c r="AQ64" s="14">
        <v>1.5248000821512782</v>
      </c>
      <c r="AR64" s="14">
        <v>0.26006135351267201</v>
      </c>
      <c r="AS64" s="14">
        <v>0.63812508638441801</v>
      </c>
      <c r="AT64" s="15">
        <v>4.3376203593247977</v>
      </c>
      <c r="AU64" s="15">
        <v>241.85827189303271</v>
      </c>
      <c r="AV64" s="15">
        <v>0.92516942189504037</v>
      </c>
      <c r="AW64" s="15">
        <v>1.3946558555925408</v>
      </c>
      <c r="AX64" s="15">
        <v>19642.347519304454</v>
      </c>
      <c r="AY64" s="16">
        <v>0.31349556336057766</v>
      </c>
      <c r="AZ64" s="16">
        <v>1.2751099702123418</v>
      </c>
      <c r="BA64" s="16">
        <v>1.9697093697178401</v>
      </c>
      <c r="BB64" s="16">
        <v>1.7726003904345502</v>
      </c>
      <c r="BC64" s="14">
        <v>4.0559624143139867</v>
      </c>
      <c r="BD64" s="14">
        <v>79.611212084544789</v>
      </c>
      <c r="BE64" s="14">
        <v>35.958097561992176</v>
      </c>
      <c r="BF64" s="14">
        <v>2.950214135591958</v>
      </c>
    </row>
    <row r="65" spans="1:58" x14ac:dyDescent="0.3">
      <c r="A65" s="12" t="s">
        <v>222</v>
      </c>
      <c r="B65" s="29">
        <v>8</v>
      </c>
      <c r="C65" t="s">
        <v>39</v>
      </c>
      <c r="D65" t="s">
        <v>24</v>
      </c>
      <c r="E65">
        <v>1</v>
      </c>
      <c r="F65" t="s">
        <v>119</v>
      </c>
      <c r="G65">
        <v>2</v>
      </c>
      <c r="H65" t="s">
        <v>42</v>
      </c>
      <c r="I65" t="s">
        <v>47</v>
      </c>
      <c r="J65" t="s">
        <v>41</v>
      </c>
      <c r="K65">
        <v>2</v>
      </c>
      <c r="L65" t="s">
        <v>14</v>
      </c>
      <c r="M65" t="s">
        <v>92</v>
      </c>
      <c r="N65" s="12">
        <v>1</v>
      </c>
      <c r="O65">
        <v>37.794199999999996</v>
      </c>
      <c r="P65">
        <v>1091.5651</v>
      </c>
      <c r="Q65" s="14">
        <v>0.66030140653375413</v>
      </c>
      <c r="R65" s="14">
        <v>2.5304297930035004E-2</v>
      </c>
      <c r="S65" s="14">
        <v>2.1058018154471574</v>
      </c>
      <c r="T65" s="14">
        <v>2.2077846628142499</v>
      </c>
      <c r="U65" s="14">
        <v>2.1612352227681995</v>
      </c>
      <c r="V65" s="14">
        <v>1.3760284053480272</v>
      </c>
      <c r="W65" s="14">
        <v>5.6483355598284289E-2</v>
      </c>
      <c r="X65" s="14">
        <v>4.6307778241713941E-2</v>
      </c>
      <c r="Y65" s="14">
        <v>7.0213029581678174E-2</v>
      </c>
      <c r="Z65" s="14">
        <v>5.2376525096162377E-2</v>
      </c>
      <c r="AA65" s="14">
        <v>1.0584366647192152</v>
      </c>
      <c r="AB65" s="14">
        <v>0.28173513757582641</v>
      </c>
      <c r="AC65" s="14">
        <v>3.5912425200497276E-2</v>
      </c>
      <c r="AD65" s="14">
        <v>0.18477999092719655</v>
      </c>
      <c r="AE65" s="14">
        <v>0.17867696792199125</v>
      </c>
      <c r="AF65" s="14">
        <v>3.5909165592810197E-2</v>
      </c>
      <c r="AG65" s="14">
        <v>1.8950346410963569E-2</v>
      </c>
      <c r="AH65" s="14">
        <v>2.1882806832517296E-2</v>
      </c>
      <c r="AI65" s="14">
        <v>2.7640426513623985E-3</v>
      </c>
      <c r="AJ65" s="14">
        <v>4.3902892902984399E-4</v>
      </c>
      <c r="AK65" s="14"/>
      <c r="AL65" s="14">
        <v>0.31208008359044404</v>
      </c>
      <c r="AM65" s="14">
        <v>6.6635971314927669E-2</v>
      </c>
      <c r="AN65" s="14">
        <v>0.1495400354770843</v>
      </c>
      <c r="AO65" s="14">
        <v>9.3775825338792487E-3</v>
      </c>
      <c r="AP65" s="14">
        <v>0.97595069850026417</v>
      </c>
      <c r="AQ65" s="14">
        <v>0.93706519095985696</v>
      </c>
      <c r="AR65" s="14">
        <v>0.26813331761637388</v>
      </c>
      <c r="AS65" s="14">
        <v>0.56398269741819096</v>
      </c>
      <c r="AT65" s="15"/>
      <c r="AU65" s="15" t="s">
        <v>128</v>
      </c>
      <c r="AV65" s="15">
        <v>51.316030883842458</v>
      </c>
      <c r="AW65" s="15">
        <v>14.484051190374791</v>
      </c>
      <c r="AX65" s="15">
        <v>2085.3256342366462</v>
      </c>
      <c r="AY65" s="16">
        <v>0.46102335339617545</v>
      </c>
      <c r="AZ65" s="16">
        <v>1.2586580705173493</v>
      </c>
      <c r="BA65" s="16">
        <v>1.646921647234582</v>
      </c>
      <c r="BB65" s="16">
        <v>5.0745531009145823</v>
      </c>
      <c r="BC65" s="14">
        <v>3.5141147193339441</v>
      </c>
      <c r="BD65" s="14">
        <v>98.018961620817109</v>
      </c>
      <c r="BE65" s="14"/>
      <c r="BF65" s="14">
        <v>27.605462202842929</v>
      </c>
    </row>
    <row r="66" spans="1:58" x14ac:dyDescent="0.3">
      <c r="A66" s="12" t="s">
        <v>223</v>
      </c>
      <c r="B66" s="29">
        <v>8</v>
      </c>
      <c r="C66" t="s">
        <v>39</v>
      </c>
      <c r="D66" t="s">
        <v>24</v>
      </c>
      <c r="E66">
        <v>2</v>
      </c>
      <c r="F66" t="s">
        <v>118</v>
      </c>
      <c r="G66">
        <v>3</v>
      </c>
      <c r="H66" t="s">
        <v>41</v>
      </c>
      <c r="I66" t="s">
        <v>45</v>
      </c>
      <c r="J66" t="s">
        <v>41</v>
      </c>
      <c r="K66">
        <v>1</v>
      </c>
      <c r="L66" t="s">
        <v>4</v>
      </c>
      <c r="M66" t="s">
        <v>92</v>
      </c>
      <c r="N66" s="12">
        <v>5</v>
      </c>
      <c r="O66">
        <v>32.789299999999997</v>
      </c>
      <c r="P66">
        <v>1080.0576000000001</v>
      </c>
      <c r="Q66" s="14">
        <v>0.9476747114585754</v>
      </c>
      <c r="R66" s="14">
        <v>2.1644194076715004E-2</v>
      </c>
      <c r="S66" s="14">
        <v>1.4753524661549251</v>
      </c>
      <c r="T66" s="14">
        <v>1.6161299634416371</v>
      </c>
      <c r="U66" s="14">
        <v>2.4132830825837828</v>
      </c>
      <c r="V66" s="14">
        <v>1.4942037649733739</v>
      </c>
      <c r="W66" s="14">
        <v>4.3665411249386381E-2</v>
      </c>
      <c r="X66" s="14">
        <v>4.0544914418696648E-2</v>
      </c>
      <c r="Y66" s="14">
        <v>7.1285231477149297E-2</v>
      </c>
      <c r="Z66" s="14">
        <v>5.6280353390022013E-2</v>
      </c>
      <c r="AA66" s="14">
        <v>1.1046613139075796</v>
      </c>
      <c r="AB66" s="14">
        <v>0.22815351461305963</v>
      </c>
      <c r="AC66" s="14">
        <v>3.1170982620959648E-2</v>
      </c>
      <c r="AD66" s="14">
        <v>0.16119886489915511</v>
      </c>
      <c r="AE66" s="14">
        <v>0.20025314421586424</v>
      </c>
      <c r="AF66" s="14">
        <v>1.7949017337864529E-2</v>
      </c>
      <c r="AG66" s="14">
        <v>2.0543099359609095E-2</v>
      </c>
      <c r="AH66" s="14">
        <v>1.6289711754154442E-2</v>
      </c>
      <c r="AI66" s="14">
        <v>2.1955439661150533E-3</v>
      </c>
      <c r="AJ66" s="14">
        <v>2.1561116618798535E-4</v>
      </c>
      <c r="AK66" s="14">
        <v>9.3900550371386837E-2</v>
      </c>
      <c r="AL66" s="14">
        <v>0.25815483720434101</v>
      </c>
      <c r="AM66" s="14">
        <v>6.3204896719634945E-2</v>
      </c>
      <c r="AN66" s="14">
        <v>0.15355339996047251</v>
      </c>
      <c r="AO66" s="14">
        <v>1.0020281216186248E-2</v>
      </c>
      <c r="AP66" s="14">
        <v>1.0573237883863829</v>
      </c>
      <c r="AQ66" s="14">
        <v>1.0192115679562797</v>
      </c>
      <c r="AR66" s="14">
        <v>0.28027066920917415</v>
      </c>
      <c r="AS66" s="14">
        <v>0.59550218491605533</v>
      </c>
      <c r="AT66" s="15">
        <v>2.3035635891935544</v>
      </c>
      <c r="AU66" s="15" t="s">
        <v>128</v>
      </c>
      <c r="AV66" s="15">
        <v>11.237145649468541</v>
      </c>
      <c r="AW66" s="15">
        <v>7.6847701392270222</v>
      </c>
      <c r="AX66" s="15">
        <v>4263.2052682423891</v>
      </c>
      <c r="AY66" s="16">
        <v>0.39869829052450045</v>
      </c>
      <c r="AZ66" s="16">
        <v>1.673090735181167</v>
      </c>
      <c r="BA66" s="16">
        <v>2.4608839689136208</v>
      </c>
      <c r="BB66" s="16">
        <v>5.0138441441637003</v>
      </c>
      <c r="BC66" s="14">
        <v>4.1587000018509004</v>
      </c>
      <c r="BD66" s="14">
        <v>104.41998333157329</v>
      </c>
      <c r="BE66" s="14">
        <v>58.675308614722226</v>
      </c>
      <c r="BF66" s="14">
        <v>14.212149643294099</v>
      </c>
    </row>
    <row r="67" spans="1:58" x14ac:dyDescent="0.3">
      <c r="A67" s="12" t="s">
        <v>224</v>
      </c>
      <c r="B67" s="29">
        <v>8</v>
      </c>
      <c r="C67" t="s">
        <v>39</v>
      </c>
      <c r="D67" t="s">
        <v>24</v>
      </c>
      <c r="E67">
        <v>3</v>
      </c>
      <c r="F67" t="s">
        <v>117</v>
      </c>
      <c r="G67">
        <v>4</v>
      </c>
      <c r="H67" t="s">
        <v>41</v>
      </c>
      <c r="I67" t="s">
        <v>45</v>
      </c>
      <c r="J67" t="s">
        <v>42</v>
      </c>
      <c r="K67">
        <v>1</v>
      </c>
      <c r="L67" t="s">
        <v>11</v>
      </c>
      <c r="M67" t="s">
        <v>92</v>
      </c>
      <c r="N67" s="12">
        <v>9</v>
      </c>
      <c r="O67">
        <v>25.023499999999999</v>
      </c>
      <c r="P67">
        <v>724.3673</v>
      </c>
      <c r="Q67" s="14">
        <v>0.80709727521122632</v>
      </c>
      <c r="R67" s="14">
        <v>2.7260882021565305E-2</v>
      </c>
      <c r="S67" s="14">
        <v>1.8443714629202339</v>
      </c>
      <c r="T67" s="14">
        <v>1.6557435016613611</v>
      </c>
      <c r="U67" s="14">
        <v>2.3358570372227767</v>
      </c>
      <c r="V67" s="14">
        <v>1.7397533808450227</v>
      </c>
      <c r="W67" s="14">
        <v>4.4199359109148038E-2</v>
      </c>
      <c r="X67" s="14">
        <v>4.2402474189353688E-2</v>
      </c>
      <c r="Y67" s="14">
        <v>6.9466507856624601E-2</v>
      </c>
      <c r="Z67" s="14">
        <v>5.4494804265038846E-2</v>
      </c>
      <c r="AA67" s="14">
        <v>1.0883356265419837</v>
      </c>
      <c r="AB67" s="14">
        <v>0.23740077069538754</v>
      </c>
      <c r="AC67" s="14">
        <v>3.0043073601663875E-2</v>
      </c>
      <c r="AD67" s="14">
        <v>0.17667105951312859</v>
      </c>
      <c r="AE67" s="14">
        <v>0.20045768935540961</v>
      </c>
      <c r="AF67" s="14">
        <v>2.5873580495430867E-2</v>
      </c>
      <c r="AG67" s="14">
        <v>2.6543075245365318E-2</v>
      </c>
      <c r="AH67" s="14">
        <v>1.8502432959553325E-2</v>
      </c>
      <c r="AI67" s="14">
        <v>2.2440974229741462E-3</v>
      </c>
      <c r="AJ67" s="14">
        <v>2.2501122539892663E-4</v>
      </c>
      <c r="AK67" s="14">
        <v>9.8664707594780701E-2</v>
      </c>
      <c r="AL67" s="14">
        <v>0.27648834231339597</v>
      </c>
      <c r="AM67" s="14">
        <v>6.6037213019598237E-2</v>
      </c>
      <c r="AN67" s="14">
        <v>0.16024274759475451</v>
      </c>
      <c r="AO67" s="14">
        <v>8.3017861184500122E-3</v>
      </c>
      <c r="AP67" s="14">
        <v>1.0874614380569152</v>
      </c>
      <c r="AQ67" s="14">
        <v>1.0550214216747069</v>
      </c>
      <c r="AR67" s="14">
        <v>0.28041177770582459</v>
      </c>
      <c r="AS67" s="14">
        <v>0.59741688124129488</v>
      </c>
      <c r="AT67" s="15">
        <v>2.6329416492223805</v>
      </c>
      <c r="AU67" s="15" t="s">
        <v>128</v>
      </c>
      <c r="AV67" s="15">
        <v>49.998883493048865</v>
      </c>
      <c r="AW67" s="15">
        <v>12.191195825722721</v>
      </c>
      <c r="AX67" s="15">
        <v>41897.004510847852</v>
      </c>
      <c r="AY67" s="16">
        <v>0.59209341031874818</v>
      </c>
      <c r="AZ67" s="16">
        <v>2.1219309091335616</v>
      </c>
      <c r="BA67" s="16">
        <v>3.1334295416341265</v>
      </c>
      <c r="BB67" s="16">
        <v>4.2846064849529348</v>
      </c>
      <c r="BC67" s="14">
        <v>3.7998318811100873</v>
      </c>
      <c r="BD67" s="14">
        <v>89.050431119361633</v>
      </c>
      <c r="BE67" s="14">
        <v>64.609540252578199</v>
      </c>
      <c r="BF67" s="14">
        <v>18.786987910379974</v>
      </c>
    </row>
    <row r="68" spans="1:58" x14ac:dyDescent="0.3">
      <c r="A68" s="12" t="s">
        <v>225</v>
      </c>
      <c r="B68" s="29">
        <v>8</v>
      </c>
      <c r="C68" t="s">
        <v>39</v>
      </c>
      <c r="D68" t="s">
        <v>24</v>
      </c>
      <c r="E68">
        <v>4</v>
      </c>
      <c r="F68" t="s">
        <v>116</v>
      </c>
      <c r="G68">
        <v>6</v>
      </c>
      <c r="H68" t="s">
        <v>41</v>
      </c>
      <c r="I68" t="s">
        <v>46</v>
      </c>
      <c r="J68" t="s">
        <v>41</v>
      </c>
      <c r="K68">
        <v>1</v>
      </c>
      <c r="L68" t="s">
        <v>6</v>
      </c>
      <c r="M68" t="s">
        <v>89</v>
      </c>
      <c r="N68" s="12">
        <v>2</v>
      </c>
      <c r="O68">
        <v>28.788599999999999</v>
      </c>
      <c r="P68">
        <v>1316.5442</v>
      </c>
      <c r="Q68" s="14">
        <v>0.83472514562025513</v>
      </c>
      <c r="R68" s="14">
        <v>2.6800795618729983E-2</v>
      </c>
      <c r="S68" s="14">
        <v>1.6429287607733929</v>
      </c>
      <c r="T68" s="14">
        <v>1.8938550564831189</v>
      </c>
      <c r="U68" s="14">
        <v>2.0445235690677181</v>
      </c>
      <c r="V68" s="14">
        <v>1.4041110075264429</v>
      </c>
      <c r="W68" s="14">
        <v>4.1682993250992846E-2</v>
      </c>
      <c r="X68" s="14">
        <v>3.5909441069290442E-2</v>
      </c>
      <c r="Y68" s="14">
        <v>6.7055766714469459E-2</v>
      </c>
      <c r="Z68" s="14">
        <v>4.9764671689839897E-2</v>
      </c>
      <c r="AA68" s="14">
        <v>0.82166540039101965</v>
      </c>
      <c r="AB68" s="14">
        <v>0.26527310571623969</v>
      </c>
      <c r="AC68" s="14">
        <v>2.9645262401150459E-2</v>
      </c>
      <c r="AD68" s="14">
        <v>0.16844546331707161</v>
      </c>
      <c r="AE68" s="14">
        <v>0.15891478296735176</v>
      </c>
      <c r="AF68" s="14">
        <v>2.6551466078277637E-2</v>
      </c>
      <c r="AG68" s="14">
        <v>2.372254867515685E-2</v>
      </c>
      <c r="AH68" s="14">
        <v>1.4623903954824246E-2</v>
      </c>
      <c r="AI68" s="14">
        <v>2.3320022189802503E-3</v>
      </c>
      <c r="AJ68" s="14">
        <v>3.575911710928958E-4</v>
      </c>
      <c r="AK68" s="14">
        <v>9.8316384919727426E-2</v>
      </c>
      <c r="AL68" s="14">
        <v>0.27263700163698595</v>
      </c>
      <c r="AM68" s="14">
        <v>6.620308460224654E-2</v>
      </c>
      <c r="AN68" s="14">
        <v>0.15554736778411485</v>
      </c>
      <c r="AO68" s="14">
        <v>1.0994217603744741E-2</v>
      </c>
      <c r="AP68" s="14">
        <v>1.0193279755252151</v>
      </c>
      <c r="AQ68" s="14">
        <v>0.96738152273290035</v>
      </c>
      <c r="AR68" s="14">
        <v>0.29413727380239624</v>
      </c>
      <c r="AS68" s="14">
        <v>0.62449724946654817</v>
      </c>
      <c r="AT68" s="15">
        <v>2.9717217882294271</v>
      </c>
      <c r="AU68" s="15">
        <v>128.62173114801618</v>
      </c>
      <c r="AV68" s="15">
        <v>126.03063100697929</v>
      </c>
      <c r="AW68" s="15">
        <v>33.200828934865569</v>
      </c>
      <c r="AX68" s="15">
        <v>12490.678857885607</v>
      </c>
      <c r="AY68" s="16">
        <v>0.40729652652506459</v>
      </c>
      <c r="AZ68" s="16">
        <v>1.4306110823385287</v>
      </c>
      <c r="BA68" s="16">
        <v>1.5262995168948648</v>
      </c>
      <c r="BB68" s="16">
        <v>3.5374097540730496</v>
      </c>
      <c r="BC68" s="14">
        <v>3.910832476728018</v>
      </c>
      <c r="BD68" s="14">
        <v>69.282348201938717</v>
      </c>
      <c r="BE68" s="14">
        <v>52.822648430418838</v>
      </c>
      <c r="BF68" s="14">
        <v>15.371548379671053</v>
      </c>
    </row>
    <row r="69" spans="1:58" x14ac:dyDescent="0.3">
      <c r="A69" s="12" t="s">
        <v>226</v>
      </c>
      <c r="B69" s="2">
        <v>8</v>
      </c>
      <c r="C69" s="2" t="s">
        <v>39</v>
      </c>
      <c r="D69" s="2" t="s">
        <v>24</v>
      </c>
      <c r="E69" s="2">
        <v>5</v>
      </c>
      <c r="F69" t="s">
        <v>115</v>
      </c>
      <c r="G69">
        <v>7</v>
      </c>
      <c r="H69" t="s">
        <v>41</v>
      </c>
      <c r="I69" t="s">
        <v>46</v>
      </c>
      <c r="J69" t="s">
        <v>42</v>
      </c>
      <c r="K69">
        <v>1</v>
      </c>
      <c r="L69" t="s">
        <v>18</v>
      </c>
      <c r="M69" t="s">
        <v>89</v>
      </c>
      <c r="N69" s="12">
        <v>7</v>
      </c>
      <c r="O69">
        <v>33.855600000000003</v>
      </c>
      <c r="P69">
        <v>739.63419999999996</v>
      </c>
      <c r="Q69" s="14">
        <v>0.64946992283961713</v>
      </c>
      <c r="R69" s="14">
        <v>2.6703163152529425E-2</v>
      </c>
      <c r="S69" s="14">
        <v>1.8680594290631698</v>
      </c>
      <c r="T69" s="14">
        <v>1.4561047976801977</v>
      </c>
      <c r="U69" s="14">
        <v>1.6429899804451287</v>
      </c>
      <c r="V69" s="14">
        <v>1.4331784057967749</v>
      </c>
      <c r="W69" s="14">
        <v>4.0086934366938359E-2</v>
      </c>
      <c r="X69" s="14">
        <v>3.6658090296167831E-2</v>
      </c>
      <c r="Y69" s="14">
        <v>6.6167820881196923E-2</v>
      </c>
      <c r="Z69" s="14">
        <v>5.4501864312310438E-2</v>
      </c>
      <c r="AA69" s="14">
        <v>1.0863213668725018</v>
      </c>
      <c r="AB69" s="14">
        <v>0.21479269421309727</v>
      </c>
      <c r="AC69" s="14">
        <v>2.9031866595711442E-2</v>
      </c>
      <c r="AD69" s="14">
        <v>0.12488992109923784</v>
      </c>
      <c r="AE69" s="14">
        <v>0.1392313651175251</v>
      </c>
      <c r="AF69" s="14">
        <v>2.2679276898742481E-2</v>
      </c>
      <c r="AG69" s="14">
        <v>2.069833618935165E-2</v>
      </c>
      <c r="AH69" s="14">
        <v>1.3341429718081707E-2</v>
      </c>
      <c r="AI69" s="14">
        <v>2.1068878728909297E-3</v>
      </c>
      <c r="AJ69" s="14">
        <v>1.4668313831868245E-4</v>
      </c>
      <c r="AK69" s="14">
        <v>8.8630407857731311E-2</v>
      </c>
      <c r="AL69" s="14">
        <v>0.23970718702959776</v>
      </c>
      <c r="AM69" s="14">
        <v>6.7453064663956189E-2</v>
      </c>
      <c r="AN69" s="14">
        <v>0.17785476034441575</v>
      </c>
      <c r="AO69" s="14">
        <v>9.0135862969286835E-3</v>
      </c>
      <c r="AP69" s="14">
        <v>1.1149296927800136</v>
      </c>
      <c r="AQ69" s="14">
        <v>1.0508622791884452</v>
      </c>
      <c r="AR69" s="14">
        <v>0.28222384039913145</v>
      </c>
      <c r="AS69" s="14">
        <v>0.58276527106756004</v>
      </c>
      <c r="AT69" s="15">
        <v>3.6811015090453609</v>
      </c>
      <c r="AU69" s="15">
        <v>153.67507780166505</v>
      </c>
      <c r="AV69" s="15">
        <v>125.42487345058899</v>
      </c>
      <c r="AW69" s="15"/>
      <c r="AX69" s="15">
        <v>71362.68124095758</v>
      </c>
      <c r="AY69" s="16">
        <v>0.31025911618536184</v>
      </c>
      <c r="AZ69" s="16">
        <v>1.0839074080960414</v>
      </c>
      <c r="BA69" s="16">
        <v>1.4092220997417992</v>
      </c>
      <c r="BB69" s="16">
        <v>2.5668828984245189</v>
      </c>
      <c r="BC69" s="14">
        <v>4.2666811172292487</v>
      </c>
      <c r="BD69" s="14">
        <v>91.014355451171056</v>
      </c>
      <c r="BE69" s="14">
        <v>57.119261475296881</v>
      </c>
      <c r="BF69" s="14">
        <v>9.0910165619955787</v>
      </c>
    </row>
    <row r="70" spans="1:58" x14ac:dyDescent="0.3">
      <c r="A70" s="12" t="s">
        <v>227</v>
      </c>
      <c r="B70" s="29">
        <v>8</v>
      </c>
      <c r="C70" t="s">
        <v>39</v>
      </c>
      <c r="D70" t="s">
        <v>24</v>
      </c>
      <c r="E70">
        <v>6</v>
      </c>
      <c r="F70" t="s">
        <v>114</v>
      </c>
      <c r="G70">
        <v>8</v>
      </c>
      <c r="H70" t="s">
        <v>42</v>
      </c>
      <c r="I70" s="1" t="s">
        <v>47</v>
      </c>
      <c r="J70" t="s">
        <v>41</v>
      </c>
      <c r="K70">
        <v>1</v>
      </c>
      <c r="L70" t="s">
        <v>6</v>
      </c>
      <c r="M70" t="s">
        <v>89</v>
      </c>
      <c r="N70" s="12">
        <v>12</v>
      </c>
      <c r="O70">
        <v>30.331299999999999</v>
      </c>
      <c r="P70">
        <v>890.30010000000004</v>
      </c>
      <c r="Q70" s="14">
        <v>0.91172501008661211</v>
      </c>
      <c r="R70" s="14">
        <v>3.0506248853627183E-2</v>
      </c>
      <c r="S70" s="14">
        <v>1.8068136009859785</v>
      </c>
      <c r="T70" s="14">
        <v>1.9163522070378389</v>
      </c>
      <c r="U70" s="14">
        <v>2.6397778086952157</v>
      </c>
      <c r="V70" s="14">
        <v>1.6856373998432124</v>
      </c>
      <c r="W70" s="14">
        <v>5.2759870957772528E-2</v>
      </c>
      <c r="X70" s="14">
        <v>5.5796689092258732E-2</v>
      </c>
      <c r="Y70" s="14">
        <v>8.5316415758635258E-2</v>
      </c>
      <c r="Z70" s="14">
        <v>6.1335916680175934E-2</v>
      </c>
      <c r="AA70" s="14">
        <v>1.1783591195817462</v>
      </c>
      <c r="AB70" s="14">
        <v>0.28989374013015812</v>
      </c>
      <c r="AC70" s="14">
        <v>3.2076267446003323E-2</v>
      </c>
      <c r="AD70" s="14">
        <v>0.18519712435610336</v>
      </c>
      <c r="AE70" s="14">
        <v>0.27688586106820645</v>
      </c>
      <c r="AF70" s="14">
        <v>3.7336131080968976E-2</v>
      </c>
      <c r="AG70" s="14">
        <v>3.2735685455350085E-2</v>
      </c>
      <c r="AH70" s="14">
        <v>2.5806129533251638E-2</v>
      </c>
      <c r="AI70" s="14">
        <v>2.154988871260493E-3</v>
      </c>
      <c r="AJ70" s="14">
        <v>1.4257121871480224E-4</v>
      </c>
      <c r="AK70" s="14">
        <v>9.6349658115985268E-2</v>
      </c>
      <c r="AL70" s="14">
        <v>0.29896630539792596</v>
      </c>
      <c r="AM70" s="14">
        <v>6.3400174464391779E-2</v>
      </c>
      <c r="AN70" s="14">
        <v>0.14639321598605456</v>
      </c>
      <c r="AO70" s="14">
        <v>9.0850549693421972E-3</v>
      </c>
      <c r="AP70" s="14">
        <v>1.0864974086417436</v>
      </c>
      <c r="AQ70" s="14">
        <v>1.0348717139317145</v>
      </c>
      <c r="AR70" s="14">
        <v>0.29986771990778444</v>
      </c>
      <c r="AS70" s="14">
        <v>0.64013382924454743</v>
      </c>
      <c r="AT70" s="15">
        <v>2.928204570330585</v>
      </c>
      <c r="AU70" s="15">
        <v>470.34678996365847</v>
      </c>
      <c r="AV70" s="15">
        <v>19.475648056434107</v>
      </c>
      <c r="AW70" s="15">
        <v>5.0166306870276935</v>
      </c>
      <c r="AX70" s="15">
        <v>42674.918988339894</v>
      </c>
      <c r="AY70" s="16">
        <v>0.36854214158480708</v>
      </c>
      <c r="AZ70" s="16">
        <v>1.952038779336063</v>
      </c>
      <c r="BA70" s="16">
        <v>2.1443311739451554</v>
      </c>
      <c r="BB70" s="16">
        <v>3.8393152394950532</v>
      </c>
      <c r="BC70" s="14">
        <v>3.7161238688773088</v>
      </c>
      <c r="BD70" s="14">
        <v>74.894483782961373</v>
      </c>
      <c r="BE70" s="14">
        <v>29.519369731215942</v>
      </c>
      <c r="BF70" s="14" t="s">
        <v>128</v>
      </c>
    </row>
    <row r="71" spans="1:58" x14ac:dyDescent="0.3">
      <c r="A71" s="12" t="s">
        <v>228</v>
      </c>
      <c r="B71" s="29">
        <v>8</v>
      </c>
      <c r="C71" t="s">
        <v>38</v>
      </c>
      <c r="D71" t="s">
        <v>24</v>
      </c>
      <c r="E71">
        <v>1</v>
      </c>
      <c r="F71" t="s">
        <v>119</v>
      </c>
      <c r="G71">
        <v>2</v>
      </c>
      <c r="H71" t="s">
        <v>42</v>
      </c>
      <c r="I71" t="s">
        <v>47</v>
      </c>
      <c r="J71" t="s">
        <v>41</v>
      </c>
      <c r="K71">
        <v>0</v>
      </c>
      <c r="L71" t="s">
        <v>11</v>
      </c>
      <c r="M71" t="s">
        <v>92</v>
      </c>
      <c r="N71" s="12">
        <v>1</v>
      </c>
      <c r="O71">
        <v>21.686299999999999</v>
      </c>
      <c r="P71">
        <v>538.56629999999996</v>
      </c>
      <c r="Q71" s="14">
        <v>0.75456227888480099</v>
      </c>
      <c r="R71" s="14">
        <v>2.3456108711607644E-2</v>
      </c>
      <c r="S71" s="14">
        <v>1.6407097102748243</v>
      </c>
      <c r="T71" s="14">
        <v>1.4732679287328145</v>
      </c>
      <c r="U71" s="14">
        <v>1.7635160385958033</v>
      </c>
      <c r="V71" s="14">
        <v>1.3987319377013607</v>
      </c>
      <c r="W71" s="14">
        <v>4.0474747214099362E-2</v>
      </c>
      <c r="X71" s="14">
        <v>3.818622927829373E-2</v>
      </c>
      <c r="Y71" s="14">
        <v>6.3843326888507884E-2</v>
      </c>
      <c r="Z71" s="14">
        <v>4.1344224877384615E-2</v>
      </c>
      <c r="AA71" s="14">
        <v>0.91389962392711832</v>
      </c>
      <c r="AB71" s="14">
        <v>0.22186448469539044</v>
      </c>
      <c r="AC71" s="14">
        <v>2.8489723557960527E-2</v>
      </c>
      <c r="AD71" s="14">
        <v>0.12929258386424414</v>
      </c>
      <c r="AE71" s="14">
        <v>0.19324320731752542</v>
      </c>
      <c r="AF71" s="14">
        <v>2.3625592054999294E-2</v>
      </c>
      <c r="AG71" s="14">
        <v>2.0217968646725891E-2</v>
      </c>
      <c r="AH71" s="14">
        <v>1.4873374499384407E-2</v>
      </c>
      <c r="AI71" s="14">
        <v>1.802357016731959E-3</v>
      </c>
      <c r="AJ71" s="14">
        <v>1.4634184052180266E-4</v>
      </c>
      <c r="AK71" s="14">
        <v>7.9378518411897026E-2</v>
      </c>
      <c r="AL71" s="14">
        <v>0.24330302138986007</v>
      </c>
      <c r="AM71" s="14">
        <v>7.8322872588607401E-2</v>
      </c>
      <c r="AN71" s="14">
        <v>0.19259775912620716</v>
      </c>
      <c r="AO71" s="14">
        <v>9.9365492002605523E-3</v>
      </c>
      <c r="AP71" s="14">
        <v>1.0968103377792007</v>
      </c>
      <c r="AQ71" s="14">
        <v>1.0568498460863824</v>
      </c>
      <c r="AR71" s="14">
        <v>0.27589789269807513</v>
      </c>
      <c r="AS71" s="14">
        <v>0.5874916655844914</v>
      </c>
      <c r="AT71" s="15">
        <v>2.353719677523511</v>
      </c>
      <c r="AU71" s="15" t="s">
        <v>128</v>
      </c>
      <c r="AV71" s="15">
        <v>68.783505430045224</v>
      </c>
      <c r="AW71" s="15">
        <v>27.600944241014883</v>
      </c>
      <c r="AX71" s="15">
        <v>942.44590540592139</v>
      </c>
      <c r="AY71" s="16">
        <v>0.30753599369775036</v>
      </c>
      <c r="AZ71" s="16">
        <v>1.9053430731173828</v>
      </c>
      <c r="BA71" s="16">
        <v>2.6729523034183869</v>
      </c>
      <c r="BB71" s="16">
        <v>3.8685603950188168</v>
      </c>
      <c r="BC71" s="14">
        <v>3.3024640948520689</v>
      </c>
      <c r="BD71" s="14">
        <v>139.15447531981224</v>
      </c>
      <c r="BE71" s="14"/>
      <c r="BF71" s="14">
        <v>28.586132308279403</v>
      </c>
    </row>
    <row r="72" spans="1:58" x14ac:dyDescent="0.3">
      <c r="A72" s="12" t="s">
        <v>229</v>
      </c>
      <c r="B72" s="29">
        <v>8</v>
      </c>
      <c r="C72" t="s">
        <v>38</v>
      </c>
      <c r="D72" t="s">
        <v>24</v>
      </c>
      <c r="E72">
        <v>2</v>
      </c>
      <c r="F72" t="s">
        <v>118</v>
      </c>
      <c r="G72">
        <v>3</v>
      </c>
      <c r="H72" t="s">
        <v>41</v>
      </c>
      <c r="I72" t="s">
        <v>45</v>
      </c>
      <c r="J72" t="s">
        <v>41</v>
      </c>
      <c r="K72">
        <v>1</v>
      </c>
      <c r="L72" t="s">
        <v>4</v>
      </c>
      <c r="M72" t="s">
        <v>92</v>
      </c>
      <c r="N72" s="12">
        <v>5</v>
      </c>
      <c r="O72">
        <v>38.472200000000001</v>
      </c>
      <c r="P72">
        <v>1130.8154999999999</v>
      </c>
      <c r="Q72" s="14">
        <v>0.95784931136192675</v>
      </c>
      <c r="R72" s="14">
        <v>1.7668207113678853E-2</v>
      </c>
      <c r="S72" s="14">
        <v>1.3255566760652548</v>
      </c>
      <c r="T72" s="14">
        <v>1.2447629819391561</v>
      </c>
      <c r="U72" s="14">
        <v>2.3452565893226427</v>
      </c>
      <c r="V72" s="14">
        <v>1.4953062256444221</v>
      </c>
      <c r="W72" s="14">
        <v>4.0157539876385172E-2</v>
      </c>
      <c r="X72" s="14">
        <v>3.877978486751784E-2</v>
      </c>
      <c r="Y72" s="14">
        <v>7.5271843162503432E-2</v>
      </c>
      <c r="Z72" s="14">
        <v>6.3254421604176436E-2</v>
      </c>
      <c r="AA72" s="14">
        <v>1.0428569680827835</v>
      </c>
      <c r="AB72" s="14">
        <v>0.25395583694651502</v>
      </c>
      <c r="AC72" s="14">
        <v>2.6472417958938971E-2</v>
      </c>
      <c r="AD72" s="14">
        <v>0.13731480504881688</v>
      </c>
      <c r="AE72" s="14">
        <v>0.25289302026021948</v>
      </c>
      <c r="AF72" s="14">
        <v>1.6279781711501642E-2</v>
      </c>
      <c r="AG72" s="14">
        <v>2.1986198270477271E-2</v>
      </c>
      <c r="AH72" s="14">
        <v>1.5751832605718462E-2</v>
      </c>
      <c r="AI72" s="14">
        <v>2.4330663996142061E-3</v>
      </c>
      <c r="AJ72" s="14">
        <v>2.3702538628014969E-4</v>
      </c>
      <c r="AK72" s="14">
        <v>0.10954376571282548</v>
      </c>
      <c r="AL72" s="14">
        <v>0.24676849308245413</v>
      </c>
      <c r="AM72" s="14">
        <v>6.8754039299808875E-2</v>
      </c>
      <c r="AN72" s="14">
        <v>0.19254444451623581</v>
      </c>
      <c r="AO72" s="14">
        <v>8.2517753587003136E-3</v>
      </c>
      <c r="AP72" s="14">
        <v>1.0576227027741636</v>
      </c>
      <c r="AQ72" s="14">
        <v>1.0162779670356346</v>
      </c>
      <c r="AR72" s="14">
        <v>0.27898262182361905</v>
      </c>
      <c r="AS72" s="14">
        <v>0.58627590523061768</v>
      </c>
      <c r="AT72" s="15">
        <v>1.451721619867149</v>
      </c>
      <c r="AU72" s="15" t="s">
        <v>128</v>
      </c>
      <c r="AV72" s="15">
        <v>37.110930477962313</v>
      </c>
      <c r="AW72" s="15">
        <v>16.312831881470174</v>
      </c>
      <c r="AX72" s="15">
        <v>6437.2683351980504</v>
      </c>
      <c r="AY72" s="16">
        <v>0.68932582468992876</v>
      </c>
      <c r="AZ72" s="16">
        <v>1.7377878007163345</v>
      </c>
      <c r="BA72" s="16">
        <v>3.0889010892365087</v>
      </c>
      <c r="BB72" s="16">
        <v>5.1160570977093363</v>
      </c>
      <c r="BC72" s="14">
        <v>5.1159253406800449</v>
      </c>
      <c r="BD72" s="14">
        <v>103.28604871028497</v>
      </c>
      <c r="BE72" s="14">
        <v>57.675976019611227</v>
      </c>
      <c r="BF72" s="14">
        <v>19.661403012976205</v>
      </c>
    </row>
    <row r="73" spans="1:58" x14ac:dyDescent="0.3">
      <c r="A73" s="12" t="s">
        <v>230</v>
      </c>
      <c r="B73" s="29">
        <v>8</v>
      </c>
      <c r="C73" t="s">
        <v>38</v>
      </c>
      <c r="D73" t="s">
        <v>24</v>
      </c>
      <c r="E73">
        <v>3</v>
      </c>
      <c r="F73" t="s">
        <v>117</v>
      </c>
      <c r="G73">
        <v>4</v>
      </c>
      <c r="H73" t="s">
        <v>41</v>
      </c>
      <c r="I73" t="s">
        <v>45</v>
      </c>
      <c r="J73" t="s">
        <v>42</v>
      </c>
      <c r="K73">
        <v>1</v>
      </c>
      <c r="L73" t="s">
        <v>6</v>
      </c>
      <c r="M73" t="s">
        <v>92</v>
      </c>
      <c r="N73" s="12">
        <v>9</v>
      </c>
      <c r="O73">
        <v>27.241900000000001</v>
      </c>
      <c r="P73">
        <v>1117.3493000000001</v>
      </c>
      <c r="Q73" s="14">
        <v>0.6877372761257784</v>
      </c>
      <c r="R73" s="14">
        <v>1.5997807600435596E-2</v>
      </c>
      <c r="S73" s="14">
        <v>1.9620840922089793</v>
      </c>
      <c r="T73" s="14">
        <v>1.9216319959177797</v>
      </c>
      <c r="U73" s="14">
        <v>2.3753776500324295</v>
      </c>
      <c r="V73" s="14">
        <v>1.5223477250386863</v>
      </c>
      <c r="W73" s="14">
        <v>4.273536285719496E-2</v>
      </c>
      <c r="X73" s="14">
        <v>3.5771351857288851E-2</v>
      </c>
      <c r="Y73" s="14">
        <v>6.1628436793720022E-2</v>
      </c>
      <c r="Z73" s="14">
        <v>4.9369272998179815E-2</v>
      </c>
      <c r="AA73" s="14">
        <v>0.87843964237188599</v>
      </c>
      <c r="AB73" s="14">
        <v>0.27132122756593746</v>
      </c>
      <c r="AC73" s="14">
        <v>2.8010354358217433E-2</v>
      </c>
      <c r="AD73" s="14">
        <v>0.17755454005196405</v>
      </c>
      <c r="AE73" s="14">
        <v>0.14561530864853592</v>
      </c>
      <c r="AF73" s="14">
        <v>2.4749387117060692E-2</v>
      </c>
      <c r="AG73" s="14">
        <v>2.1942349255038952E-2</v>
      </c>
      <c r="AH73" s="14">
        <v>1.4427289452402497E-2</v>
      </c>
      <c r="AI73" s="14">
        <v>2.6760171917442404E-3</v>
      </c>
      <c r="AJ73" s="14">
        <v>4.4916462308778796E-4</v>
      </c>
      <c r="AK73" s="14">
        <v>8.807217107780177E-2</v>
      </c>
      <c r="AL73" s="14">
        <v>0.26435373190271133</v>
      </c>
      <c r="AM73" s="14">
        <v>6.952582377258143E-2</v>
      </c>
      <c r="AN73" s="14">
        <v>0.18134761069386737</v>
      </c>
      <c r="AO73" s="14">
        <v>9.7723485663312026E-3</v>
      </c>
      <c r="AP73" s="14">
        <v>1.0038069417051143</v>
      </c>
      <c r="AQ73" s="14">
        <v>0.96844027167103286</v>
      </c>
      <c r="AR73" s="14">
        <v>0.28583406449494453</v>
      </c>
      <c r="AS73" s="14">
        <v>0.6028221040378221</v>
      </c>
      <c r="AT73" s="15">
        <v>2.9072831131756822</v>
      </c>
      <c r="AU73" s="15">
        <v>182.48365788668852</v>
      </c>
      <c r="AV73" s="15">
        <v>33.691433373682138</v>
      </c>
      <c r="AW73" s="15">
        <v>11.289513365358022</v>
      </c>
      <c r="AX73" s="15">
        <v>65330.633422658204</v>
      </c>
      <c r="AY73" s="16">
        <v>0.57997412692283967</v>
      </c>
      <c r="AZ73" s="16">
        <v>1.9064233617481963</v>
      </c>
      <c r="BA73" s="16">
        <v>2.7556599258944905</v>
      </c>
      <c r="BB73" s="16">
        <v>4.1606436664230753</v>
      </c>
      <c r="BC73" s="14">
        <v>4.2206980341586213</v>
      </c>
      <c r="BD73" s="14">
        <v>86.043750693942357</v>
      </c>
      <c r="BE73" s="14">
        <v>53.641804814531532</v>
      </c>
      <c r="BF73" s="14">
        <v>15.70739652934485</v>
      </c>
    </row>
    <row r="74" spans="1:58" x14ac:dyDescent="0.3">
      <c r="A74" s="12" t="s">
        <v>231</v>
      </c>
      <c r="B74" s="29">
        <v>8</v>
      </c>
      <c r="C74" t="s">
        <v>38</v>
      </c>
      <c r="D74" t="s">
        <v>24</v>
      </c>
      <c r="E74">
        <v>4</v>
      </c>
      <c r="F74" t="s">
        <v>116</v>
      </c>
      <c r="G74">
        <v>6</v>
      </c>
      <c r="H74" t="s">
        <v>41</v>
      </c>
      <c r="I74" t="s">
        <v>46</v>
      </c>
      <c r="J74" t="s">
        <v>41</v>
      </c>
      <c r="K74">
        <v>1</v>
      </c>
      <c r="L74" t="s">
        <v>5</v>
      </c>
      <c r="M74" t="s">
        <v>89</v>
      </c>
      <c r="N74" s="12">
        <v>2</v>
      </c>
      <c r="O74">
        <v>35.627299999999998</v>
      </c>
      <c r="P74">
        <v>1524.8175000000001</v>
      </c>
      <c r="Q74" s="14">
        <v>0.85334092440336762</v>
      </c>
      <c r="R74" s="14">
        <v>2.2898675919180746E-2</v>
      </c>
      <c r="S74" s="14">
        <v>1.625485722534711</v>
      </c>
      <c r="T74" s="14">
        <v>1.9131139718443826</v>
      </c>
      <c r="U74" s="14">
        <v>2.2563088545847267</v>
      </c>
      <c r="V74" s="14">
        <v>1.5568859421334584</v>
      </c>
      <c r="W74" s="14">
        <v>5.6126311539064708E-2</v>
      </c>
      <c r="X74" s="14">
        <v>5.3900911109075945E-2</v>
      </c>
      <c r="Y74" s="14">
        <v>7.482960960135529E-2</v>
      </c>
      <c r="Z74" s="14">
        <v>6.4385369140541424E-2</v>
      </c>
      <c r="AA74" s="14">
        <v>1.1674786610761787</v>
      </c>
      <c r="AB74" s="14">
        <v>0.28124650339463031</v>
      </c>
      <c r="AC74" s="14">
        <v>3.3556835058518981E-2</v>
      </c>
      <c r="AD74" s="14">
        <v>0.18402986515420749</v>
      </c>
      <c r="AE74" s="14">
        <v>0.1932403248805637</v>
      </c>
      <c r="AF74" s="14">
        <v>2.7258511204215578E-2</v>
      </c>
      <c r="AG74" s="14">
        <v>2.3995969530318673E-2</v>
      </c>
      <c r="AH74" s="14">
        <v>1.8696483269742391E-2</v>
      </c>
      <c r="AI74" s="14">
        <v>2.6982514679021745E-3</v>
      </c>
      <c r="AJ74" s="14">
        <v>4.0373671106108981E-4</v>
      </c>
      <c r="AK74" s="14">
        <v>0.10040689547482345</v>
      </c>
      <c r="AL74" s="14">
        <v>0.27903067321570157</v>
      </c>
      <c r="AM74" s="14">
        <v>6.1993681969453145E-2</v>
      </c>
      <c r="AN74" s="14">
        <v>0.15472124126734677</v>
      </c>
      <c r="AO74" s="14">
        <v>1.0344975587600501E-2</v>
      </c>
      <c r="AP74" s="14">
        <v>1.008322302031448</v>
      </c>
      <c r="AQ74" s="14">
        <v>0.95028245997232341</v>
      </c>
      <c r="AR74" s="14">
        <v>0.29282933025748892</v>
      </c>
      <c r="AS74" s="14">
        <v>0.61109003092122915</v>
      </c>
      <c r="AT74" s="15"/>
      <c r="AU74" s="15">
        <v>140.4439673814374</v>
      </c>
      <c r="AV74" s="15">
        <v>75.368729713913751</v>
      </c>
      <c r="AW74" s="15">
        <v>31.522961966805202</v>
      </c>
      <c r="AX74" s="15">
        <v>7987.9536978647675</v>
      </c>
      <c r="AY74" s="16">
        <v>0.37614267688188691</v>
      </c>
      <c r="AZ74" s="16">
        <v>1.285338314057628</v>
      </c>
      <c r="BA74" s="16">
        <v>1.2570553157700688</v>
      </c>
      <c r="BB74" s="16">
        <v>3.54226804163812</v>
      </c>
      <c r="BC74" s="14">
        <v>4.2843577701790982</v>
      </c>
      <c r="BD74" s="14">
        <v>72.625048615395443</v>
      </c>
      <c r="BE74" s="14">
        <v>54.475708872433266</v>
      </c>
      <c r="BF74" s="14">
        <v>10.465463658743824</v>
      </c>
    </row>
    <row r="75" spans="1:58" x14ac:dyDescent="0.3">
      <c r="A75" s="12" t="s">
        <v>232</v>
      </c>
      <c r="B75" s="2">
        <v>8</v>
      </c>
      <c r="C75" s="2" t="s">
        <v>38</v>
      </c>
      <c r="D75" s="2" t="s">
        <v>24</v>
      </c>
      <c r="E75" s="2">
        <v>5</v>
      </c>
      <c r="F75" t="s">
        <v>115</v>
      </c>
      <c r="G75">
        <v>7</v>
      </c>
      <c r="H75" t="s">
        <v>41</v>
      </c>
      <c r="I75" t="s">
        <v>46</v>
      </c>
      <c r="J75" t="s">
        <v>42</v>
      </c>
      <c r="K75">
        <v>1</v>
      </c>
      <c r="L75" t="s">
        <v>31</v>
      </c>
      <c r="M75" t="s">
        <v>89</v>
      </c>
      <c r="N75" s="12">
        <v>7</v>
      </c>
      <c r="O75">
        <v>30.757899999999999</v>
      </c>
      <c r="P75">
        <v>745.22159999999997</v>
      </c>
      <c r="Q75" s="14">
        <v>0.70857375450345772</v>
      </c>
      <c r="R75" s="14">
        <v>1.1831335642949737E-2</v>
      </c>
      <c r="S75" s="14">
        <v>2.148954988110197</v>
      </c>
      <c r="T75" s="14">
        <v>1.3636282080122064</v>
      </c>
      <c r="U75" s="14">
        <v>2.1333782852685008</v>
      </c>
      <c r="V75" s="14">
        <v>1.6636312654411065</v>
      </c>
      <c r="W75" s="14">
        <v>4.1112344241003393E-2</v>
      </c>
      <c r="X75" s="14">
        <v>3.8859749318808284E-2</v>
      </c>
      <c r="Y75" s="14">
        <v>8.4660949750857334E-2</v>
      </c>
      <c r="Z75" s="14">
        <v>5.7403558489639385E-2</v>
      </c>
      <c r="AA75" s="14">
        <v>1.2902366520154807</v>
      </c>
      <c r="AB75" s="14">
        <v>0.22230388427659431</v>
      </c>
      <c r="AC75" s="14">
        <v>2.8215086802601739E-2</v>
      </c>
      <c r="AD75" s="14">
        <v>0.14434075508426872</v>
      </c>
      <c r="AE75" s="14">
        <v>0.19151761561469061</v>
      </c>
      <c r="AF75" s="14">
        <v>2.4792806547898078E-2</v>
      </c>
      <c r="AG75" s="14">
        <v>2.1844265214594077E-2</v>
      </c>
      <c r="AH75" s="14">
        <v>1.3763906628579931E-2</v>
      </c>
      <c r="AI75" s="14">
        <v>1.9412315254554253E-3</v>
      </c>
      <c r="AJ75" s="14">
        <v>1.644283193044158E-4</v>
      </c>
      <c r="AK75" s="14">
        <v>8.9785404926452761E-2</v>
      </c>
      <c r="AL75" s="14">
        <v>0.25671944527146179</v>
      </c>
      <c r="AM75" s="14">
        <v>6.7895293196301373E-2</v>
      </c>
      <c r="AN75" s="14">
        <v>0.21112109901674117</v>
      </c>
      <c r="AO75" s="14">
        <v>9.1922548158183941E-3</v>
      </c>
      <c r="AP75" s="14">
        <v>1.2016557807492128</v>
      </c>
      <c r="AQ75" s="14">
        <v>1.1202736526947163</v>
      </c>
      <c r="AR75" s="14">
        <v>0.30312963984432517</v>
      </c>
      <c r="AS75" s="14">
        <v>0.61887444564115857</v>
      </c>
      <c r="AT75" s="15">
        <v>3.2066946289415132</v>
      </c>
      <c r="AU75" s="15">
        <v>143.08085458051673</v>
      </c>
      <c r="AV75" s="15">
        <v>11.795065098649008</v>
      </c>
      <c r="AW75" s="15">
        <v>4.0721982295322361</v>
      </c>
      <c r="AX75" s="15">
        <v>12948.446804716297</v>
      </c>
      <c r="AY75" s="16">
        <v>0.32519991067400672</v>
      </c>
      <c r="AZ75" s="16">
        <v>1.1348589712772654</v>
      </c>
      <c r="BA75" s="16">
        <v>1.2938903790882332</v>
      </c>
      <c r="BB75" s="16">
        <v>2.0992530628493937</v>
      </c>
      <c r="BC75" s="14">
        <v>4.3621860977639635</v>
      </c>
      <c r="BD75" s="14">
        <v>104.44341174067232</v>
      </c>
      <c r="BE75" s="14">
        <v>55.318513996631339</v>
      </c>
      <c r="BF75" s="14">
        <v>9.0011144524611808</v>
      </c>
    </row>
    <row r="76" spans="1:58" x14ac:dyDescent="0.3">
      <c r="A76" s="12" t="s">
        <v>233</v>
      </c>
      <c r="B76" s="29">
        <v>8</v>
      </c>
      <c r="C76" t="s">
        <v>38</v>
      </c>
      <c r="D76" t="s">
        <v>24</v>
      </c>
      <c r="E76">
        <v>6</v>
      </c>
      <c r="F76" t="s">
        <v>114</v>
      </c>
      <c r="G76">
        <v>8</v>
      </c>
      <c r="H76" t="s">
        <v>42</v>
      </c>
      <c r="I76" s="1" t="s">
        <v>47</v>
      </c>
      <c r="J76" t="s">
        <v>41</v>
      </c>
      <c r="K76">
        <v>1</v>
      </c>
      <c r="L76" t="s">
        <v>6</v>
      </c>
      <c r="M76" t="s">
        <v>89</v>
      </c>
      <c r="N76" s="12">
        <v>12</v>
      </c>
      <c r="O76">
        <v>29.397500000000001</v>
      </c>
      <c r="P76">
        <v>971.5059</v>
      </c>
      <c r="Q76" s="14">
        <v>0.86418393684249217</v>
      </c>
      <c r="R76" s="14">
        <v>4.2115746631653114E-2</v>
      </c>
      <c r="S76" s="14">
        <v>2.319233571201833</v>
      </c>
      <c r="T76" s="14">
        <v>2.1497501947279489</v>
      </c>
      <c r="U76" s="14">
        <v>2.7415298296888571</v>
      </c>
      <c r="V76" s="14">
        <v>1.8871761990084814</v>
      </c>
      <c r="W76" s="14">
        <v>5.2347444798421613E-2</v>
      </c>
      <c r="X76" s="14">
        <v>4.9774977979759057E-2</v>
      </c>
      <c r="Y76" s="14">
        <v>8.7145071570467969E-2</v>
      </c>
      <c r="Z76" s="14">
        <v>6.7524694678803468E-2</v>
      </c>
      <c r="AA76" s="14">
        <v>1.2600091278463514</v>
      </c>
      <c r="AB76" s="14">
        <v>0.3113059376109239</v>
      </c>
      <c r="AC76" s="14">
        <v>3.2599108309091997E-2</v>
      </c>
      <c r="AD76" s="14">
        <v>0.19135505837433125</v>
      </c>
      <c r="AE76" s="14">
        <v>0.24528028832605961</v>
      </c>
      <c r="AF76" s="14">
        <v>3.429167164419275E-2</v>
      </c>
      <c r="AG76" s="14">
        <v>3.3664695485884258E-2</v>
      </c>
      <c r="AH76" s="14">
        <v>2.0658835944013302E-2</v>
      </c>
      <c r="AI76" s="14">
        <v>3.2140191874859229E-3</v>
      </c>
      <c r="AJ76" s="14">
        <v>2.6014547184520569E-4</v>
      </c>
      <c r="AK76" s="14">
        <v>0.11374844064567136</v>
      </c>
      <c r="AL76" s="14">
        <v>0.30376619613052835</v>
      </c>
      <c r="AM76" s="14">
        <v>6.5608644927051138E-2</v>
      </c>
      <c r="AN76" s="14">
        <v>0.15338326276369335</v>
      </c>
      <c r="AO76" s="14">
        <v>8.6981107765361776E-3</v>
      </c>
      <c r="AP76" s="14">
        <v>0.98740028306828065</v>
      </c>
      <c r="AQ76" s="14">
        <v>0.96738589371949735</v>
      </c>
      <c r="AR76" s="14">
        <v>0.27118158336179299</v>
      </c>
      <c r="AS76" s="14">
        <v>0.57792735912143522</v>
      </c>
      <c r="AT76" s="15">
        <v>2.1001932994211088</v>
      </c>
      <c r="AU76" s="15">
        <v>460.10293471277788</v>
      </c>
      <c r="AV76" s="15">
        <v>47.053075699050801</v>
      </c>
      <c r="AW76" s="15">
        <v>14.568890622319199</v>
      </c>
      <c r="AX76" s="15">
        <v>118536.53399775396</v>
      </c>
      <c r="AY76" s="16">
        <v>0.63232795649603801</v>
      </c>
      <c r="AZ76" s="16">
        <v>1.9125919161345288</v>
      </c>
      <c r="BA76" s="16">
        <v>2.2448308838676727</v>
      </c>
      <c r="BB76" s="16">
        <v>3.840526789002412</v>
      </c>
      <c r="BC76" s="14">
        <v>3.2812109691874665</v>
      </c>
      <c r="BD76" s="14">
        <v>60.363917276562184</v>
      </c>
      <c r="BE76" s="14">
        <v>32.084646115544139</v>
      </c>
      <c r="BF76" s="14" t="s">
        <v>128</v>
      </c>
    </row>
    <row r="77" spans="1:58" x14ac:dyDescent="0.3">
      <c r="A77" s="12" t="s">
        <v>234</v>
      </c>
      <c r="B77" s="29">
        <v>35</v>
      </c>
      <c r="C77" t="s">
        <v>39</v>
      </c>
      <c r="D77" t="s">
        <v>24</v>
      </c>
      <c r="E77">
        <v>1</v>
      </c>
      <c r="F77" t="s">
        <v>113</v>
      </c>
      <c r="G77">
        <v>1</v>
      </c>
      <c r="H77" t="s">
        <v>42</v>
      </c>
      <c r="I77" t="s">
        <v>47</v>
      </c>
      <c r="J77" t="s">
        <v>41</v>
      </c>
      <c r="K77">
        <v>1</v>
      </c>
      <c r="L77" t="s">
        <v>5</v>
      </c>
      <c r="M77" t="s">
        <v>92</v>
      </c>
      <c r="N77" s="12">
        <v>1</v>
      </c>
      <c r="O77">
        <v>40.853400000000001</v>
      </c>
      <c r="P77">
        <v>1957.6949999999999</v>
      </c>
      <c r="Q77" s="14">
        <v>0.59969380560471763</v>
      </c>
      <c r="R77" s="14">
        <v>1.7208393180761051E-2</v>
      </c>
      <c r="S77" s="14">
        <v>1.994911313191702</v>
      </c>
      <c r="T77" s="14">
        <v>1.4501801238517102</v>
      </c>
      <c r="U77" s="14">
        <v>1.8050830238059927</v>
      </c>
      <c r="V77" s="14">
        <v>1.1371004560106541</v>
      </c>
      <c r="W77" s="14">
        <v>2.8734038306561037E-2</v>
      </c>
      <c r="X77" s="14">
        <v>2.756819120890374E-2</v>
      </c>
      <c r="Y77" s="14">
        <v>4.4667382862824845E-2</v>
      </c>
      <c r="Z77" s="14">
        <v>3.1101413489667041E-2</v>
      </c>
      <c r="AA77" s="14">
        <v>0.74068864754518471</v>
      </c>
      <c r="AB77" s="14">
        <v>0.18800806848400423</v>
      </c>
      <c r="AC77" s="14">
        <v>2.7346379592722132E-2</v>
      </c>
      <c r="AD77" s="14">
        <v>0.10248920276361134</v>
      </c>
      <c r="AE77" s="14">
        <v>9.007306072722647E-2</v>
      </c>
      <c r="AF77" s="14">
        <v>1.5586075565018363E-2</v>
      </c>
      <c r="AG77" s="14">
        <v>1.6042555045033529E-2</v>
      </c>
      <c r="AH77" s="14">
        <v>1.4605730861352594E-2</v>
      </c>
      <c r="AI77" s="14">
        <v>5.2500934125787114E-4</v>
      </c>
      <c r="AJ77" s="14">
        <v>2.8441415295341423E-4</v>
      </c>
      <c r="AK77" s="14">
        <v>5.9719164800772037E-2</v>
      </c>
      <c r="AL77" s="14">
        <v>0.16541838896681432</v>
      </c>
      <c r="AM77" s="14">
        <v>6.0547121499823747E-2</v>
      </c>
      <c r="AN77" s="14">
        <v>0.13217113139060285</v>
      </c>
      <c r="AO77" s="14">
        <v>2.6290043168709171E-2</v>
      </c>
      <c r="AP77" s="14">
        <v>0.50699570157738372</v>
      </c>
      <c r="AQ77" s="14">
        <v>0.48643322782699783</v>
      </c>
      <c r="AR77" s="14">
        <v>0.1842163956439124</v>
      </c>
      <c r="AS77" s="14">
        <v>0.41496318557337958</v>
      </c>
      <c r="AT77" s="15">
        <v>3.540664618565645</v>
      </c>
      <c r="AU77" s="15" t="s">
        <v>128</v>
      </c>
      <c r="AV77" s="15">
        <v>158.40803853955478</v>
      </c>
      <c r="AW77" s="15">
        <v>40.893829048816592</v>
      </c>
      <c r="AX77" s="15">
        <v>3810.8998297212829</v>
      </c>
      <c r="AY77" s="16">
        <v>0.74530390252591294</v>
      </c>
      <c r="AZ77" s="16">
        <v>1.1893744295874866</v>
      </c>
      <c r="BA77" s="16">
        <v>2.4918652072658403</v>
      </c>
      <c r="BB77" s="16">
        <v>4.5404062444118667</v>
      </c>
      <c r="BC77" s="14">
        <v>3.7432224376934098</v>
      </c>
      <c r="BD77" s="14">
        <v>244.80398463367402</v>
      </c>
      <c r="BE77" s="14">
        <v>70.655074984798617</v>
      </c>
      <c r="BF77" s="14">
        <v>48.420245527060729</v>
      </c>
    </row>
    <row r="78" spans="1:58" x14ac:dyDescent="0.3">
      <c r="A78" s="12" t="s">
        <v>235</v>
      </c>
      <c r="B78" s="2">
        <v>35</v>
      </c>
      <c r="C78" s="2" t="s">
        <v>39</v>
      </c>
      <c r="D78" s="2" t="s">
        <v>24</v>
      </c>
      <c r="E78" s="2">
        <v>2</v>
      </c>
      <c r="F78" t="s">
        <v>112</v>
      </c>
      <c r="G78">
        <v>3</v>
      </c>
      <c r="H78" t="s">
        <v>41</v>
      </c>
      <c r="I78" t="s">
        <v>45</v>
      </c>
      <c r="J78" t="s">
        <v>41</v>
      </c>
      <c r="K78">
        <v>1</v>
      </c>
      <c r="L78" t="s">
        <v>14</v>
      </c>
      <c r="M78" t="s">
        <v>92</v>
      </c>
      <c r="N78" s="12">
        <v>5</v>
      </c>
      <c r="Q78" s="14">
        <v>0.67333719355174049</v>
      </c>
      <c r="R78" s="14"/>
      <c r="S78" s="14">
        <v>5.7179319220813314</v>
      </c>
      <c r="T78" s="14">
        <v>1.8057111934384733</v>
      </c>
      <c r="U78" s="14">
        <v>2.3206754831592713</v>
      </c>
      <c r="V78" s="14">
        <v>1.8638481065022949</v>
      </c>
      <c r="W78" s="14">
        <v>4.6050114241166548E-2</v>
      </c>
      <c r="X78" s="14">
        <v>3.6537066181507941E-2</v>
      </c>
      <c r="Y78" s="14">
        <v>7.6594103945014341E-2</v>
      </c>
      <c r="Z78" s="14">
        <v>3.8381760988863721E-2</v>
      </c>
      <c r="AA78" s="14">
        <v>1.2455057297191361</v>
      </c>
      <c r="AB78" s="14">
        <v>0.2474498642553675</v>
      </c>
      <c r="AC78" s="14">
        <v>3.6395658467188188E-2</v>
      </c>
      <c r="AD78" s="14">
        <v>0.15590774298957169</v>
      </c>
      <c r="AE78" s="14">
        <v>0.11671059180528237</v>
      </c>
      <c r="AF78" s="14">
        <v>5.0135658970190601E-2</v>
      </c>
      <c r="AG78" s="14">
        <v>3.3012329511176872E-2</v>
      </c>
      <c r="AH78" s="14">
        <v>1.7798294242223924E-2</v>
      </c>
      <c r="AI78" s="14">
        <v>1.1980125504579759E-3</v>
      </c>
      <c r="AJ78" s="14">
        <v>6.3897746587896853E-4</v>
      </c>
      <c r="AK78" s="14">
        <v>6.8188196712774596E-2</v>
      </c>
      <c r="AL78" s="14">
        <v>0.15686071097312163</v>
      </c>
      <c r="AM78" s="14">
        <v>6.8869315533365449E-2</v>
      </c>
      <c r="AN78" s="14">
        <v>0.1728155421346573</v>
      </c>
      <c r="AO78" s="14">
        <v>2.3209984714591354E-2</v>
      </c>
      <c r="AP78" s="14">
        <v>0.57589446647540821</v>
      </c>
      <c r="AQ78" s="14">
        <v>0.53347963068465865</v>
      </c>
      <c r="AR78" s="14">
        <v>0.1484980453081533</v>
      </c>
      <c r="AS78" s="14">
        <v>0.33824759934776821</v>
      </c>
      <c r="AT78" s="15">
        <v>3.1984816605588273</v>
      </c>
      <c r="AU78" s="15" t="s">
        <v>128</v>
      </c>
      <c r="AV78" s="15">
        <v>41.031110227540928</v>
      </c>
      <c r="AW78" s="15">
        <v>6.3002225347511054</v>
      </c>
      <c r="AX78" s="15">
        <v>1549.2643866824374</v>
      </c>
      <c r="AY78" s="16">
        <v>0.28324780373315733</v>
      </c>
      <c r="AZ78" s="16">
        <v>1.2825096396213704</v>
      </c>
      <c r="BA78" s="16">
        <v>1.3998935807744015</v>
      </c>
      <c r="BB78" s="16">
        <v>3.5872992433230704</v>
      </c>
      <c r="BC78" s="14">
        <v>3.9479827563291447</v>
      </c>
      <c r="BD78" s="14">
        <v>64.866792170673776</v>
      </c>
      <c r="BE78" s="14">
        <v>24.443879081218778</v>
      </c>
      <c r="BF78" s="14">
        <v>14.334550406881618</v>
      </c>
    </row>
    <row r="79" spans="1:58" x14ac:dyDescent="0.3">
      <c r="A79" s="12" t="s">
        <v>236</v>
      </c>
      <c r="B79" s="29">
        <v>35</v>
      </c>
      <c r="C79" t="s">
        <v>39</v>
      </c>
      <c r="D79" t="s">
        <v>24</v>
      </c>
      <c r="E79">
        <v>3</v>
      </c>
      <c r="F79" t="s">
        <v>111</v>
      </c>
      <c r="G79">
        <v>4</v>
      </c>
      <c r="H79" t="s">
        <v>41</v>
      </c>
      <c r="I79" t="s">
        <v>45</v>
      </c>
      <c r="J79" t="s">
        <v>42</v>
      </c>
      <c r="K79">
        <v>1</v>
      </c>
      <c r="L79" t="s">
        <v>12</v>
      </c>
      <c r="M79" t="s">
        <v>92</v>
      </c>
      <c r="N79" s="12">
        <v>9</v>
      </c>
      <c r="O79">
        <v>53.577399999999997</v>
      </c>
      <c r="P79">
        <v>1445.1378</v>
      </c>
      <c r="Q79" s="14">
        <v>0.6418424684912728</v>
      </c>
      <c r="R79" s="14">
        <v>2.0147638110696215E-2</v>
      </c>
      <c r="S79" s="14">
        <v>2.757359870274902</v>
      </c>
      <c r="T79" s="14">
        <v>1.7185201859423662</v>
      </c>
      <c r="U79" s="14">
        <v>2.0362160429766325</v>
      </c>
      <c r="V79" s="14">
        <v>1.282041034981521</v>
      </c>
      <c r="W79" s="14">
        <v>3.1772842026449935E-2</v>
      </c>
      <c r="X79" s="14">
        <v>3.153471552442691E-2</v>
      </c>
      <c r="Y79" s="14">
        <v>5.3801597559381874E-2</v>
      </c>
      <c r="Z79" s="14">
        <v>2.8265515690310442E-2</v>
      </c>
      <c r="AA79" s="14">
        <v>0.75243661525297045</v>
      </c>
      <c r="AB79" s="14">
        <v>0.19761181547077755</v>
      </c>
      <c r="AC79" s="14">
        <v>2.7323559796711711E-2</v>
      </c>
      <c r="AD79" s="14">
        <v>0.13725052972884461</v>
      </c>
      <c r="AE79" s="14">
        <v>0.10014299441536209</v>
      </c>
      <c r="AF79" s="14">
        <v>1.5076267413612437E-2</v>
      </c>
      <c r="AG79" s="14">
        <v>2.1263425212826762E-2</v>
      </c>
      <c r="AH79" s="14">
        <v>1.4717029688805715E-2</v>
      </c>
      <c r="AI79" s="14">
        <v>1.0715419541596168E-3</v>
      </c>
      <c r="AJ79" s="14">
        <v>4.9308581971452216E-4</v>
      </c>
      <c r="AK79" s="14">
        <v>6.2371768263029995E-2</v>
      </c>
      <c r="AL79" s="14">
        <v>0.1848204385083797</v>
      </c>
      <c r="AM79" s="14">
        <v>6.9937442158060109E-2</v>
      </c>
      <c r="AN79" s="14">
        <v>0.16184284160027737</v>
      </c>
      <c r="AO79" s="14">
        <v>3.9501905376800595E-2</v>
      </c>
      <c r="AP79" s="14">
        <v>0.53147560172851205</v>
      </c>
      <c r="AQ79" s="14">
        <v>0.55039894461813355</v>
      </c>
      <c r="AR79" s="14">
        <v>0.17208955272695503</v>
      </c>
      <c r="AS79" s="14">
        <v>0.39243445136409655</v>
      </c>
      <c r="AT79" s="15">
        <v>2.5753652875679145</v>
      </c>
      <c r="AU79" s="15" t="s">
        <v>128</v>
      </c>
      <c r="AV79" s="15">
        <v>29.930090064197806</v>
      </c>
      <c r="AW79" s="15">
        <v>12.65439394614496</v>
      </c>
      <c r="AX79" s="15">
        <v>34981.888742629402</v>
      </c>
      <c r="AY79" s="16">
        <v>0.95222487183727711</v>
      </c>
      <c r="AZ79" s="16">
        <v>0.85072150938471069</v>
      </c>
      <c r="BA79" s="16">
        <v>3.0078533719665588</v>
      </c>
      <c r="BB79" s="16">
        <v>4.7448299321578933</v>
      </c>
      <c r="BC79" s="14">
        <v>3.7075461555862348</v>
      </c>
      <c r="BD79" s="14">
        <v>210.32971129733377</v>
      </c>
      <c r="BE79" s="14">
        <v>51.459546142989574</v>
      </c>
      <c r="BF79" s="14">
        <v>26.817921787985</v>
      </c>
    </row>
    <row r="80" spans="1:58" x14ac:dyDescent="0.3">
      <c r="A80" s="12" t="s">
        <v>237</v>
      </c>
      <c r="B80" s="29">
        <v>35</v>
      </c>
      <c r="C80" t="s">
        <v>39</v>
      </c>
      <c r="D80" t="s">
        <v>24</v>
      </c>
      <c r="E80">
        <v>4</v>
      </c>
      <c r="F80" t="s">
        <v>110</v>
      </c>
      <c r="M80" t="s">
        <v>89</v>
      </c>
      <c r="N80" s="12">
        <v>2</v>
      </c>
      <c r="Q80" s="14">
        <v>0.73684061036747106</v>
      </c>
      <c r="R80" s="14">
        <v>2.1980242297906669E-2</v>
      </c>
      <c r="S80" s="14">
        <v>5.2580307761096545</v>
      </c>
      <c r="T80" s="14">
        <v>1.9588986543202505</v>
      </c>
      <c r="U80" s="14">
        <v>2.5419449408796155</v>
      </c>
      <c r="V80" s="14"/>
      <c r="W80" s="14">
        <v>3.9286372418685891E-2</v>
      </c>
      <c r="X80" s="14">
        <v>3.925969235239727E-2</v>
      </c>
      <c r="Y80" s="14">
        <v>7.6420722482245323E-2</v>
      </c>
      <c r="Z80" s="14">
        <v>4.1414219772876161E-2</v>
      </c>
      <c r="AA80" s="14">
        <v>1.3583958461004546</v>
      </c>
      <c r="AB80" s="14">
        <v>0.23378913704635948</v>
      </c>
      <c r="AC80" s="14">
        <v>3.1815411691422338E-2</v>
      </c>
      <c r="AD80" s="14">
        <v>0.15939414004999741</v>
      </c>
      <c r="AE80" s="14">
        <v>0.16575754561060266</v>
      </c>
      <c r="AF80" s="14">
        <v>2.6785128482885282E-2</v>
      </c>
      <c r="AG80" s="14">
        <v>4.1740180430000419E-2</v>
      </c>
      <c r="AH80" s="14">
        <v>1.5067005595407496E-2</v>
      </c>
      <c r="AI80" s="14">
        <v>1.1069902327124814E-3</v>
      </c>
      <c r="AJ80" s="14"/>
      <c r="AK80" s="14">
        <v>6.880472503703837E-2</v>
      </c>
      <c r="AL80" s="14">
        <v>0.1912369997086131</v>
      </c>
      <c r="AM80" s="14">
        <v>8.6892009667472736E-2</v>
      </c>
      <c r="AN80" s="14"/>
      <c r="AO80" s="14">
        <v>3.6825328729898445E-2</v>
      </c>
      <c r="AP80" s="14">
        <v>0.78911948977518354</v>
      </c>
      <c r="AQ80" s="14">
        <v>0.70762682163725921</v>
      </c>
      <c r="AR80" s="14">
        <v>0.23803282973457357</v>
      </c>
      <c r="AS80" s="14">
        <v>0.49104366602863292</v>
      </c>
      <c r="AT80" s="15">
        <v>2.8507948203194617</v>
      </c>
      <c r="AU80" s="15">
        <v>199.50501456372416</v>
      </c>
      <c r="AV80" s="15">
        <v>25.193753961724045</v>
      </c>
      <c r="AW80" s="15">
        <v>3.873446321637108</v>
      </c>
      <c r="AX80" s="15">
        <v>1008.3250052276045</v>
      </c>
      <c r="AY80" s="16">
        <v>0.63555200396604128</v>
      </c>
      <c r="AZ80" s="16">
        <v>3.3343621100562104</v>
      </c>
      <c r="BA80" s="16">
        <v>2.7704963961257763</v>
      </c>
      <c r="BB80" s="16">
        <v>2.244544859130075</v>
      </c>
      <c r="BC80" s="14">
        <v>3.1104968434756768</v>
      </c>
      <c r="BD80" s="14">
        <v>116.48924078913002</v>
      </c>
      <c r="BE80" s="14">
        <v>36.829316308448867</v>
      </c>
      <c r="BF80" s="14">
        <v>9.2834019447117715</v>
      </c>
    </row>
    <row r="81" spans="1:58" x14ac:dyDescent="0.3">
      <c r="A81" s="12" t="s">
        <v>238</v>
      </c>
      <c r="B81" s="29">
        <v>35</v>
      </c>
      <c r="C81" t="s">
        <v>39</v>
      </c>
      <c r="D81" t="s">
        <v>24</v>
      </c>
      <c r="E81">
        <v>6</v>
      </c>
      <c r="F81" t="s">
        <v>108</v>
      </c>
      <c r="G81">
        <v>8</v>
      </c>
      <c r="H81" t="s">
        <v>42</v>
      </c>
      <c r="I81" s="1" t="s">
        <v>47</v>
      </c>
      <c r="J81" t="s">
        <v>41</v>
      </c>
      <c r="K81">
        <v>1</v>
      </c>
      <c r="L81" t="s">
        <v>5</v>
      </c>
      <c r="M81" t="s">
        <v>87</v>
      </c>
      <c r="N81" s="12">
        <v>1</v>
      </c>
      <c r="O81">
        <v>49.8489</v>
      </c>
      <c r="P81">
        <v>1836.2715000000001</v>
      </c>
      <c r="Q81" s="14">
        <v>0.76884771795506424</v>
      </c>
      <c r="R81" s="14">
        <v>2.9506343775642267E-2</v>
      </c>
      <c r="S81" s="14">
        <v>2.2806731117435524</v>
      </c>
      <c r="T81" s="14">
        <v>1.6631001459656631</v>
      </c>
      <c r="U81" s="14">
        <v>2.0664845607997395</v>
      </c>
      <c r="V81" s="14">
        <v>1.3291014100199321</v>
      </c>
      <c r="W81" s="14">
        <v>3.403627907158728E-2</v>
      </c>
      <c r="X81" s="14">
        <v>3.8753105664866686E-2</v>
      </c>
      <c r="Y81" s="14">
        <v>5.9315636269080318E-2</v>
      </c>
      <c r="Z81" s="14">
        <v>3.1581071615949877E-2</v>
      </c>
      <c r="AA81" s="14">
        <v>0.81299192048187008</v>
      </c>
      <c r="AB81" s="14">
        <v>0.21029198082162892</v>
      </c>
      <c r="AC81" s="14">
        <v>2.3590736429012722E-2</v>
      </c>
      <c r="AD81" s="14">
        <v>0.13406042530197043</v>
      </c>
      <c r="AE81" s="14">
        <v>0.46254949493345887</v>
      </c>
      <c r="AF81" s="14">
        <v>8.5690738418468942E-2</v>
      </c>
      <c r="AG81" s="14">
        <v>3.3172735297626148E-2</v>
      </c>
      <c r="AH81" s="14"/>
      <c r="AI81" s="14">
        <v>4.6509106675611723E-4</v>
      </c>
      <c r="AJ81" s="14">
        <v>6.2781086892838532E-4</v>
      </c>
      <c r="AK81" s="14">
        <v>7.2503475732881711E-2</v>
      </c>
      <c r="AL81" s="14">
        <v>0.18217895212242391</v>
      </c>
      <c r="AM81" s="14">
        <v>6.5252348426955237E-2</v>
      </c>
      <c r="AN81" s="14">
        <v>0.15661217126209134</v>
      </c>
      <c r="AO81" s="14">
        <v>2.9777497874762429E-2</v>
      </c>
      <c r="AP81" s="14">
        <v>0.62072526000090966</v>
      </c>
      <c r="AQ81" s="14">
        <v>0.59988014056323324</v>
      </c>
      <c r="AR81" s="14">
        <v>0.22283295909034909</v>
      </c>
      <c r="AS81" s="14">
        <v>0.4945777893391356</v>
      </c>
      <c r="AT81" s="15">
        <v>2.8301599953300474</v>
      </c>
      <c r="AU81" s="15">
        <v>253.0642780019196</v>
      </c>
      <c r="AV81" s="15">
        <v>112.98360561000446</v>
      </c>
      <c r="AW81" s="15">
        <v>25.252103184037157</v>
      </c>
      <c r="AX81" s="15">
        <v>4161.8758608315256</v>
      </c>
      <c r="AY81" s="16">
        <v>1.3240728801834014</v>
      </c>
      <c r="AZ81" s="16">
        <v>0.89608627776975858</v>
      </c>
      <c r="BA81" s="16">
        <v>4.9882688316091404</v>
      </c>
      <c r="BB81" s="16">
        <v>11.133879696980403</v>
      </c>
      <c r="BC81" s="14">
        <v>4.4765843384148072</v>
      </c>
      <c r="BD81" s="14"/>
      <c r="BE81" s="14">
        <v>118.15556109395979</v>
      </c>
      <c r="BF81" s="14">
        <v>43.202306782023783</v>
      </c>
    </row>
    <row r="82" spans="1:58" x14ac:dyDescent="0.3">
      <c r="A82" s="12" t="s">
        <v>239</v>
      </c>
      <c r="B82" s="29">
        <v>35</v>
      </c>
      <c r="C82" t="s">
        <v>38</v>
      </c>
      <c r="D82" t="s">
        <v>24</v>
      </c>
      <c r="E82">
        <v>1</v>
      </c>
      <c r="F82" t="s">
        <v>113</v>
      </c>
      <c r="G82">
        <v>1</v>
      </c>
      <c r="H82" t="s">
        <v>42</v>
      </c>
      <c r="I82" t="s">
        <v>47</v>
      </c>
      <c r="J82" t="s">
        <v>41</v>
      </c>
      <c r="K82">
        <v>1</v>
      </c>
      <c r="L82" t="s">
        <v>5</v>
      </c>
      <c r="M82" t="s">
        <v>92</v>
      </c>
      <c r="N82" s="12">
        <v>1</v>
      </c>
      <c r="O82">
        <v>47.569600000000001</v>
      </c>
      <c r="P82">
        <v>2318.8247000000001</v>
      </c>
      <c r="Q82" s="16">
        <v>0.44345201197801443</v>
      </c>
      <c r="R82" s="16">
        <v>1.6315598087942102E-2</v>
      </c>
      <c r="S82" s="16">
        <v>1.4475812869646592</v>
      </c>
      <c r="T82" s="16">
        <v>1.118440822600439</v>
      </c>
      <c r="U82" s="16">
        <v>1.2616801066560135</v>
      </c>
      <c r="V82" s="16">
        <v>0.62881510917821615</v>
      </c>
      <c r="W82" s="16">
        <v>2.3323843681425947E-2</v>
      </c>
      <c r="X82" s="16">
        <v>1.8522845353493713E-2</v>
      </c>
      <c r="Y82" s="16">
        <v>3.0391307532311042E-2</v>
      </c>
      <c r="Z82" s="16">
        <v>3.355845707566027E-2</v>
      </c>
      <c r="AA82" s="16">
        <v>0.49822198869784079</v>
      </c>
      <c r="AB82" s="16">
        <v>0.14800804617429111</v>
      </c>
      <c r="AC82" s="16">
        <v>1.8786827967828889E-2</v>
      </c>
      <c r="AD82" s="16">
        <v>8.5841126988253746E-2</v>
      </c>
      <c r="AE82" s="16">
        <v>8.5163448244820819E-2</v>
      </c>
      <c r="AF82" s="16">
        <v>1.2779618420734997E-2</v>
      </c>
      <c r="AG82" s="16">
        <v>1.2201060229918412E-2</v>
      </c>
      <c r="AH82" s="16">
        <v>9.9953417239688966E-3</v>
      </c>
      <c r="AI82" s="16">
        <v>4.6751945039109042E-4</v>
      </c>
      <c r="AJ82" s="16">
        <v>2.5889650852157554E-4</v>
      </c>
      <c r="AK82" s="16">
        <v>5.5863256766146438E-2</v>
      </c>
      <c r="AL82" s="16">
        <v>6.3320112994199595E-2</v>
      </c>
      <c r="AM82" s="14">
        <v>6.1976082039701737E-2</v>
      </c>
      <c r="AN82" s="14">
        <v>0.13632789115336905</v>
      </c>
      <c r="AO82" s="14">
        <v>2.9246071175914521E-2</v>
      </c>
      <c r="AP82" s="14">
        <v>0.53578710128114759</v>
      </c>
      <c r="AQ82" s="14">
        <v>0.51657533173668424</v>
      </c>
      <c r="AR82" s="14">
        <v>0.18891956003996199</v>
      </c>
      <c r="AS82" s="14">
        <v>0.42999505028567386</v>
      </c>
      <c r="AT82" s="15">
        <v>3.2574371808828606</v>
      </c>
      <c r="AU82" s="15">
        <v>302.52768565368245</v>
      </c>
      <c r="AV82" s="15">
        <v>91.463699617335678</v>
      </c>
      <c r="AW82" s="15">
        <v>17.148841176479909</v>
      </c>
      <c r="AX82" s="15">
        <v>14523.417341901508</v>
      </c>
      <c r="AY82" s="16">
        <v>0.83658801255352755</v>
      </c>
      <c r="AZ82" s="16">
        <v>3.4300771708615128</v>
      </c>
      <c r="BA82" s="16">
        <v>2.4099775577020761</v>
      </c>
      <c r="BB82" s="16">
        <v>6.0204394811893529</v>
      </c>
      <c r="BC82" s="14">
        <v>3.828130997284056</v>
      </c>
      <c r="BD82" s="14">
        <v>320.00652148002712</v>
      </c>
      <c r="BE82" s="14">
        <v>93.465317008901735</v>
      </c>
      <c r="BF82" s="14"/>
    </row>
    <row r="83" spans="1:58" x14ac:dyDescent="0.3">
      <c r="A83" s="12" t="s">
        <v>240</v>
      </c>
      <c r="B83" s="2">
        <v>35</v>
      </c>
      <c r="C83" s="2" t="s">
        <v>38</v>
      </c>
      <c r="D83" s="2" t="s">
        <v>24</v>
      </c>
      <c r="E83" s="2">
        <v>2</v>
      </c>
      <c r="F83" t="s">
        <v>112</v>
      </c>
      <c r="G83">
        <v>3</v>
      </c>
      <c r="H83" t="s">
        <v>41</v>
      </c>
      <c r="I83" t="s">
        <v>45</v>
      </c>
      <c r="J83" t="s">
        <v>41</v>
      </c>
      <c r="K83">
        <v>0</v>
      </c>
      <c r="L83" t="s">
        <v>13</v>
      </c>
      <c r="M83" t="s">
        <v>92</v>
      </c>
      <c r="N83" s="12">
        <v>6</v>
      </c>
      <c r="O83">
        <v>41.110700000000001</v>
      </c>
      <c r="P83">
        <v>1331.6172999999999</v>
      </c>
      <c r="Q83" s="14">
        <v>0.71511986541356931</v>
      </c>
      <c r="R83" s="14">
        <v>1.9968083945251812E-2</v>
      </c>
      <c r="S83" s="14">
        <v>2.9357145443579333</v>
      </c>
      <c r="T83" s="14">
        <v>1.6249639843626682</v>
      </c>
      <c r="U83" s="14">
        <v>2.2593500427218292</v>
      </c>
      <c r="V83" s="14">
        <v>1.7342645240040546</v>
      </c>
      <c r="W83" s="14">
        <v>3.8365561616856343E-2</v>
      </c>
      <c r="X83" s="14">
        <v>3.4090181642374706E-2</v>
      </c>
      <c r="Y83" s="14">
        <v>6.3070484138497404E-2</v>
      </c>
      <c r="Z83" s="14">
        <v>4.2027653815069746E-2</v>
      </c>
      <c r="AA83" s="14">
        <v>0.98839567730637112</v>
      </c>
      <c r="AB83" s="14">
        <v>0.21507158220110939</v>
      </c>
      <c r="AC83" s="14">
        <v>3.2086472781484972E-2</v>
      </c>
      <c r="AD83" s="14">
        <v>0.13292358593475526</v>
      </c>
      <c r="AE83" s="14">
        <v>0.10639424426096221</v>
      </c>
      <c r="AF83" s="14">
        <v>1.959734161049766E-2</v>
      </c>
      <c r="AG83" s="14">
        <v>2.4775915662056145E-2</v>
      </c>
      <c r="AH83" s="14">
        <v>1.9482075418735801E-2</v>
      </c>
      <c r="AI83" s="14">
        <v>8.1484519747504816E-4</v>
      </c>
      <c r="AJ83" s="14">
        <v>5.9120380563701012E-4</v>
      </c>
      <c r="AK83" s="14">
        <v>6.846479354317668E-2</v>
      </c>
      <c r="AL83" s="14">
        <v>0.21648379058276984</v>
      </c>
      <c r="AM83" s="14">
        <v>6.5064798166648383E-2</v>
      </c>
      <c r="AN83" s="14">
        <v>0.15102411656928746</v>
      </c>
      <c r="AO83" s="14">
        <v>3.0243055266338179E-2</v>
      </c>
      <c r="AP83" s="14">
        <v>0.53141626023513011</v>
      </c>
      <c r="AQ83" s="14">
        <v>0.51781716800173483</v>
      </c>
      <c r="AR83" s="14">
        <v>0.17137138853695769</v>
      </c>
      <c r="AS83" s="14">
        <v>0.38997614639636846</v>
      </c>
      <c r="AT83" s="15">
        <v>4.8736163800562489</v>
      </c>
      <c r="AU83" s="15" t="s">
        <v>128</v>
      </c>
      <c r="AV83" s="15">
        <v>40.916155296066783</v>
      </c>
      <c r="AW83" s="15">
        <v>11.495833381764625</v>
      </c>
      <c r="AX83" s="15">
        <v>16295.815126952379</v>
      </c>
      <c r="AY83" s="16">
        <v>0.29326277713809917</v>
      </c>
      <c r="AZ83" s="16">
        <v>1.12658609067259</v>
      </c>
      <c r="BA83" s="16">
        <v>1.4240120077770126</v>
      </c>
      <c r="BB83" s="16">
        <v>3.4641385906804096</v>
      </c>
      <c r="BC83" s="14">
        <v>4.1791455038024869</v>
      </c>
      <c r="BD83" s="14">
        <v>79.022685049769649</v>
      </c>
      <c r="BE83" s="14">
        <v>38.873252237047986</v>
      </c>
      <c r="BF83" s="14">
        <v>15.383306046670711</v>
      </c>
    </row>
    <row r="84" spans="1:58" x14ac:dyDescent="0.3">
      <c r="A84" s="12" t="s">
        <v>241</v>
      </c>
      <c r="B84" s="29">
        <v>35</v>
      </c>
      <c r="C84" t="s">
        <v>38</v>
      </c>
      <c r="D84" t="s">
        <v>24</v>
      </c>
      <c r="E84">
        <v>3</v>
      </c>
      <c r="F84" t="s">
        <v>111</v>
      </c>
      <c r="G84">
        <v>4</v>
      </c>
      <c r="H84" t="s">
        <v>41</v>
      </c>
      <c r="I84" t="s">
        <v>45</v>
      </c>
      <c r="J84" t="s">
        <v>42</v>
      </c>
      <c r="K84">
        <v>1</v>
      </c>
      <c r="L84" t="s">
        <v>13</v>
      </c>
      <c r="M84" t="s">
        <v>92</v>
      </c>
      <c r="N84" s="12">
        <v>9</v>
      </c>
      <c r="O84">
        <v>50.047600000000003</v>
      </c>
      <c r="P84">
        <v>1634.2579000000001</v>
      </c>
      <c r="Q84" s="14">
        <v>0.54841707769380876</v>
      </c>
      <c r="R84" s="14">
        <v>1.713542411282673E-2</v>
      </c>
      <c r="S84" s="14">
        <v>2.6999061688202723</v>
      </c>
      <c r="T84" s="14">
        <v>1.6303212249905448</v>
      </c>
      <c r="U84" s="14">
        <v>1.8444726397225546</v>
      </c>
      <c r="V84" s="14">
        <v>1.3389361229083181</v>
      </c>
      <c r="W84" s="14">
        <v>3.0242827991611067E-2</v>
      </c>
      <c r="X84" s="14">
        <v>2.700033011435158E-2</v>
      </c>
      <c r="Y84" s="14">
        <v>4.7553377651609122E-2</v>
      </c>
      <c r="Z84" s="14">
        <v>2.9610572784037288E-2</v>
      </c>
      <c r="AA84" s="14">
        <v>0.8369564449881024</v>
      </c>
      <c r="AB84" s="14">
        <v>0.19431073260593665</v>
      </c>
      <c r="AC84" s="14">
        <v>2.6278012520043238E-2</v>
      </c>
      <c r="AD84" s="14">
        <v>0.11077555761659486</v>
      </c>
      <c r="AE84" s="14">
        <v>6.769870246656115E-2</v>
      </c>
      <c r="AF84" s="14">
        <v>1.5979836630881844E-2</v>
      </c>
      <c r="AG84" s="14">
        <v>1.8581950967503341E-2</v>
      </c>
      <c r="AH84" s="14">
        <v>1.4528332808571983E-2</v>
      </c>
      <c r="AI84" s="14">
        <v>4.9857987995159149E-4</v>
      </c>
      <c r="AJ84" s="14">
        <v>4.4986214746648996E-4</v>
      </c>
      <c r="AK84" s="14">
        <v>6.241545080508281E-2</v>
      </c>
      <c r="AL84" s="14">
        <v>0.20807653212644137</v>
      </c>
      <c r="AM84" s="14">
        <v>6.894693640405683E-2</v>
      </c>
      <c r="AN84" s="14">
        <v>0.19252233273113617</v>
      </c>
      <c r="AO84" s="14">
        <v>3.4886643211432256E-2</v>
      </c>
      <c r="AP84" s="14">
        <v>0.63244379834203401</v>
      </c>
      <c r="AQ84" s="14">
        <v>0.60462599671889394</v>
      </c>
      <c r="AR84" s="14">
        <v>0.21045838381049994</v>
      </c>
      <c r="AS84" s="14">
        <v>0.46340889373918748</v>
      </c>
      <c r="AT84" s="15">
        <v>3.6651230546985221</v>
      </c>
      <c r="AU84" s="15" t="s">
        <v>128</v>
      </c>
      <c r="AV84" s="15">
        <v>43.404508222133337</v>
      </c>
      <c r="AW84" s="15">
        <v>14.291197581113163</v>
      </c>
      <c r="AX84" s="15">
        <v>46328.59194935023</v>
      </c>
      <c r="AY84" s="16">
        <v>0.73075870066558868</v>
      </c>
      <c r="AZ84" s="16">
        <v>1.2137581343564721</v>
      </c>
      <c r="BA84" s="16">
        <v>2.1438404901741599</v>
      </c>
      <c r="BB84" s="16">
        <v>3.7099766276831803</v>
      </c>
      <c r="BC84" s="14">
        <v>3.8843783958521407</v>
      </c>
      <c r="BD84" s="14">
        <v>150.07489218745144</v>
      </c>
      <c r="BE84" s="14">
        <v>44.922932118200983</v>
      </c>
      <c r="BF84" s="14">
        <v>19.998937848767717</v>
      </c>
    </row>
    <row r="85" spans="1:58" x14ac:dyDescent="0.3">
      <c r="A85" s="12" t="s">
        <v>242</v>
      </c>
      <c r="B85" s="29">
        <v>35</v>
      </c>
      <c r="C85" t="s">
        <v>38</v>
      </c>
      <c r="D85" t="s">
        <v>24</v>
      </c>
      <c r="E85">
        <v>4</v>
      </c>
      <c r="F85" t="s">
        <v>110</v>
      </c>
      <c r="G85">
        <v>6</v>
      </c>
      <c r="H85" t="s">
        <v>41</v>
      </c>
      <c r="I85" t="s">
        <v>46</v>
      </c>
      <c r="J85" t="s">
        <v>41</v>
      </c>
      <c r="K85">
        <v>0</v>
      </c>
      <c r="L85" t="s">
        <v>10</v>
      </c>
      <c r="M85" t="s">
        <v>89</v>
      </c>
      <c r="N85" s="12">
        <v>2</v>
      </c>
      <c r="O85">
        <v>41.584299999999999</v>
      </c>
      <c r="P85">
        <v>1267.6320000000001</v>
      </c>
      <c r="Q85" s="14">
        <v>0.58968161996687907</v>
      </c>
      <c r="R85" s="14">
        <v>1.9984028715680321E-2</v>
      </c>
      <c r="S85" s="14">
        <v>2.6406057555722051</v>
      </c>
      <c r="T85" s="14">
        <v>1.5687896496576099</v>
      </c>
      <c r="U85" s="14">
        <v>1.7792191261287367</v>
      </c>
      <c r="V85" s="14">
        <v>1.3411268287502611</v>
      </c>
      <c r="W85" s="14">
        <v>2.7354742067521743E-2</v>
      </c>
      <c r="X85" s="14">
        <v>2.8974480400226477E-2</v>
      </c>
      <c r="Y85" s="14">
        <v>4.8187735048755488E-2</v>
      </c>
      <c r="Z85" s="14">
        <v>2.7305492262524093E-2</v>
      </c>
      <c r="AA85" s="14">
        <v>0.79678426440746031</v>
      </c>
      <c r="AB85" s="14">
        <v>0.17889761160663231</v>
      </c>
      <c r="AC85" s="14">
        <v>2.3789627474164795E-2</v>
      </c>
      <c r="AD85" s="14">
        <v>0.11347583999327313</v>
      </c>
      <c r="AE85" s="14">
        <v>9.3433577508790569E-2</v>
      </c>
      <c r="AF85" s="14">
        <v>1.6873894889359524E-2</v>
      </c>
      <c r="AG85" s="14">
        <v>2.1290138334191525E-2</v>
      </c>
      <c r="AH85" s="14">
        <v>1.3581402142599336E-2</v>
      </c>
      <c r="AI85" s="14">
        <v>7.9052772640463996E-4</v>
      </c>
      <c r="AJ85" s="14">
        <v>5.5665971741878284E-4</v>
      </c>
      <c r="AK85" s="14">
        <v>5.985980987113481E-2</v>
      </c>
      <c r="AL85" s="14">
        <v>0.16029087696844516</v>
      </c>
      <c r="AM85" s="14">
        <v>6.9754098053260619E-2</v>
      </c>
      <c r="AN85" s="14">
        <v>0.18584787508440034</v>
      </c>
      <c r="AO85" s="14">
        <v>4.2971560134141322E-2</v>
      </c>
      <c r="AP85" s="14">
        <v>0.6072630023199902</v>
      </c>
      <c r="AQ85" s="14">
        <v>0.58913890621079978</v>
      </c>
      <c r="AR85" s="14">
        <v>0.19365193879560269</v>
      </c>
      <c r="AS85" s="14">
        <v>0.42503967835349055</v>
      </c>
      <c r="AT85" s="15">
        <v>2.1159660330470662</v>
      </c>
      <c r="AU85" s="15">
        <v>128.06253657252773</v>
      </c>
      <c r="AV85" s="15">
        <v>42.971774991449784</v>
      </c>
      <c r="AW85" s="15">
        <v>11.629705706726403</v>
      </c>
      <c r="AX85" s="15">
        <v>5016.0550831484707</v>
      </c>
      <c r="AY85" s="16">
        <v>0.82932745605348523</v>
      </c>
      <c r="AZ85" s="16">
        <v>1.2441759768289888</v>
      </c>
      <c r="BA85" s="16">
        <v>2.8870650712402757</v>
      </c>
      <c r="BB85" s="16">
        <v>3.5711596664671972</v>
      </c>
      <c r="BC85" s="14">
        <v>3.3867809898633849</v>
      </c>
      <c r="BD85" s="14">
        <v>120.17964653216208</v>
      </c>
      <c r="BE85" s="14">
        <v>38.845011828901811</v>
      </c>
      <c r="BF85" s="14">
        <v>15.189460696762657</v>
      </c>
    </row>
    <row r="86" spans="1:58" x14ac:dyDescent="0.3">
      <c r="A86" s="12" t="s">
        <v>243</v>
      </c>
      <c r="B86" s="29">
        <v>35</v>
      </c>
      <c r="C86" t="s">
        <v>38</v>
      </c>
      <c r="D86" t="s">
        <v>24</v>
      </c>
      <c r="E86">
        <v>6</v>
      </c>
      <c r="F86" t="s">
        <v>108</v>
      </c>
      <c r="G86">
        <v>8</v>
      </c>
      <c r="H86" t="s">
        <v>42</v>
      </c>
      <c r="I86" s="1" t="s">
        <v>47</v>
      </c>
      <c r="J86" t="s">
        <v>41</v>
      </c>
      <c r="K86">
        <v>1</v>
      </c>
      <c r="L86" t="s">
        <v>5</v>
      </c>
      <c r="M86" t="s">
        <v>87</v>
      </c>
      <c r="N86" s="12">
        <v>1</v>
      </c>
      <c r="O86">
        <v>49.303600000000003</v>
      </c>
      <c r="P86">
        <v>1740.5278000000001</v>
      </c>
      <c r="Q86" s="14">
        <v>0.66205142029936181</v>
      </c>
      <c r="R86" s="14">
        <v>1.659285282597819E-2</v>
      </c>
      <c r="S86" s="14">
        <v>1.739438444016717</v>
      </c>
      <c r="T86" s="14">
        <v>1.2699394140010234</v>
      </c>
      <c r="U86" s="14">
        <v>1.5875852534236474</v>
      </c>
      <c r="V86" s="14">
        <v>0.97142534269507053</v>
      </c>
      <c r="W86" s="14">
        <v>3.1697090671401876E-2</v>
      </c>
      <c r="X86" s="14">
        <v>3.5707890228209957E-2</v>
      </c>
      <c r="Y86" s="14">
        <v>4.8810832068411435E-2</v>
      </c>
      <c r="Z86" s="14">
        <v>3.3349842457741086E-2</v>
      </c>
      <c r="AA86" s="14">
        <v>0.59600513129605515</v>
      </c>
      <c r="AB86" s="14">
        <v>0.19706809541562031</v>
      </c>
      <c r="AC86" s="14">
        <v>2.2320939255872564E-2</v>
      </c>
      <c r="AD86" s="14">
        <v>0.11111865745336752</v>
      </c>
      <c r="AE86" s="14">
        <v>0.11302678678728525</v>
      </c>
      <c r="AF86" s="14">
        <v>1.8353516856704295E-2</v>
      </c>
      <c r="AG86" s="14">
        <v>1.9676045446201555E-2</v>
      </c>
      <c r="AH86" s="14">
        <v>1.7557304928646995E-2</v>
      </c>
      <c r="AI86" s="14">
        <v>6.0771954863266821E-4</v>
      </c>
      <c r="AJ86" s="14">
        <v>6.2214856717496519E-4</v>
      </c>
      <c r="AK86" s="14">
        <v>5.6558170678847032E-2</v>
      </c>
      <c r="AL86" s="14">
        <v>0.12194112337791238</v>
      </c>
      <c r="AM86" s="14">
        <v>6.662593808338621E-2</v>
      </c>
      <c r="AN86" s="14">
        <v>0.15469658842456993</v>
      </c>
      <c r="AO86" s="14">
        <v>2.6924601662614314E-2</v>
      </c>
      <c r="AP86" s="14">
        <v>0.53897735551689785</v>
      </c>
      <c r="AQ86" s="14">
        <v>0.52810930637773923</v>
      </c>
      <c r="AR86" s="14">
        <v>0.17709290108568521</v>
      </c>
      <c r="AS86" s="14">
        <v>0.40315800989282646</v>
      </c>
      <c r="AT86" s="15">
        <v>2.7695956696713258</v>
      </c>
      <c r="AU86" s="15">
        <v>238.60987658519053</v>
      </c>
      <c r="AV86" s="15">
        <v>113.22862475000927</v>
      </c>
      <c r="AW86" s="15">
        <v>34.317984676815094</v>
      </c>
      <c r="AX86" s="15">
        <v>3237.5616736349534</v>
      </c>
      <c r="AY86" s="16">
        <v>1.4100574181808954</v>
      </c>
      <c r="AZ86" s="16">
        <v>1.0240787814404895</v>
      </c>
      <c r="BA86" s="16">
        <v>7.8216954523201032</v>
      </c>
      <c r="BB86" s="16">
        <v>13.576152599825456</v>
      </c>
      <c r="BC86" s="14">
        <v>5.9510426885485526</v>
      </c>
      <c r="BD86" s="14"/>
      <c r="BE86" s="14">
        <v>70.485752277683076</v>
      </c>
      <c r="BF86" s="14">
        <v>20.66209561779343</v>
      </c>
    </row>
    <row r="87" spans="1:58" x14ac:dyDescent="0.3">
      <c r="A87" s="12" t="s">
        <v>244</v>
      </c>
      <c r="B87" s="2">
        <v>43</v>
      </c>
      <c r="C87" s="2" t="s">
        <v>39</v>
      </c>
      <c r="D87" s="11" t="s">
        <v>24</v>
      </c>
      <c r="E87" s="11">
        <v>1</v>
      </c>
      <c r="F87" t="s">
        <v>107</v>
      </c>
      <c r="G87">
        <v>1</v>
      </c>
      <c r="H87" t="s">
        <v>42</v>
      </c>
      <c r="I87" t="s">
        <v>47</v>
      </c>
      <c r="J87" t="s">
        <v>41</v>
      </c>
      <c r="K87">
        <v>0</v>
      </c>
      <c r="L87" t="s">
        <v>31</v>
      </c>
      <c r="M87" t="s">
        <v>87</v>
      </c>
      <c r="N87" s="12">
        <v>1</v>
      </c>
      <c r="O87">
        <v>52.150100000000002</v>
      </c>
      <c r="P87">
        <v>1142.7001</v>
      </c>
      <c r="Q87" s="14">
        <v>0.73605129660000368</v>
      </c>
      <c r="R87" s="14">
        <v>2.8388198586681283E-2</v>
      </c>
      <c r="S87" s="14">
        <v>2.2610591833976139</v>
      </c>
      <c r="T87" s="14">
        <v>1.6224078816399867</v>
      </c>
      <c r="U87" s="14">
        <v>1.8958065994711073</v>
      </c>
      <c r="V87" s="14">
        <v>1.4108105122727519</v>
      </c>
      <c r="W87" s="14">
        <v>5.6569655227207034E-2</v>
      </c>
      <c r="X87" s="14">
        <v>6.9061505077220434E-2</v>
      </c>
      <c r="Y87" s="14">
        <v>7.0824753300463977E-2</v>
      </c>
      <c r="Z87" s="14">
        <v>6.4438036224589559E-2</v>
      </c>
      <c r="AA87" s="14">
        <v>0.92069427559043004</v>
      </c>
      <c r="AB87" s="14">
        <v>0.27846902941422197</v>
      </c>
      <c r="AC87" s="14">
        <v>4.0275820571326074E-2</v>
      </c>
      <c r="AD87" s="14">
        <v>0.16053815182517275</v>
      </c>
      <c r="AE87" s="14"/>
      <c r="AF87" s="14"/>
      <c r="AG87" s="14">
        <v>3.9452225505059502E-2</v>
      </c>
      <c r="AH87" s="14"/>
      <c r="AI87" s="14">
        <v>3.1089248748990971E-3</v>
      </c>
      <c r="AJ87" s="14">
        <v>1.1813707078957971E-4</v>
      </c>
      <c r="AK87" s="14">
        <v>4.8595993421103295E-2</v>
      </c>
      <c r="AL87" s="14">
        <v>9.0853436019513747E-2</v>
      </c>
      <c r="AM87" s="14">
        <v>7.4764871478115516E-2</v>
      </c>
      <c r="AN87" s="14">
        <v>0.24952364154986922</v>
      </c>
      <c r="AO87" s="14">
        <v>0.51399975858235802</v>
      </c>
      <c r="AP87" s="14">
        <v>0.74733444926018444</v>
      </c>
      <c r="AQ87" s="14">
        <v>0.6423123243677239</v>
      </c>
      <c r="AR87" s="14">
        <v>0.18162481642016862</v>
      </c>
      <c r="AS87" s="14">
        <v>0.82030305455973651</v>
      </c>
      <c r="AT87" s="15">
        <v>4.9732936243016068</v>
      </c>
      <c r="AU87" s="15">
        <v>381.62183153458528</v>
      </c>
      <c r="AV87" s="15">
        <v>9.9198664912115451</v>
      </c>
      <c r="AW87" s="15">
        <v>7.5839413637213751</v>
      </c>
      <c r="AX87" s="15">
        <v>3219.8995797325802</v>
      </c>
      <c r="AY87" s="16">
        <v>0.89082840289231646</v>
      </c>
      <c r="AZ87" s="16">
        <v>2.5915252406105034</v>
      </c>
      <c r="BA87" s="16">
        <v>4.5580287307432865</v>
      </c>
      <c r="BB87" s="16">
        <v>3.2909830718430233</v>
      </c>
      <c r="BC87" s="14">
        <v>4.7485761044727717</v>
      </c>
      <c r="BD87" s="14">
        <v>458.81854910414864</v>
      </c>
      <c r="BE87" s="14">
        <v>74.507192630925218</v>
      </c>
      <c r="BF87" s="14">
        <v>6.9372102230927277</v>
      </c>
    </row>
    <row r="88" spans="1:58" x14ac:dyDescent="0.3">
      <c r="A88" s="12" t="s">
        <v>245</v>
      </c>
      <c r="B88" s="2">
        <v>43</v>
      </c>
      <c r="C88" s="2" t="s">
        <v>39</v>
      </c>
      <c r="D88" s="2" t="s">
        <v>24</v>
      </c>
      <c r="E88" s="2">
        <v>2</v>
      </c>
      <c r="F88" t="s">
        <v>105</v>
      </c>
      <c r="G88">
        <v>2</v>
      </c>
      <c r="H88" t="s">
        <v>41</v>
      </c>
      <c r="I88" t="s">
        <v>45</v>
      </c>
      <c r="J88" t="s">
        <v>41</v>
      </c>
      <c r="K88">
        <v>1</v>
      </c>
      <c r="L88" t="s">
        <v>31</v>
      </c>
      <c r="M88" t="s">
        <v>106</v>
      </c>
      <c r="N88" s="12">
        <v>1</v>
      </c>
      <c r="O88">
        <v>50.238700000000001</v>
      </c>
      <c r="P88">
        <v>1338.0088000000001</v>
      </c>
      <c r="Q88" s="16">
        <v>0.81195063939465395</v>
      </c>
      <c r="R88" s="16">
        <v>1.0145762871192416E-2</v>
      </c>
      <c r="S88" s="16">
        <v>2.8204929371054415</v>
      </c>
      <c r="T88" s="16">
        <v>1.182553059955628</v>
      </c>
      <c r="U88" s="16">
        <v>1.8039782429114253</v>
      </c>
      <c r="V88" s="16">
        <v>1.3423997394234755</v>
      </c>
      <c r="W88" s="16">
        <v>3.3187320835566268E-2</v>
      </c>
      <c r="X88" s="16">
        <v>2.2024066905006853E-2</v>
      </c>
      <c r="Y88" s="16">
        <v>6.4677666978335352E-2</v>
      </c>
      <c r="Z88" s="16">
        <v>4.5636473601328144E-2</v>
      </c>
      <c r="AA88" s="16">
        <v>0.78047769471492956</v>
      </c>
      <c r="AB88" s="16">
        <v>0.20635954022082456</v>
      </c>
      <c r="AC88" s="16">
        <v>3.3393791786332012E-2</v>
      </c>
      <c r="AD88" s="16">
        <v>0.11624875541514013</v>
      </c>
      <c r="AE88" s="16">
        <v>0.21195692737314545</v>
      </c>
      <c r="AF88" s="16">
        <v>1.4684312420807411E-2</v>
      </c>
      <c r="AG88" s="16">
        <v>2.0182931069596014E-2</v>
      </c>
      <c r="AH88" s="16">
        <v>1.3011565400716725E-2</v>
      </c>
      <c r="AI88" s="16">
        <v>1.2837212955969029E-3</v>
      </c>
      <c r="AJ88" s="16">
        <v>1.028393227278429E-4</v>
      </c>
      <c r="AK88" s="16">
        <v>7.2717824790180269E-2</v>
      </c>
      <c r="AL88" s="16">
        <v>0.10171513142664959</v>
      </c>
      <c r="AM88" s="14">
        <v>8.6874669104201177E-2</v>
      </c>
      <c r="AN88" s="14">
        <v>0.34332451814152776</v>
      </c>
      <c r="AO88" s="14">
        <v>0.63636284431255397</v>
      </c>
      <c r="AP88" s="14">
        <v>0.79255896545966897</v>
      </c>
      <c r="AQ88" s="14">
        <v>0.69520365542567197</v>
      </c>
      <c r="AR88" s="14">
        <v>0.19244527074797146</v>
      </c>
      <c r="AS88" s="14">
        <v>0.85790441616737734</v>
      </c>
      <c r="AT88" s="15">
        <v>6.055002994819799</v>
      </c>
      <c r="AU88" s="15">
        <v>197.27833178427593</v>
      </c>
      <c r="AV88" s="15">
        <v>19.47165926810046</v>
      </c>
      <c r="AW88" s="15">
        <v>2.993748546624202</v>
      </c>
      <c r="AX88" s="15">
        <v>14321.907130496455</v>
      </c>
      <c r="AY88" s="16">
        <v>0.19723969265676305</v>
      </c>
      <c r="AZ88" s="16">
        <v>0.79566769119001701</v>
      </c>
      <c r="BA88" s="16">
        <v>1.7474150272207702</v>
      </c>
      <c r="BB88" s="16">
        <v>3.2105963901234094</v>
      </c>
      <c r="BC88" s="14">
        <v>4.7760390191257827</v>
      </c>
      <c r="BD88" s="14">
        <v>79.631913283720522</v>
      </c>
      <c r="BE88" s="14">
        <v>24.741971576967185</v>
      </c>
      <c r="BF88" s="14" t="s">
        <v>128</v>
      </c>
    </row>
    <row r="89" spans="1:58" x14ac:dyDescent="0.3">
      <c r="A89" s="12" t="s">
        <v>246</v>
      </c>
      <c r="B89" s="29">
        <v>43</v>
      </c>
      <c r="C89" t="s">
        <v>39</v>
      </c>
      <c r="D89" t="s">
        <v>24</v>
      </c>
      <c r="E89">
        <v>4</v>
      </c>
      <c r="F89" t="s">
        <v>104</v>
      </c>
      <c r="G89">
        <v>6</v>
      </c>
      <c r="H89" t="s">
        <v>41</v>
      </c>
      <c r="I89" t="s">
        <v>46</v>
      </c>
      <c r="J89" t="s">
        <v>41</v>
      </c>
      <c r="K89">
        <v>1</v>
      </c>
      <c r="L89" t="s">
        <v>14</v>
      </c>
      <c r="M89" t="s">
        <v>89</v>
      </c>
      <c r="N89" s="12">
        <v>3</v>
      </c>
      <c r="O89">
        <v>54.056699999999999</v>
      </c>
      <c r="P89">
        <v>1346.7091</v>
      </c>
      <c r="Q89" s="14">
        <v>0.72548919984885607</v>
      </c>
      <c r="R89" s="14">
        <v>1.4095486200206942E-2</v>
      </c>
      <c r="S89" s="14">
        <v>2.8049433792944924</v>
      </c>
      <c r="T89" s="14">
        <v>1.9430692018421598</v>
      </c>
      <c r="U89" s="14">
        <v>2.0849135354942403</v>
      </c>
      <c r="V89" s="14">
        <v>1.5561801234732979</v>
      </c>
      <c r="W89" s="14">
        <v>3.8566682916262272E-2</v>
      </c>
      <c r="X89" s="14">
        <v>2.9243051603090015E-2</v>
      </c>
      <c r="Y89" s="14">
        <v>6.0272207501654358E-2</v>
      </c>
      <c r="Z89" s="14">
        <v>3.4121643001704088E-2</v>
      </c>
      <c r="AA89" s="14">
        <v>0.72146406385787998</v>
      </c>
      <c r="AB89" s="14">
        <v>0.21691347626932647</v>
      </c>
      <c r="AC89" s="14">
        <v>3.115163280859292E-2</v>
      </c>
      <c r="AD89" s="14">
        <v>0.12837892347271795</v>
      </c>
      <c r="AE89" s="14">
        <v>0.10917903820367952</v>
      </c>
      <c r="AF89" s="14">
        <v>1.8122532917157645E-2</v>
      </c>
      <c r="AG89" s="14">
        <v>1.5528667547031905E-2</v>
      </c>
      <c r="AH89" s="14">
        <v>1.426136284101491E-2</v>
      </c>
      <c r="AI89" s="14">
        <v>1.1185883231752145E-3</v>
      </c>
      <c r="AJ89" s="14">
        <v>8.4243626890088667E-5</v>
      </c>
      <c r="AK89" s="14">
        <v>6.8419823836103885E-2</v>
      </c>
      <c r="AL89" s="14">
        <v>0.13587396662305376</v>
      </c>
      <c r="AM89" s="14">
        <v>7.9020578713979522E-2</v>
      </c>
      <c r="AN89" s="14">
        <v>0.26835441123998705</v>
      </c>
      <c r="AO89" s="14">
        <v>0.74510811123560927</v>
      </c>
      <c r="AP89" s="14">
        <v>0.81828002677723033</v>
      </c>
      <c r="AQ89" s="14">
        <v>0.70987738239246045</v>
      </c>
      <c r="AR89" s="14">
        <v>0.21270208494851714</v>
      </c>
      <c r="AS89" s="14">
        <v>0.95839409373007989</v>
      </c>
      <c r="AT89" s="15">
        <v>5.1513490107430444</v>
      </c>
      <c r="AU89" s="15">
        <v>169.45780272602389</v>
      </c>
      <c r="AV89" s="15">
        <v>20.561228638005712</v>
      </c>
      <c r="AW89" s="15">
        <v>8.7634969992027223</v>
      </c>
      <c r="AX89" s="15">
        <v>2786.6589072358802</v>
      </c>
      <c r="AY89" s="16">
        <v>0.37676140499325084</v>
      </c>
      <c r="AZ89" s="16">
        <v>0.91646487182296243</v>
      </c>
      <c r="BA89" s="16">
        <v>2.0139329713983312</v>
      </c>
      <c r="BB89" s="16">
        <v>3.6500123802803581</v>
      </c>
      <c r="BC89" s="14">
        <v>3.4748260909033557</v>
      </c>
      <c r="BD89" s="14">
        <v>71.932906580662817</v>
      </c>
      <c r="BE89" s="14">
        <v>25.714910921861811</v>
      </c>
      <c r="BF89" s="14">
        <v>5.5077173047660599</v>
      </c>
    </row>
    <row r="90" spans="1:58" x14ac:dyDescent="0.3">
      <c r="A90" s="12" t="s">
        <v>247</v>
      </c>
      <c r="B90" s="2">
        <v>43</v>
      </c>
      <c r="C90" s="2" t="s">
        <v>39</v>
      </c>
      <c r="D90" s="2" t="s">
        <v>24</v>
      </c>
      <c r="E90" s="2">
        <v>5</v>
      </c>
      <c r="F90" t="s">
        <v>103</v>
      </c>
      <c r="G90">
        <v>7</v>
      </c>
      <c r="H90" t="s">
        <v>41</v>
      </c>
      <c r="I90" t="s">
        <v>46</v>
      </c>
      <c r="J90" t="s">
        <v>42</v>
      </c>
      <c r="K90">
        <v>1</v>
      </c>
      <c r="L90" t="s">
        <v>18</v>
      </c>
      <c r="M90" t="s">
        <v>89</v>
      </c>
      <c r="N90" s="12">
        <v>8</v>
      </c>
      <c r="O90">
        <v>55.149000000000001</v>
      </c>
      <c r="P90">
        <v>1276.0024000000001</v>
      </c>
      <c r="Q90" s="14">
        <v>0.85585442058905936</v>
      </c>
      <c r="R90" s="14">
        <v>1.8796961253774246E-2</v>
      </c>
      <c r="S90" s="14">
        <v>2.9228046808920407</v>
      </c>
      <c r="T90" s="14">
        <v>1.7359417160364514</v>
      </c>
      <c r="U90" s="14">
        <v>2.0503063591731894</v>
      </c>
      <c r="V90" s="14">
        <v>1.7515982136912476</v>
      </c>
      <c r="W90" s="14">
        <v>3.7500979320280944E-2</v>
      </c>
      <c r="X90" s="14">
        <v>3.0379858357850315E-2</v>
      </c>
      <c r="Y90" s="14">
        <v>6.7306279363436153E-2</v>
      </c>
      <c r="Z90" s="14">
        <v>4.4418492707422354E-2</v>
      </c>
      <c r="AA90" s="14">
        <v>0.81037888247957257</v>
      </c>
      <c r="AB90" s="14">
        <v>0.2289996987414292</v>
      </c>
      <c r="AC90" s="14">
        <v>3.3232739580997622E-2</v>
      </c>
      <c r="AD90" s="14">
        <v>0.1355924399608073</v>
      </c>
      <c r="AE90" s="14">
        <v>0.13762073674558906</v>
      </c>
      <c r="AF90" s="14">
        <v>1.5534416013285068E-2</v>
      </c>
      <c r="AG90" s="14">
        <v>1.5798250603049704E-2</v>
      </c>
      <c r="AH90" s="14">
        <v>1.3570100498369571E-2</v>
      </c>
      <c r="AI90" s="14">
        <v>1.1928013519725683E-3</v>
      </c>
      <c r="AJ90" s="14">
        <v>1.2195833508956542E-4</v>
      </c>
      <c r="AK90" s="14">
        <v>8.0996143054176711E-2</v>
      </c>
      <c r="AL90" s="14">
        <v>0.12603900226197109</v>
      </c>
      <c r="AM90" s="14">
        <v>7.4502373006398101E-2</v>
      </c>
      <c r="AN90" s="14">
        <v>0.23236936312292913</v>
      </c>
      <c r="AO90" s="14">
        <v>0.63569708233127331</v>
      </c>
      <c r="AP90" s="14">
        <v>0.82863438639623688</v>
      </c>
      <c r="AQ90" s="14">
        <v>0.72311982008532871</v>
      </c>
      <c r="AR90" s="14">
        <v>0.20515613770674707</v>
      </c>
      <c r="AS90" s="14">
        <v>0.91376610476144482</v>
      </c>
      <c r="AT90" s="15">
        <v>4.3806219746752246</v>
      </c>
      <c r="AU90" s="15">
        <v>236.88251202677225</v>
      </c>
      <c r="AV90" s="15">
        <v>34.375013658404924</v>
      </c>
      <c r="AW90" s="15">
        <v>14.259408964940524</v>
      </c>
      <c r="AX90" s="15">
        <v>25147.702686723744</v>
      </c>
      <c r="AY90" s="16">
        <v>0.49977679089970112</v>
      </c>
      <c r="AZ90" s="16">
        <v>1.0005552919242895</v>
      </c>
      <c r="BA90" s="16">
        <v>2.0953741316883598</v>
      </c>
      <c r="BB90" s="16">
        <v>2.8054423707981457</v>
      </c>
      <c r="BC90" s="14">
        <v>4.4007949219739002</v>
      </c>
      <c r="BD90" s="14">
        <v>98.647900468091436</v>
      </c>
      <c r="BE90" s="14">
        <v>31.728193467774446</v>
      </c>
      <c r="BF90" s="14">
        <v>4.4319466702641117</v>
      </c>
    </row>
    <row r="91" spans="1:58" x14ac:dyDescent="0.3">
      <c r="A91" s="12" t="s">
        <v>248</v>
      </c>
      <c r="B91" s="2">
        <v>43</v>
      </c>
      <c r="C91" s="2" t="s">
        <v>39</v>
      </c>
      <c r="D91" s="2" t="s">
        <v>24</v>
      </c>
      <c r="E91" s="2">
        <v>6</v>
      </c>
      <c r="F91" t="s">
        <v>102</v>
      </c>
      <c r="G91">
        <v>9</v>
      </c>
      <c r="H91" t="s">
        <v>42</v>
      </c>
      <c r="I91" s="1" t="s">
        <v>47</v>
      </c>
      <c r="J91" t="s">
        <v>41</v>
      </c>
      <c r="K91">
        <v>1</v>
      </c>
      <c r="L91" t="s">
        <v>18</v>
      </c>
      <c r="M91" t="s">
        <v>87</v>
      </c>
      <c r="N91" s="12">
        <v>2</v>
      </c>
      <c r="O91">
        <v>55.048000000000002</v>
      </c>
      <c r="P91">
        <v>886.66980000000001</v>
      </c>
      <c r="Q91" s="14">
        <v>0.64805903209971283</v>
      </c>
      <c r="R91" s="14">
        <v>1.4086928540160998E-2</v>
      </c>
      <c r="S91" s="14">
        <v>3.5981432076678188</v>
      </c>
      <c r="T91" s="14">
        <v>1.6306594436752129</v>
      </c>
      <c r="U91" s="14">
        <v>1.6852664257219903</v>
      </c>
      <c r="V91" s="14">
        <v>1.4508317012594105</v>
      </c>
      <c r="W91" s="14">
        <v>3.1053782396734526E-2</v>
      </c>
      <c r="X91" s="14">
        <v>2.4717775966528126E-2</v>
      </c>
      <c r="Y91" s="14">
        <v>5.1049943831675375E-2</v>
      </c>
      <c r="Z91" s="14">
        <v>3.4673362345525753E-2</v>
      </c>
      <c r="AA91" s="14">
        <v>0.56847320086005393</v>
      </c>
      <c r="AB91" s="14">
        <v>0.18315596061276121</v>
      </c>
      <c r="AC91" s="14">
        <v>2.733703996137159E-2</v>
      </c>
      <c r="AD91" s="14">
        <v>0.10084826211536123</v>
      </c>
      <c r="AE91" s="14">
        <v>0.11291196953844403</v>
      </c>
      <c r="AF91" s="14">
        <v>1.7977334150669488E-2</v>
      </c>
      <c r="AG91" s="14">
        <v>1.2956308479694251E-2</v>
      </c>
      <c r="AH91" s="14">
        <v>1.1333632774443015E-2</v>
      </c>
      <c r="AI91" s="14">
        <v>1.2192425133116858E-3</v>
      </c>
      <c r="AJ91" s="14"/>
      <c r="AK91" s="14">
        <v>5.3452396092615019E-2</v>
      </c>
      <c r="AL91" s="14">
        <v>8.5583845261429661E-2</v>
      </c>
      <c r="AM91" s="14">
        <v>0.11082986454795538</v>
      </c>
      <c r="AN91" s="14">
        <v>0.47151273131308447</v>
      </c>
      <c r="AO91" s="14">
        <v>0.49529656701623098</v>
      </c>
      <c r="AP91" s="14">
        <v>0.93896688535592177</v>
      </c>
      <c r="AQ91" s="14">
        <v>0.76987734687189247</v>
      </c>
      <c r="AR91" s="14">
        <v>0.21534247754087094</v>
      </c>
      <c r="AS91" s="14">
        <v>0.91510397032845836</v>
      </c>
      <c r="AT91" s="15"/>
      <c r="AU91" s="15">
        <v>257.06512776934039</v>
      </c>
      <c r="AV91" s="15">
        <v>43.437334645837517</v>
      </c>
      <c r="AW91" s="15">
        <v>13.46907615985733</v>
      </c>
      <c r="AX91" s="15">
        <v>3306.2324614830623</v>
      </c>
      <c r="AY91" s="16">
        <v>0.78111697512719536</v>
      </c>
      <c r="AZ91" s="16">
        <v>0.8908757458980936</v>
      </c>
      <c r="BA91" s="16">
        <v>3.7663067498772644</v>
      </c>
      <c r="BB91" s="16">
        <v>3.7227286816121836</v>
      </c>
      <c r="BC91" s="14">
        <v>5.869734777404914</v>
      </c>
      <c r="BD91" s="14">
        <v>454.66679898381801</v>
      </c>
      <c r="BE91" s="14">
        <v>86.941574148049924</v>
      </c>
      <c r="BF91" s="14">
        <v>10.641590190382352</v>
      </c>
    </row>
    <row r="92" spans="1:58" x14ac:dyDescent="0.3">
      <c r="A92" s="12" t="s">
        <v>249</v>
      </c>
      <c r="B92" s="2">
        <v>43</v>
      </c>
      <c r="C92" s="2" t="s">
        <v>38</v>
      </c>
      <c r="D92" s="11" t="s">
        <v>24</v>
      </c>
      <c r="E92" s="11">
        <v>1</v>
      </c>
      <c r="F92" t="s">
        <v>107</v>
      </c>
      <c r="G92">
        <v>1</v>
      </c>
      <c r="H92" t="s">
        <v>42</v>
      </c>
      <c r="I92" t="s">
        <v>47</v>
      </c>
      <c r="J92" t="s">
        <v>41</v>
      </c>
      <c r="K92">
        <v>0</v>
      </c>
      <c r="L92" t="s">
        <v>31</v>
      </c>
      <c r="M92" t="s">
        <v>87</v>
      </c>
      <c r="N92" s="12">
        <v>1</v>
      </c>
      <c r="O92">
        <v>37.942999999999998</v>
      </c>
      <c r="P92">
        <v>645.33169999999996</v>
      </c>
      <c r="Q92" s="14">
        <v>0.90300152050482241</v>
      </c>
      <c r="R92" s="14">
        <v>1.6497881272582806E-2</v>
      </c>
      <c r="S92" s="14">
        <v>3.8548562063663829</v>
      </c>
      <c r="T92" s="14">
        <v>1.4290328761351072</v>
      </c>
      <c r="U92" s="14">
        <v>2.5101097201354667</v>
      </c>
      <c r="V92" s="14">
        <v>2.2582197691709824</v>
      </c>
      <c r="W92" s="14">
        <v>3.8531596722701927E-2</v>
      </c>
      <c r="X92" s="14">
        <v>3.116934738868507E-2</v>
      </c>
      <c r="Y92" s="14">
        <v>7.5367044443458056E-2</v>
      </c>
      <c r="Z92" s="14">
        <v>4.5717222272832134E-2</v>
      </c>
      <c r="AA92" s="14">
        <v>0.87930607703016761</v>
      </c>
      <c r="AB92" s="14">
        <v>0.21803664594223746</v>
      </c>
      <c r="AC92" s="14">
        <v>3.3988244976221792E-2</v>
      </c>
      <c r="AD92" s="14">
        <v>0.12384825355534909</v>
      </c>
      <c r="AE92" s="14">
        <v>0.20485806153208491</v>
      </c>
      <c r="AF92" s="14">
        <v>1.8651789308909615E-2</v>
      </c>
      <c r="AG92" s="14">
        <v>1.7303187758017025E-2</v>
      </c>
      <c r="AH92" s="14">
        <v>1.3530020570910991E-2</v>
      </c>
      <c r="AI92" s="14">
        <v>1.3025143395572814E-3</v>
      </c>
      <c r="AJ92" s="14">
        <v>6.6570564279783519E-4</v>
      </c>
      <c r="AK92" s="14">
        <v>6.8766485137695857E-2</v>
      </c>
      <c r="AL92" s="14">
        <v>0.10273447666412498</v>
      </c>
      <c r="AM92" s="14">
        <v>0.10345218560033516</v>
      </c>
      <c r="AN92" s="14">
        <v>0.41064687999521771</v>
      </c>
      <c r="AO92" s="14">
        <v>0.46379408290846535</v>
      </c>
      <c r="AP92" s="14">
        <v>0.97860392333669799</v>
      </c>
      <c r="AQ92" s="14">
        <v>0.81848880854642925</v>
      </c>
      <c r="AR92" s="14">
        <v>0.21039377371811721</v>
      </c>
      <c r="AS92" s="14">
        <v>0.92655246424676885</v>
      </c>
      <c r="AT92" s="15">
        <v>4.762392230177479</v>
      </c>
      <c r="AU92" s="15">
        <v>333.16288183670969</v>
      </c>
      <c r="AV92" s="15">
        <v>1.0846816560473944</v>
      </c>
      <c r="AW92" s="15">
        <v>2.0316244377311161</v>
      </c>
      <c r="AX92" s="15">
        <v>3115.654813148542</v>
      </c>
      <c r="AY92" s="16">
        <v>0.75026559358880318</v>
      </c>
      <c r="AZ92" s="16">
        <v>0.85056414049413454</v>
      </c>
      <c r="BA92" s="16">
        <v>3.8371746286757089</v>
      </c>
      <c r="BB92" s="16">
        <v>2.8150632030135236</v>
      </c>
      <c r="BC92" s="14">
        <v>5.6543966089946496</v>
      </c>
      <c r="BD92" s="14">
        <v>576.0070884814827</v>
      </c>
      <c r="BE92" s="14">
        <v>83.831028627179847</v>
      </c>
      <c r="BF92" s="14">
        <v>5.6457473283282891</v>
      </c>
    </row>
    <row r="93" spans="1:58" x14ac:dyDescent="0.3">
      <c r="A93" s="12" t="s">
        <v>250</v>
      </c>
      <c r="B93" s="2">
        <v>43</v>
      </c>
      <c r="C93" s="2" t="s">
        <v>38</v>
      </c>
      <c r="D93" s="2" t="s">
        <v>24</v>
      </c>
      <c r="E93" s="2">
        <v>2</v>
      </c>
      <c r="F93" t="s">
        <v>105</v>
      </c>
      <c r="G93">
        <v>2</v>
      </c>
      <c r="H93" t="s">
        <v>41</v>
      </c>
      <c r="I93" t="s">
        <v>45</v>
      </c>
      <c r="J93" t="s">
        <v>41</v>
      </c>
      <c r="K93">
        <v>1</v>
      </c>
      <c r="L93" t="s">
        <v>31</v>
      </c>
      <c r="M93" t="s">
        <v>106</v>
      </c>
      <c r="N93" s="12">
        <v>2</v>
      </c>
      <c r="O93">
        <v>48.292400000000001</v>
      </c>
      <c r="P93">
        <v>1111.9275</v>
      </c>
      <c r="Q93" s="16">
        <v>0.64117251117020579</v>
      </c>
      <c r="R93" s="16">
        <v>1.0972016337963748E-2</v>
      </c>
      <c r="S93" s="16">
        <v>2.0363045710894294</v>
      </c>
      <c r="T93" s="16">
        <v>1.0089310137447098</v>
      </c>
      <c r="U93" s="16">
        <v>1.4887739717128476</v>
      </c>
      <c r="V93" s="16">
        <v>0.98217445488036326</v>
      </c>
      <c r="W93" s="16">
        <v>2.583487072086563E-2</v>
      </c>
      <c r="X93" s="16">
        <v>1.6554883509363905E-2</v>
      </c>
      <c r="Y93" s="16">
        <v>4.7428514433795005E-2</v>
      </c>
      <c r="Z93" s="16">
        <v>3.2176034580815985E-2</v>
      </c>
      <c r="AA93" s="16">
        <v>0.59680436595049846</v>
      </c>
      <c r="AB93" s="16">
        <v>0.16054561453231939</v>
      </c>
      <c r="AC93" s="16">
        <v>2.6463553887979527E-2</v>
      </c>
      <c r="AD93" s="16">
        <v>8.4680007440290639E-2</v>
      </c>
      <c r="AE93" s="16">
        <v>0.15144181957192138</v>
      </c>
      <c r="AF93" s="16">
        <v>1.0421180151644362E-2</v>
      </c>
      <c r="AG93" s="16">
        <v>1.5522310881161093E-2</v>
      </c>
      <c r="AH93" s="16">
        <v>9.4450871191106914E-3</v>
      </c>
      <c r="AI93" s="16">
        <v>7.7475167168239607E-4</v>
      </c>
      <c r="AJ93" s="16">
        <v>5.2067277609391409E-5</v>
      </c>
      <c r="AK93" s="16">
        <v>6.4082880715175941E-2</v>
      </c>
      <c r="AL93" s="16">
        <v>6.7823172809915511E-2</v>
      </c>
      <c r="AM93" s="14">
        <v>8.3802302417525107E-2</v>
      </c>
      <c r="AN93" s="14">
        <v>0.27269848071316127</v>
      </c>
      <c r="AO93" s="14">
        <v>0.63990620232398354</v>
      </c>
      <c r="AP93" s="14">
        <v>0.80443719253110468</v>
      </c>
      <c r="AQ93" s="14">
        <v>0.72044305737213099</v>
      </c>
      <c r="AR93" s="14">
        <v>0.19554185461116191</v>
      </c>
      <c r="AS93" s="14">
        <v>0.86766568833567848</v>
      </c>
      <c r="AT93" s="15">
        <v>5.9141572548637757</v>
      </c>
      <c r="AU93" s="15">
        <v>421.64529039271184</v>
      </c>
      <c r="AV93" s="15">
        <v>18.242884454382004</v>
      </c>
      <c r="AW93" s="15">
        <v>2.5580234798668906</v>
      </c>
      <c r="AX93" s="15">
        <v>19807.842729274933</v>
      </c>
      <c r="AY93" s="16">
        <v>0.21911371912191727</v>
      </c>
      <c r="AZ93" s="16">
        <v>0.71720190626704439</v>
      </c>
      <c r="BA93" s="16">
        <v>1.5490370329083967</v>
      </c>
      <c r="BB93" s="16">
        <v>3.3008237224953176</v>
      </c>
      <c r="BC93" s="14">
        <v>5.2183107433182316</v>
      </c>
      <c r="BD93" s="14">
        <v>66.923687636903139</v>
      </c>
      <c r="BE93" s="14">
        <v>22.272489219018588</v>
      </c>
      <c r="BF93" s="14" t="s">
        <v>128</v>
      </c>
    </row>
    <row r="94" spans="1:58" x14ac:dyDescent="0.3">
      <c r="A94" s="12" t="s">
        <v>251</v>
      </c>
      <c r="B94" s="29">
        <v>43</v>
      </c>
      <c r="C94" t="s">
        <v>38</v>
      </c>
      <c r="D94" t="s">
        <v>24</v>
      </c>
      <c r="E94">
        <v>4</v>
      </c>
      <c r="F94" t="s">
        <v>104</v>
      </c>
      <c r="G94">
        <v>6</v>
      </c>
      <c r="H94" t="s">
        <v>41</v>
      </c>
      <c r="I94" t="s">
        <v>46</v>
      </c>
      <c r="J94" t="s">
        <v>41</v>
      </c>
      <c r="K94">
        <v>1</v>
      </c>
      <c r="L94" t="s">
        <v>13</v>
      </c>
      <c r="M94" t="s">
        <v>89</v>
      </c>
      <c r="N94" s="12">
        <v>3</v>
      </c>
      <c r="O94">
        <v>66.967200000000005</v>
      </c>
      <c r="P94">
        <v>1974.8820000000001</v>
      </c>
      <c r="Q94" s="14">
        <v>0.67011638719944622</v>
      </c>
      <c r="R94" s="14">
        <v>2.9995084659550104E-2</v>
      </c>
      <c r="S94" s="14">
        <v>1.3186051885306214</v>
      </c>
      <c r="T94" s="14">
        <v>1.4795090077205597</v>
      </c>
      <c r="U94" s="14">
        <v>1.6293888854587382</v>
      </c>
      <c r="V94" s="14">
        <v>0.87993452189829591</v>
      </c>
      <c r="W94" s="14">
        <v>2.9013384135050026E-2</v>
      </c>
      <c r="X94" s="14">
        <v>2.9727437164369361E-2</v>
      </c>
      <c r="Y94" s="14">
        <v>4.5687816758502635E-2</v>
      </c>
      <c r="Z94" s="14">
        <v>3.022140582932405E-2</v>
      </c>
      <c r="AA94" s="14">
        <v>0.53754376695334727</v>
      </c>
      <c r="AB94" s="14">
        <v>0.17266720739952657</v>
      </c>
      <c r="AC94" s="14">
        <v>2.0903620831730675E-2</v>
      </c>
      <c r="AD94" s="14">
        <v>0.11602449643849592</v>
      </c>
      <c r="AE94" s="14">
        <v>7.6118495610760853E-2</v>
      </c>
      <c r="AF94" s="14">
        <v>1.4561324909569741E-2</v>
      </c>
      <c r="AG94" s="14">
        <v>2.1006769248735228E-2</v>
      </c>
      <c r="AH94" s="14">
        <v>1.3953056260801951E-2</v>
      </c>
      <c r="AI94" s="14">
        <v>5.8793056457117721E-4</v>
      </c>
      <c r="AJ94" s="14">
        <v>1.5965545390427972E-4</v>
      </c>
      <c r="AK94" s="14">
        <v>5.4844870646165111E-2</v>
      </c>
      <c r="AL94" s="14">
        <v>0.14423115487485977</v>
      </c>
      <c r="AM94" s="14">
        <v>7.8885069280428932E-2</v>
      </c>
      <c r="AN94" s="14">
        <v>0.26333068806922838</v>
      </c>
      <c r="AO94" s="14">
        <v>0.63346237555998985</v>
      </c>
      <c r="AP94" s="14">
        <v>0.6392798880537347</v>
      </c>
      <c r="AQ94" s="14">
        <v>0.53148735535763614</v>
      </c>
      <c r="AR94" s="14">
        <v>0.16798281850962968</v>
      </c>
      <c r="AS94" s="14">
        <v>0.74806105813452395</v>
      </c>
      <c r="AT94" s="15">
        <v>5.1842297073952626</v>
      </c>
      <c r="AU94" s="15">
        <v>108.76421413783808</v>
      </c>
      <c r="AV94" s="15"/>
      <c r="AW94" s="15">
        <v>69.681650547681883</v>
      </c>
      <c r="AX94" s="15">
        <v>22504.687658238963</v>
      </c>
      <c r="AY94" s="16">
        <v>0.4573289106547947</v>
      </c>
      <c r="AZ94" s="16">
        <v>1.006801409769646</v>
      </c>
      <c r="BA94" s="16">
        <v>1.0503762319543382</v>
      </c>
      <c r="BB94" s="16">
        <v>3.6556584255840701</v>
      </c>
      <c r="BC94" s="14">
        <v>3.3918631704123916</v>
      </c>
      <c r="BD94" s="14">
        <v>62.142692061385041</v>
      </c>
      <c r="BE94" s="14">
        <v>34.891906175402745</v>
      </c>
      <c r="BF94" s="14">
        <v>18.689022305432552</v>
      </c>
    </row>
    <row r="95" spans="1:58" x14ac:dyDescent="0.3">
      <c r="A95" s="12" t="s">
        <v>252</v>
      </c>
      <c r="B95" s="2">
        <v>43</v>
      </c>
      <c r="C95" s="2" t="s">
        <v>38</v>
      </c>
      <c r="D95" s="2" t="s">
        <v>24</v>
      </c>
      <c r="E95" s="2">
        <v>5</v>
      </c>
      <c r="F95" t="s">
        <v>103</v>
      </c>
      <c r="G95">
        <v>7</v>
      </c>
      <c r="H95" t="s">
        <v>41</v>
      </c>
      <c r="I95" t="s">
        <v>46</v>
      </c>
      <c r="J95" t="s">
        <v>42</v>
      </c>
      <c r="K95">
        <v>1</v>
      </c>
      <c r="L95" t="s">
        <v>31</v>
      </c>
      <c r="M95" t="s">
        <v>89</v>
      </c>
      <c r="N95" s="12">
        <v>8</v>
      </c>
      <c r="O95">
        <v>42.638399999999997</v>
      </c>
      <c r="P95">
        <v>1078.7261000000001</v>
      </c>
      <c r="Q95" s="14">
        <v>0.78946037662753277</v>
      </c>
      <c r="R95" s="14">
        <v>1.5011490122638695E-2</v>
      </c>
      <c r="S95" s="14">
        <v>2.7724649124483318</v>
      </c>
      <c r="T95" s="14">
        <v>1.5501004417240754</v>
      </c>
      <c r="U95" s="14">
        <v>1.9100967647288096</v>
      </c>
      <c r="V95" s="14">
        <v>1.6100860976863578</v>
      </c>
      <c r="W95" s="14">
        <v>3.4606440638009661E-2</v>
      </c>
      <c r="X95" s="14">
        <v>2.9720764423253956E-2</v>
      </c>
      <c r="Y95" s="14">
        <v>7.3093587554168671E-2</v>
      </c>
      <c r="Z95" s="14">
        <v>4.0874838996351817E-2</v>
      </c>
      <c r="AA95" s="14">
        <v>0.88396700875797218</v>
      </c>
      <c r="AB95" s="14">
        <v>0.21485367699491867</v>
      </c>
      <c r="AC95" s="14">
        <v>3.192239614322382E-2</v>
      </c>
      <c r="AD95" s="14">
        <v>0.12105836142668201</v>
      </c>
      <c r="AE95" s="14">
        <v>0.13679409833439329</v>
      </c>
      <c r="AF95" s="14">
        <v>1.3398317137842479E-2</v>
      </c>
      <c r="AG95" s="14">
        <v>1.7502574362509994E-2</v>
      </c>
      <c r="AH95" s="14">
        <v>1.0880821263454393E-2</v>
      </c>
      <c r="AI95" s="14">
        <v>7.7625402802846571E-4</v>
      </c>
      <c r="AJ95" s="14">
        <v>8.1906401883830683E-5</v>
      </c>
      <c r="AK95" s="14">
        <v>8.0623394253263064E-2</v>
      </c>
      <c r="AL95" s="14">
        <v>0.12472229505512016</v>
      </c>
      <c r="AM95" s="14">
        <v>8.8182243081026471E-2</v>
      </c>
      <c r="AN95" s="14">
        <v>0.31461405701649359</v>
      </c>
      <c r="AO95" s="14">
        <v>0.65928961101464334</v>
      </c>
      <c r="AP95" s="14">
        <v>0.82633272313303519</v>
      </c>
      <c r="AQ95" s="14">
        <v>0.73148647000428924</v>
      </c>
      <c r="AR95" s="14">
        <v>0.19406880247207842</v>
      </c>
      <c r="AS95" s="14">
        <v>0.87075950313100225</v>
      </c>
      <c r="AT95" s="15">
        <v>6.0729795300769167</v>
      </c>
      <c r="AU95" s="15">
        <v>245.45164316044716</v>
      </c>
      <c r="AV95" s="15">
        <v>3.619649228773187</v>
      </c>
      <c r="AW95" s="15">
        <v>2.3384898280542448</v>
      </c>
      <c r="AX95" s="15">
        <v>8927.674404413141</v>
      </c>
      <c r="AY95" s="16">
        <v>0.48947646705271813</v>
      </c>
      <c r="AZ95" s="16">
        <v>0.98848683263808657</v>
      </c>
      <c r="BA95" s="16">
        <v>1.9107280552837047</v>
      </c>
      <c r="BB95" s="16">
        <v>2.4606832688951994</v>
      </c>
      <c r="BC95" s="14">
        <v>4.5931385665721018</v>
      </c>
      <c r="BD95" s="14">
        <v>100.06131063667831</v>
      </c>
      <c r="BE95" s="14">
        <v>24.941006478168259</v>
      </c>
      <c r="BF95" s="14">
        <v>3.6192369610551807</v>
      </c>
    </row>
    <row r="96" spans="1:58" x14ac:dyDescent="0.3">
      <c r="A96" s="12" t="s">
        <v>253</v>
      </c>
      <c r="B96" s="2">
        <v>43</v>
      </c>
      <c r="C96" s="2" t="s">
        <v>38</v>
      </c>
      <c r="D96" s="2" t="s">
        <v>24</v>
      </c>
      <c r="E96" s="2">
        <v>6</v>
      </c>
      <c r="F96" t="s">
        <v>102</v>
      </c>
      <c r="G96">
        <v>9</v>
      </c>
      <c r="H96" t="s">
        <v>42</v>
      </c>
      <c r="I96" s="1" t="s">
        <v>47</v>
      </c>
      <c r="J96" t="s">
        <v>41</v>
      </c>
      <c r="K96">
        <v>1</v>
      </c>
      <c r="L96" t="s">
        <v>18</v>
      </c>
      <c r="M96" t="s">
        <v>87</v>
      </c>
      <c r="N96" s="12">
        <v>2</v>
      </c>
      <c r="O96">
        <v>49.9863</v>
      </c>
      <c r="P96">
        <v>917.29169999999999</v>
      </c>
      <c r="Q96" s="14">
        <v>1.0545449529958111</v>
      </c>
      <c r="R96" s="14">
        <v>2.2893196947638816E-2</v>
      </c>
      <c r="S96" s="14">
        <v>4.7134905286256661</v>
      </c>
      <c r="T96" s="14">
        <v>1.8798891872992813</v>
      </c>
      <c r="U96" s="14">
        <v>2.3051155350975598</v>
      </c>
      <c r="V96" s="14">
        <v>2.1528034358440116</v>
      </c>
      <c r="W96" s="14">
        <v>4.1847648437393928E-2</v>
      </c>
      <c r="X96" s="14">
        <v>3.4250961400340139E-2</v>
      </c>
      <c r="Y96" s="14">
        <v>7.2985396789485082E-2</v>
      </c>
      <c r="Z96" s="14">
        <v>4.5284762233614717E-2</v>
      </c>
      <c r="AA96" s="14">
        <v>0.94185780924616835</v>
      </c>
      <c r="AB96" s="14">
        <v>0.24807315879928038</v>
      </c>
      <c r="AC96" s="14">
        <v>3.771058209383911E-2</v>
      </c>
      <c r="AD96" s="14">
        <v>0.14254725924948217</v>
      </c>
      <c r="AE96" s="14">
        <v>0.19146811226957255</v>
      </c>
      <c r="AF96" s="14">
        <v>2.2858384746224654E-2</v>
      </c>
      <c r="AG96" s="14">
        <v>1.9052255837323999E-2</v>
      </c>
      <c r="AH96" s="14">
        <v>1.4794324399284622E-2</v>
      </c>
      <c r="AI96" s="14">
        <v>1.5063323077884143E-3</v>
      </c>
      <c r="AJ96" s="14">
        <v>1.045962021454158E-3</v>
      </c>
      <c r="AK96" s="14">
        <v>7.4160223346675699E-2</v>
      </c>
      <c r="AL96" s="14">
        <v>0.14537709114199907</v>
      </c>
      <c r="AM96" s="14">
        <v>0.1227994751616301</v>
      </c>
      <c r="AN96" s="14">
        <v>0.57474456054028411</v>
      </c>
      <c r="AO96" s="14">
        <v>0.61639382355132433</v>
      </c>
      <c r="AP96" s="14">
        <v>1.1026434244520373</v>
      </c>
      <c r="AQ96" s="14">
        <v>0.90452808204126378</v>
      </c>
      <c r="AR96" s="14">
        <v>0.25601678541608702</v>
      </c>
      <c r="AS96" s="14">
        <v>1.0570018885665651</v>
      </c>
      <c r="AT96" s="15">
        <v>4.502370655924012</v>
      </c>
      <c r="AU96" s="15">
        <v>367.41163889979453</v>
      </c>
      <c r="AV96" s="15"/>
      <c r="AW96" s="15">
        <v>76.004618720444995</v>
      </c>
      <c r="AX96" s="15">
        <v>5818.017442886513</v>
      </c>
      <c r="AY96" s="16">
        <v>0.82860066436266411</v>
      </c>
      <c r="AZ96" s="16">
        <v>0.95452577099555125</v>
      </c>
      <c r="BA96" s="16">
        <v>4.0348439382678478</v>
      </c>
      <c r="BB96" s="16">
        <v>5.2061713341548836</v>
      </c>
      <c r="BC96" s="14">
        <v>5.6971239846081998</v>
      </c>
      <c r="BD96" s="14">
        <v>479.51251338376505</v>
      </c>
      <c r="BE96" s="14">
        <v>88.124679629141397</v>
      </c>
      <c r="BF96" s="14">
        <v>9.8089142097695063</v>
      </c>
    </row>
    <row r="97" spans="1:58" x14ac:dyDescent="0.3">
      <c r="A97" s="12" t="s">
        <v>254</v>
      </c>
      <c r="B97" s="29">
        <v>198</v>
      </c>
      <c r="C97" t="s">
        <v>39</v>
      </c>
      <c r="D97" t="s">
        <v>24</v>
      </c>
      <c r="E97">
        <v>1</v>
      </c>
      <c r="F97" t="s">
        <v>101</v>
      </c>
      <c r="G97">
        <v>1</v>
      </c>
      <c r="H97" t="s">
        <v>42</v>
      </c>
      <c r="I97" t="s">
        <v>47</v>
      </c>
      <c r="J97" t="s">
        <v>41</v>
      </c>
      <c r="K97">
        <v>1</v>
      </c>
      <c r="L97" t="s">
        <v>13</v>
      </c>
      <c r="M97" t="s">
        <v>92</v>
      </c>
      <c r="N97" s="12">
        <v>2</v>
      </c>
      <c r="O97">
        <v>47.217300000000002</v>
      </c>
      <c r="P97">
        <v>1443.6590000000001</v>
      </c>
      <c r="Q97" s="14">
        <v>0.48863887613371459</v>
      </c>
      <c r="R97" s="14">
        <v>1.3852845874867204E-2</v>
      </c>
      <c r="S97" s="14">
        <v>1.5881843369426052</v>
      </c>
      <c r="T97" s="14">
        <v>1.5335599196580247</v>
      </c>
      <c r="U97" s="14">
        <v>1.7562048987588763</v>
      </c>
      <c r="V97" s="14">
        <v>1.0636296461954255</v>
      </c>
      <c r="W97" s="14">
        <v>2.893571495514418E-2</v>
      </c>
      <c r="X97" s="14">
        <v>2.2286985142669819E-2</v>
      </c>
      <c r="Y97" s="14">
        <v>4.4470022305063112E-2</v>
      </c>
      <c r="Z97" s="14">
        <v>3.2669390769452272E-2</v>
      </c>
      <c r="AA97" s="14">
        <v>0.50424284780310558</v>
      </c>
      <c r="AB97" s="14">
        <v>0.16965935492301007</v>
      </c>
      <c r="AC97" s="14">
        <v>2.2166633102394334E-2</v>
      </c>
      <c r="AD97" s="14">
        <v>0.12914304913312299</v>
      </c>
      <c r="AE97" s="14">
        <v>6.3969786701994574E-2</v>
      </c>
      <c r="AF97" s="14">
        <v>1.4616245598713594E-2</v>
      </c>
      <c r="AG97" s="14">
        <v>2.3633863828293085E-2</v>
      </c>
      <c r="AH97" s="14">
        <v>1.2092756436939559E-2</v>
      </c>
      <c r="AI97" s="14">
        <v>7.2482583272820888E-4</v>
      </c>
      <c r="AJ97" s="14">
        <v>3.3704268462773533E-4</v>
      </c>
      <c r="AK97" s="14">
        <v>7.4062554169182879E-2</v>
      </c>
      <c r="AL97" s="14">
        <v>0.16339110368090118</v>
      </c>
      <c r="AM97" s="14">
        <v>7.386211538638611E-2</v>
      </c>
      <c r="AN97" s="14">
        <v>0.24917660528188584</v>
      </c>
      <c r="AO97" s="14">
        <v>3.0156928536933136E-2</v>
      </c>
      <c r="AP97" s="14">
        <v>0.57785249568335884</v>
      </c>
      <c r="AQ97" s="14">
        <v>0.58374711590429995</v>
      </c>
      <c r="AR97" s="14">
        <v>0.18513425252408952</v>
      </c>
      <c r="AS97" s="14">
        <v>0.44861603853028814</v>
      </c>
      <c r="AT97" s="15"/>
      <c r="AU97" s="15" t="s">
        <v>128</v>
      </c>
      <c r="AV97" s="15">
        <v>31.643517991024265</v>
      </c>
      <c r="AW97" s="15">
        <v>7.6644819222408325</v>
      </c>
      <c r="AX97" s="15">
        <v>1563.6120260018029</v>
      </c>
      <c r="AY97" s="16">
        <v>0.36723754340962816</v>
      </c>
      <c r="AZ97" s="16">
        <v>0.83090104191657554</v>
      </c>
      <c r="BA97" s="16">
        <v>1.6608969477691162</v>
      </c>
      <c r="BB97" s="16">
        <v>4.323638140425758</v>
      </c>
      <c r="BC97" s="14">
        <v>2.631856833297622</v>
      </c>
      <c r="BD97" s="14">
        <v>52.420797087184702</v>
      </c>
      <c r="BE97" s="14">
        <v>45.895255566503479</v>
      </c>
      <c r="BF97" s="14">
        <v>23.631900928186795</v>
      </c>
    </row>
    <row r="98" spans="1:58" x14ac:dyDescent="0.3">
      <c r="A98" s="12" t="s">
        <v>255</v>
      </c>
      <c r="B98" s="29">
        <v>198</v>
      </c>
      <c r="C98" t="s">
        <v>39</v>
      </c>
      <c r="D98" t="s">
        <v>24</v>
      </c>
      <c r="E98">
        <v>2</v>
      </c>
      <c r="F98" t="s">
        <v>100</v>
      </c>
      <c r="G98">
        <v>3</v>
      </c>
      <c r="H98" t="s">
        <v>41</v>
      </c>
      <c r="I98" t="s">
        <v>45</v>
      </c>
      <c r="J98" t="s">
        <v>41</v>
      </c>
      <c r="K98">
        <v>0</v>
      </c>
      <c r="L98" t="s">
        <v>18</v>
      </c>
      <c r="M98" t="s">
        <v>106</v>
      </c>
      <c r="N98" s="12">
        <v>1</v>
      </c>
      <c r="O98">
        <v>37.329700000000003</v>
      </c>
      <c r="P98">
        <v>1029.2388000000001</v>
      </c>
      <c r="Q98" s="16">
        <v>0.88565919832260542</v>
      </c>
      <c r="R98" s="16">
        <v>1.6809721619866106E-2</v>
      </c>
      <c r="S98" s="16">
        <v>2.2864043178084694</v>
      </c>
      <c r="T98" s="16">
        <v>1.3024634268660895</v>
      </c>
      <c r="U98" s="16">
        <v>2.4878999160902464</v>
      </c>
      <c r="V98" s="16">
        <v>1.784588782637303</v>
      </c>
      <c r="W98" s="16">
        <v>3.823615128709739E-2</v>
      </c>
      <c r="X98" s="16">
        <v>2.4000819518372175E-2</v>
      </c>
      <c r="Y98" s="16">
        <v>8.6947350276798493E-2</v>
      </c>
      <c r="Z98" s="16">
        <v>4.3154219704632603E-2</v>
      </c>
      <c r="AA98" s="16">
        <v>0.99889812945459799</v>
      </c>
      <c r="AB98" s="16">
        <v>0.26655956147535692</v>
      </c>
      <c r="AC98" s="16">
        <v>3.8240118727587702E-2</v>
      </c>
      <c r="AD98" s="16">
        <v>0.14919045352217614</v>
      </c>
      <c r="AE98" s="16">
        <v>0.23059879952501419</v>
      </c>
      <c r="AF98" s="16">
        <v>1.5617790376100536E-2</v>
      </c>
      <c r="AG98" s="16">
        <v>3.2846482689538117E-2</v>
      </c>
      <c r="AH98" s="16">
        <v>1.4594806532702674E-2</v>
      </c>
      <c r="AI98" s="16">
        <v>1.0024772969706006E-3</v>
      </c>
      <c r="AJ98" s="16">
        <v>6.6717622512254215E-4</v>
      </c>
      <c r="AK98" s="16">
        <v>9.7491600647744855E-2</v>
      </c>
      <c r="AL98" s="16">
        <v>0.19017415948664984</v>
      </c>
      <c r="AM98" s="14">
        <v>8.2504847159770661E-2</v>
      </c>
      <c r="AN98" s="14">
        <v>0.29439982611026588</v>
      </c>
      <c r="AO98" s="14">
        <v>3.4412623611283166E-2</v>
      </c>
      <c r="AP98" s="14">
        <v>0.87411513219119408</v>
      </c>
      <c r="AQ98" s="14">
        <v>0.85724046101888263</v>
      </c>
      <c r="AR98" s="14">
        <v>0.27184922677898793</v>
      </c>
      <c r="AS98" s="14">
        <v>0.62573249657123342</v>
      </c>
      <c r="AT98" s="15">
        <v>1.9696179814582364</v>
      </c>
      <c r="AU98" s="15">
        <v>235.18312790849845</v>
      </c>
      <c r="AV98" s="15">
        <v>57.168997929042675</v>
      </c>
      <c r="AW98" s="15">
        <v>12.84099023112133</v>
      </c>
      <c r="AX98" s="15">
        <v>24477.393868803552</v>
      </c>
      <c r="AY98" s="16">
        <v>0.26671795604324317</v>
      </c>
      <c r="AZ98" s="16">
        <v>0.65801964235073251</v>
      </c>
      <c r="BA98" s="16">
        <v>1.3743715171167781</v>
      </c>
      <c r="BB98" s="16">
        <v>2.7052110730062831</v>
      </c>
      <c r="BC98" s="14">
        <v>4.8148893717452594</v>
      </c>
      <c r="BD98" s="14">
        <v>79.408163387437497</v>
      </c>
      <c r="BE98" s="14">
        <v>55.707270976758771</v>
      </c>
      <c r="BF98" s="14">
        <v>15.533702749524927</v>
      </c>
    </row>
    <row r="99" spans="1:58" x14ac:dyDescent="0.3">
      <c r="A99" s="12" t="s">
        <v>256</v>
      </c>
      <c r="B99" s="2">
        <v>198</v>
      </c>
      <c r="C99" s="2" t="s">
        <v>39</v>
      </c>
      <c r="D99" s="2" t="s">
        <v>24</v>
      </c>
      <c r="E99" s="2">
        <v>3</v>
      </c>
      <c r="F99" t="s">
        <v>99</v>
      </c>
      <c r="G99">
        <v>5</v>
      </c>
      <c r="H99" t="s">
        <v>41</v>
      </c>
      <c r="I99" t="s">
        <v>45</v>
      </c>
      <c r="J99" t="s">
        <v>42</v>
      </c>
      <c r="K99">
        <v>1</v>
      </c>
      <c r="L99" t="s">
        <v>18</v>
      </c>
      <c r="M99" t="s">
        <v>92</v>
      </c>
      <c r="N99" s="12">
        <v>10</v>
      </c>
      <c r="O99">
        <v>46.658200000000001</v>
      </c>
      <c r="P99">
        <v>1300.4168</v>
      </c>
      <c r="Q99" s="14">
        <v>0.60080105980985143</v>
      </c>
      <c r="R99" s="14">
        <v>2.7969015587457839E-2</v>
      </c>
      <c r="S99" s="14">
        <v>1.5851207704861199</v>
      </c>
      <c r="T99" s="14">
        <v>1.6468389852044683</v>
      </c>
      <c r="U99" s="14">
        <v>1.9678160745728404</v>
      </c>
      <c r="V99" s="14">
        <v>1.3364489866030576</v>
      </c>
      <c r="W99" s="14">
        <v>3.568543009502876E-2</v>
      </c>
      <c r="X99" s="14">
        <v>3.5366874111320848E-2</v>
      </c>
      <c r="Y99" s="14">
        <v>5.994864383248881E-2</v>
      </c>
      <c r="Z99" s="14">
        <v>4.339564184623252E-2</v>
      </c>
      <c r="AA99" s="14">
        <v>0.84058996257376872</v>
      </c>
      <c r="AB99" s="14">
        <v>0.20107809741901989</v>
      </c>
      <c r="AC99" s="14">
        <v>2.8367107615871613E-2</v>
      </c>
      <c r="AD99" s="14">
        <v>0.13631845069277049</v>
      </c>
      <c r="AE99" s="14">
        <v>0.14242334211310526</v>
      </c>
      <c r="AF99" s="14">
        <v>2.9522850135694317E-2</v>
      </c>
      <c r="AG99" s="14">
        <v>2.8012213317728213E-2</v>
      </c>
      <c r="AH99" s="14">
        <v>2.0600677777016661E-2</v>
      </c>
      <c r="AI99" s="14">
        <v>9.5078688607189903E-4</v>
      </c>
      <c r="AJ99" s="14">
        <v>3.5852525660335928E-4</v>
      </c>
      <c r="AK99" s="14">
        <v>7.1095308856185993E-2</v>
      </c>
      <c r="AL99" s="14">
        <v>0.15827154242050565</v>
      </c>
      <c r="AM99" s="14">
        <v>7.6196629469486368E-2</v>
      </c>
      <c r="AN99" s="14">
        <v>0.2688628781890634</v>
      </c>
      <c r="AO99" s="14">
        <v>3.4436433651398819E-2</v>
      </c>
      <c r="AP99" s="14">
        <v>0.6917458181445153</v>
      </c>
      <c r="AQ99" s="14">
        <v>0.69027394214970916</v>
      </c>
      <c r="AR99" s="14">
        <v>0.21513976778939981</v>
      </c>
      <c r="AS99" s="14">
        <v>0.52666244937128204</v>
      </c>
      <c r="AT99" s="15">
        <v>4.6341161212619149</v>
      </c>
      <c r="AU99" s="15">
        <v>253.59485386816198</v>
      </c>
      <c r="AV99" s="15">
        <v>90.312233035100377</v>
      </c>
      <c r="AW99" s="15">
        <v>29.789383890454992</v>
      </c>
      <c r="AX99" s="15">
        <v>48402.059746267871</v>
      </c>
      <c r="AY99" s="16">
        <v>0.40248391828061336</v>
      </c>
      <c r="AZ99" s="16">
        <v>1.1569130503832348</v>
      </c>
      <c r="BA99" s="16">
        <v>1.792656309381371</v>
      </c>
      <c r="BB99" s="16">
        <v>3.7071592846520671</v>
      </c>
      <c r="BC99" s="14">
        <v>3.6258022399672933</v>
      </c>
      <c r="BD99" s="14">
        <v>83.781605107036029</v>
      </c>
      <c r="BE99" s="14">
        <v>48.801854585008329</v>
      </c>
      <c r="BF99" s="14">
        <v>35.970781842848425</v>
      </c>
    </row>
    <row r="100" spans="1:58" x14ac:dyDescent="0.3">
      <c r="A100" s="12" t="s">
        <v>257</v>
      </c>
      <c r="B100" s="29">
        <v>198</v>
      </c>
      <c r="C100" t="s">
        <v>39</v>
      </c>
      <c r="D100" t="s">
        <v>24</v>
      </c>
      <c r="E100">
        <v>4</v>
      </c>
      <c r="F100" t="s">
        <v>98</v>
      </c>
      <c r="G100">
        <v>6</v>
      </c>
      <c r="H100" t="s">
        <v>41</v>
      </c>
      <c r="I100" t="s">
        <v>46</v>
      </c>
      <c r="J100" t="s">
        <v>41</v>
      </c>
      <c r="K100">
        <v>1</v>
      </c>
      <c r="L100" t="s">
        <v>12</v>
      </c>
      <c r="M100" t="s">
        <v>89</v>
      </c>
      <c r="N100" s="12">
        <v>4</v>
      </c>
      <c r="O100">
        <v>44.900399999999998</v>
      </c>
      <c r="P100">
        <v>1411.6759999999999</v>
      </c>
      <c r="Q100" s="14">
        <v>0.50328768154453118</v>
      </c>
      <c r="R100" s="14">
        <v>1.4202780128593218E-2</v>
      </c>
      <c r="S100" s="14">
        <v>1.5144711492128455</v>
      </c>
      <c r="T100" s="14">
        <v>1.3094743282355603</v>
      </c>
      <c r="U100" s="14">
        <v>1.6127954629569856</v>
      </c>
      <c r="V100" s="14">
        <v>1.0545115244494996</v>
      </c>
      <c r="W100" s="14">
        <v>2.6723060106767168E-2</v>
      </c>
      <c r="X100" s="14">
        <v>2.4426734937946365E-2</v>
      </c>
      <c r="Y100" s="14">
        <v>4.275663076589023E-2</v>
      </c>
      <c r="Z100" s="14">
        <v>2.9912753514922518E-2</v>
      </c>
      <c r="AA100" s="14">
        <v>0.54120594741705752</v>
      </c>
      <c r="AB100" s="14">
        <v>0.16939219476020181</v>
      </c>
      <c r="AC100" s="14">
        <v>2.0780870056161752E-2</v>
      </c>
      <c r="AD100" s="14">
        <v>0.11195748549127549</v>
      </c>
      <c r="AE100" s="14">
        <v>5.6119704162412756E-2</v>
      </c>
      <c r="AF100" s="14">
        <v>1.1869564783293223E-2</v>
      </c>
      <c r="AG100" s="14">
        <v>2.3740051700560413E-2</v>
      </c>
      <c r="AH100" s="14">
        <v>1.0654708847945071E-2</v>
      </c>
      <c r="AI100" s="14">
        <v>6.7044758212217296E-4</v>
      </c>
      <c r="AJ100" s="14">
        <v>3.7983232069292293E-4</v>
      </c>
      <c r="AK100" s="14">
        <v>6.9370102656103966E-2</v>
      </c>
      <c r="AL100" s="14">
        <v>0.13491488780698288</v>
      </c>
      <c r="AM100" s="14">
        <v>6.9376821379237993E-2</v>
      </c>
      <c r="AN100" s="14">
        <v>0.20164912143498251</v>
      </c>
      <c r="AO100" s="14">
        <v>2.9547312603197488E-2</v>
      </c>
      <c r="AP100" s="14">
        <v>0.57373321959499535</v>
      </c>
      <c r="AQ100" s="14">
        <v>0.57498466311274576</v>
      </c>
      <c r="AR100" s="14">
        <v>0.19028760142978957</v>
      </c>
      <c r="AS100" s="14">
        <v>0.46652349984209135</v>
      </c>
      <c r="AT100" s="15">
        <v>4.0766659085938128</v>
      </c>
      <c r="AU100" s="15">
        <v>140.21495436148214</v>
      </c>
      <c r="AV100" s="15">
        <v>100.30999154446366</v>
      </c>
      <c r="AW100" s="15">
        <v>23.454172323265873</v>
      </c>
      <c r="AX100" s="15">
        <v>14692.340909825598</v>
      </c>
      <c r="AY100" s="16">
        <v>0.43518726306576089</v>
      </c>
      <c r="AZ100" s="16">
        <v>0.75604504899898772</v>
      </c>
      <c r="BA100" s="16">
        <v>1.2323325315913571</v>
      </c>
      <c r="BB100" s="16">
        <v>3.2262788154470452</v>
      </c>
      <c r="BC100" s="14">
        <v>3.3637338443814908</v>
      </c>
      <c r="BD100" s="14">
        <v>64.356962359422454</v>
      </c>
      <c r="BE100" s="14">
        <v>38.549715666454638</v>
      </c>
      <c r="BF100" s="14">
        <v>14.801708797541192</v>
      </c>
    </row>
    <row r="101" spans="1:58" x14ac:dyDescent="0.3">
      <c r="A101" s="12" t="s">
        <v>258</v>
      </c>
      <c r="B101" s="29">
        <v>198</v>
      </c>
      <c r="C101" t="s">
        <v>39</v>
      </c>
      <c r="D101" t="s">
        <v>24</v>
      </c>
      <c r="E101">
        <v>5</v>
      </c>
      <c r="F101" t="s">
        <v>97</v>
      </c>
      <c r="G101">
        <v>8</v>
      </c>
      <c r="H101" t="s">
        <v>41</v>
      </c>
      <c r="I101" t="s">
        <v>46</v>
      </c>
      <c r="J101" t="s">
        <v>42</v>
      </c>
      <c r="K101">
        <v>1</v>
      </c>
      <c r="L101" t="s">
        <v>12</v>
      </c>
      <c r="M101" t="s">
        <v>89</v>
      </c>
      <c r="N101" s="12">
        <v>9</v>
      </c>
      <c r="O101">
        <v>45.9148</v>
      </c>
      <c r="P101">
        <v>1361.3576</v>
      </c>
      <c r="Q101" s="14">
        <v>1.0171724470163273</v>
      </c>
      <c r="R101" s="14">
        <v>2.7742003796076484E-2</v>
      </c>
      <c r="S101" s="14">
        <v>2.5396095728250612</v>
      </c>
      <c r="T101" s="14">
        <v>1.8136933917326183</v>
      </c>
      <c r="U101" s="14">
        <v>2.3261959603272206</v>
      </c>
      <c r="V101" s="14">
        <v>1.3248112590850571</v>
      </c>
      <c r="W101" s="14">
        <v>4.2277695772327033E-2</v>
      </c>
      <c r="X101" s="14">
        <v>4.669272627194309E-2</v>
      </c>
      <c r="Y101" s="14">
        <v>6.9746914626814496E-2</v>
      </c>
      <c r="Z101" s="14">
        <v>4.9981650065547133E-2</v>
      </c>
      <c r="AA101" s="14">
        <v>0.94400367416606479</v>
      </c>
      <c r="AB101" s="14">
        <v>0.2515810394405758</v>
      </c>
      <c r="AC101" s="14">
        <v>2.5527679063243484E-2</v>
      </c>
      <c r="AD101" s="14">
        <v>0.15096357265157828</v>
      </c>
      <c r="AE101" s="14">
        <v>0.10593028318336137</v>
      </c>
      <c r="AF101" s="14">
        <v>1.411082357503856E-2</v>
      </c>
      <c r="AG101" s="14">
        <v>3.1065793161839866E-2</v>
      </c>
      <c r="AH101" s="14">
        <v>1.8107605481139627E-2</v>
      </c>
      <c r="AI101" s="14">
        <v>8.1174987064170311E-4</v>
      </c>
      <c r="AJ101" s="14">
        <v>1.9489545098513492E-4</v>
      </c>
      <c r="AK101" s="14">
        <v>6.4015633426397156E-2</v>
      </c>
      <c r="AL101" s="14">
        <v>0.13392758607186159</v>
      </c>
      <c r="AM101" s="14">
        <v>5.8515225588756777E-2</v>
      </c>
      <c r="AN101" s="14">
        <v>9.5634302208771463E-2</v>
      </c>
      <c r="AO101" s="14">
        <v>1.1444775418157242E-2</v>
      </c>
      <c r="AP101" s="14">
        <v>0.63235725450740765</v>
      </c>
      <c r="AQ101" s="14">
        <v>0.67883761589747538</v>
      </c>
      <c r="AR101" s="14">
        <v>0.18767599736497523</v>
      </c>
      <c r="AS101" s="14">
        <v>0.44583500051935326</v>
      </c>
      <c r="AT101" s="15">
        <v>2.8708017281696705</v>
      </c>
      <c r="AU101" s="15">
        <v>176.83005518261876</v>
      </c>
      <c r="AV101" s="15">
        <v>57.911184070140827</v>
      </c>
      <c r="AW101" s="15">
        <v>17.200175491684519</v>
      </c>
      <c r="AX101" s="15"/>
      <c r="AY101" s="16">
        <v>0.55041114276933656</v>
      </c>
      <c r="AZ101" s="16">
        <v>1.2500331616104217</v>
      </c>
      <c r="BA101" s="16">
        <v>1.7251235723834344</v>
      </c>
      <c r="BB101" s="16">
        <v>2.5346784902752013</v>
      </c>
      <c r="BC101" s="14">
        <v>4.2418126229070126</v>
      </c>
      <c r="BD101" s="14"/>
      <c r="BE101" s="14"/>
      <c r="BF101" s="14">
        <v>34.662758842719143</v>
      </c>
    </row>
    <row r="102" spans="1:58" x14ac:dyDescent="0.3">
      <c r="A102" s="12" t="s">
        <v>259</v>
      </c>
      <c r="B102" s="29">
        <v>198</v>
      </c>
      <c r="C102" t="s">
        <v>39</v>
      </c>
      <c r="D102" t="s">
        <v>24</v>
      </c>
      <c r="E102">
        <v>6</v>
      </c>
      <c r="F102" t="s">
        <v>96</v>
      </c>
      <c r="G102">
        <v>9</v>
      </c>
      <c r="H102" t="s">
        <v>42</v>
      </c>
      <c r="I102" s="1" t="s">
        <v>47</v>
      </c>
      <c r="J102" t="s">
        <v>41</v>
      </c>
      <c r="K102">
        <v>0</v>
      </c>
      <c r="L102" t="s">
        <v>14</v>
      </c>
      <c r="M102" t="s">
        <v>87</v>
      </c>
      <c r="N102" s="12">
        <v>3</v>
      </c>
      <c r="O102">
        <v>34.560699999999997</v>
      </c>
      <c r="P102">
        <v>999.33489999999995</v>
      </c>
      <c r="Q102" s="14">
        <v>0.43570034293228715</v>
      </c>
      <c r="R102" s="14">
        <v>1.2085433050283678E-2</v>
      </c>
      <c r="S102" s="14">
        <v>1.3663949478411477</v>
      </c>
      <c r="T102" s="14">
        <v>1.1717436754906068</v>
      </c>
      <c r="U102" s="14">
        <v>1.6223340385787086</v>
      </c>
      <c r="V102" s="14">
        <v>0.97595804230029493</v>
      </c>
      <c r="W102" s="14">
        <v>2.5407492612021382E-2</v>
      </c>
      <c r="X102" s="14">
        <v>2.3190502345230301E-2</v>
      </c>
      <c r="Y102" s="14">
        <v>3.5527319867921757E-2</v>
      </c>
      <c r="Z102" s="14">
        <v>2.3309704701885453E-2</v>
      </c>
      <c r="AA102" s="14">
        <v>0.50107850677719368</v>
      </c>
      <c r="AB102" s="14">
        <v>0.15031763984268046</v>
      </c>
      <c r="AC102" s="14">
        <v>1.694868394048989E-2</v>
      </c>
      <c r="AD102" s="14">
        <v>9.6954379001443269E-2</v>
      </c>
      <c r="AE102" s="14">
        <v>5.6605675883071929E-2</v>
      </c>
      <c r="AF102" s="14">
        <v>1.0007843833803877E-2</v>
      </c>
      <c r="AG102" s="14">
        <v>2.7373942571527112E-2</v>
      </c>
      <c r="AH102" s="14">
        <v>8.3619680018628944E-3</v>
      </c>
      <c r="AI102" s="14" t="s">
        <v>128</v>
      </c>
      <c r="AJ102" s="14">
        <v>2.4080086116690853E-4</v>
      </c>
      <c r="AK102" s="14">
        <v>5.9243068782856199E-2</v>
      </c>
      <c r="AL102" s="14">
        <v>9.9826583404381414E-2</v>
      </c>
      <c r="AM102" s="14">
        <v>6.3414188360226123E-2</v>
      </c>
      <c r="AN102" s="14">
        <v>0.18014941677622354</v>
      </c>
      <c r="AO102" s="14">
        <v>2.6849514891789834E-2</v>
      </c>
      <c r="AP102" s="14">
        <v>0.57345724734238879</v>
      </c>
      <c r="AQ102" s="14">
        <v>0.58009863902627146</v>
      </c>
      <c r="AR102" s="14">
        <v>0.18007112939908751</v>
      </c>
      <c r="AS102" s="14">
        <v>0.45890775524137928</v>
      </c>
      <c r="AT102" s="15">
        <v>2.5959616655798525</v>
      </c>
      <c r="AU102" s="15">
        <v>260.9988316797938</v>
      </c>
      <c r="AV102" s="15">
        <v>7.5590507585638029</v>
      </c>
      <c r="AW102" s="15">
        <v>2.1642458004621141</v>
      </c>
      <c r="AX102" s="15">
        <v>2350.8035215246232</v>
      </c>
      <c r="AY102" s="16">
        <v>0.57031551506693623</v>
      </c>
      <c r="AZ102" s="16">
        <v>0.49782426036359001</v>
      </c>
      <c r="BA102" s="16">
        <v>4.3359493376592875</v>
      </c>
      <c r="BB102" s="16">
        <v>5.7839993961831526</v>
      </c>
      <c r="BC102" s="14">
        <v>3.7855801757468108</v>
      </c>
      <c r="BD102" s="14"/>
      <c r="BE102" s="14">
        <v>56.540621577752532</v>
      </c>
      <c r="BF102" s="14">
        <v>18.151814354395999</v>
      </c>
    </row>
    <row r="103" spans="1:58" x14ac:dyDescent="0.3">
      <c r="A103" s="12" t="s">
        <v>260</v>
      </c>
      <c r="B103" s="2">
        <v>198</v>
      </c>
      <c r="C103" s="2" t="s">
        <v>38</v>
      </c>
      <c r="D103" s="2" t="s">
        <v>24</v>
      </c>
      <c r="E103" s="2">
        <v>1</v>
      </c>
      <c r="F103" t="s">
        <v>101</v>
      </c>
      <c r="G103">
        <v>1</v>
      </c>
      <c r="H103" t="s">
        <v>42</v>
      </c>
      <c r="I103" t="s">
        <v>47</v>
      </c>
      <c r="J103" t="s">
        <v>41</v>
      </c>
      <c r="K103">
        <v>0</v>
      </c>
      <c r="L103" t="s">
        <v>31</v>
      </c>
      <c r="M103" t="s">
        <v>92</v>
      </c>
      <c r="N103" s="12">
        <v>2</v>
      </c>
      <c r="O103">
        <v>40.278700000000001</v>
      </c>
      <c r="P103">
        <v>1014.0276</v>
      </c>
      <c r="Q103" s="14">
        <v>0.71395136695046957</v>
      </c>
      <c r="R103" s="14">
        <v>1.7080459810199476E-2</v>
      </c>
      <c r="S103" s="14">
        <v>1.8272448949173863</v>
      </c>
      <c r="T103" s="14">
        <v>1.5024618087652215</v>
      </c>
      <c r="U103" s="14">
        <v>2.114076916640629</v>
      </c>
      <c r="V103" s="14">
        <v>1.6471226590766908</v>
      </c>
      <c r="W103" s="14">
        <v>3.3972355147488205E-2</v>
      </c>
      <c r="X103" s="14">
        <v>3.4730792486389571E-2</v>
      </c>
      <c r="Y103" s="14">
        <v>6.3083964223473135E-2</v>
      </c>
      <c r="Z103" s="14">
        <v>4.5132170348480979E-2</v>
      </c>
      <c r="AA103" s="14">
        <v>0.79698463865613767</v>
      </c>
      <c r="AB103" s="14">
        <v>0.20812865153272456</v>
      </c>
      <c r="AC103" s="14">
        <v>2.7264136443295815E-2</v>
      </c>
      <c r="AD103" s="14">
        <v>0.12652032656628456</v>
      </c>
      <c r="AE103" s="14">
        <v>0.10575252635841764</v>
      </c>
      <c r="AF103" s="14">
        <v>1.1692791069006539E-2</v>
      </c>
      <c r="AG103" s="14">
        <v>2.8189521665822236E-2</v>
      </c>
      <c r="AH103" s="14">
        <v>1.0144592786747704E-2</v>
      </c>
      <c r="AI103" s="14">
        <v>8.0044630572080177E-4</v>
      </c>
      <c r="AJ103" s="14">
        <v>4.0534182497068007E-4</v>
      </c>
      <c r="AK103" s="14">
        <v>8.0082108626994511E-2</v>
      </c>
      <c r="AL103" s="14">
        <v>0.15271582639843004</v>
      </c>
      <c r="AM103" s="14">
        <v>8.6135060434800542E-2</v>
      </c>
      <c r="AN103" s="14">
        <v>0.36988573078668374</v>
      </c>
      <c r="AO103" s="14">
        <v>4.4661328606788953E-2</v>
      </c>
      <c r="AP103" s="14">
        <v>0.94209375975734866</v>
      </c>
      <c r="AQ103" s="14">
        <v>0.94138007939694013</v>
      </c>
      <c r="AR103" s="14">
        <v>0.30606411027337066</v>
      </c>
      <c r="AS103" s="14">
        <v>0.71085619131319677</v>
      </c>
      <c r="AT103" s="15">
        <v>2.4650208088037138</v>
      </c>
      <c r="AU103" s="15" t="s">
        <v>128</v>
      </c>
      <c r="AV103" s="15">
        <v>4.5959360161077951</v>
      </c>
      <c r="AW103" s="15">
        <v>2.2671415331847653</v>
      </c>
      <c r="AX103" s="15" t="s">
        <v>128</v>
      </c>
      <c r="AY103" s="16">
        <v>0.4085334380720676</v>
      </c>
      <c r="AZ103" s="16">
        <v>0.93993270417627783</v>
      </c>
      <c r="BA103" s="16">
        <v>2.1261680343257754</v>
      </c>
      <c r="BB103" s="16">
        <v>2.8856889642022923</v>
      </c>
      <c r="BC103" s="14">
        <v>3.8523995803912419</v>
      </c>
      <c r="BD103" s="14">
        <v>71.249489335637676</v>
      </c>
      <c r="BE103" s="14">
        <v>36.892568822580337</v>
      </c>
      <c r="BF103" s="14">
        <v>17.223691944299592</v>
      </c>
    </row>
    <row r="104" spans="1:58" x14ac:dyDescent="0.3">
      <c r="A104" s="12" t="s">
        <v>261</v>
      </c>
      <c r="B104" s="29">
        <v>198</v>
      </c>
      <c r="C104" t="s">
        <v>38</v>
      </c>
      <c r="D104" t="s">
        <v>24</v>
      </c>
      <c r="E104">
        <v>2</v>
      </c>
      <c r="F104" t="s">
        <v>100</v>
      </c>
      <c r="G104">
        <v>3</v>
      </c>
      <c r="H104" t="s">
        <v>41</v>
      </c>
      <c r="I104" t="s">
        <v>45</v>
      </c>
      <c r="J104" t="s">
        <v>41</v>
      </c>
      <c r="K104">
        <v>0</v>
      </c>
      <c r="L104" t="s">
        <v>18</v>
      </c>
      <c r="M104" t="s">
        <v>106</v>
      </c>
      <c r="N104" s="12">
        <v>1</v>
      </c>
      <c r="O104">
        <v>28.9085</v>
      </c>
      <c r="P104">
        <v>715.29589999999996</v>
      </c>
      <c r="Q104" s="16">
        <v>0.89663901803378032</v>
      </c>
      <c r="R104" s="16">
        <v>1.6946947550643382E-2</v>
      </c>
      <c r="S104" s="16">
        <v>3.2463869537988606</v>
      </c>
      <c r="T104" s="16">
        <v>1.839284139596689</v>
      </c>
      <c r="U104" s="16">
        <v>2.609444658905884</v>
      </c>
      <c r="V104" s="16">
        <v>1.9166874077950036</v>
      </c>
      <c r="W104" s="16">
        <v>4.0734293497261424E-2</v>
      </c>
      <c r="X104" s="16">
        <v>2.8678683399713786E-2</v>
      </c>
      <c r="Y104" s="16">
        <v>7.7898386976454237E-2</v>
      </c>
      <c r="Z104" s="16">
        <v>5.1916816239425831E-2</v>
      </c>
      <c r="AA104" s="16">
        <v>0.94568512412555683</v>
      </c>
      <c r="AB104" s="16">
        <v>0.243372245935075</v>
      </c>
      <c r="AC104" s="16">
        <v>3.3333096723410949E-2</v>
      </c>
      <c r="AD104" s="16">
        <v>0.16250152563677298</v>
      </c>
      <c r="AE104" s="16">
        <v>0.12466067230224906</v>
      </c>
      <c r="AF104" s="16">
        <v>1.7284089779918084E-2</v>
      </c>
      <c r="AG104" s="16">
        <v>4.6902726081944367E-2</v>
      </c>
      <c r="AH104" s="16">
        <v>1.1757330596334414E-2</v>
      </c>
      <c r="AI104" s="16">
        <v>1.2256855507798605E-3</v>
      </c>
      <c r="AJ104" s="16">
        <v>3.422201767023323E-4</v>
      </c>
      <c r="AK104" s="16">
        <v>9.0643978430025904E-2</v>
      </c>
      <c r="AL104" s="16">
        <v>0.16735672791516576</v>
      </c>
      <c r="AM104" s="14">
        <v>8.4783087515267266E-2</v>
      </c>
      <c r="AN104" s="14">
        <v>0.30902703107772073</v>
      </c>
      <c r="AO104" s="14">
        <v>3.3890817802301049E-2</v>
      </c>
      <c r="AP104" s="14">
        <v>0.79310721314241683</v>
      </c>
      <c r="AQ104" s="14">
        <v>0.7887082957335867</v>
      </c>
      <c r="AR104" s="14">
        <v>0.24691554008714484</v>
      </c>
      <c r="AS104" s="14">
        <v>0.57229227012217054</v>
      </c>
      <c r="AT104" s="15">
        <v>3.192356119159506</v>
      </c>
      <c r="AU104" s="15">
        <v>386.41227787512764</v>
      </c>
      <c r="AV104" s="15">
        <v>48.544879776829397</v>
      </c>
      <c r="AW104" s="15">
        <v>12.959521876848521</v>
      </c>
      <c r="AX104" s="15">
        <v>18924.464350284656</v>
      </c>
      <c r="AY104" s="16">
        <v>0.26673573445881821</v>
      </c>
      <c r="AZ104" s="16">
        <v>0.68356485361422359</v>
      </c>
      <c r="BA104" s="16">
        <v>1.7780785737884965</v>
      </c>
      <c r="BB104" s="16">
        <v>2.0331259919151718</v>
      </c>
      <c r="BC104" s="14">
        <v>3.9691054693617427</v>
      </c>
      <c r="BD104" s="14">
        <v>85.290554813774747</v>
      </c>
      <c r="BE104" s="14">
        <v>54.832084980235877</v>
      </c>
      <c r="BF104" s="14">
        <v>28.993811745334853</v>
      </c>
    </row>
    <row r="105" spans="1:58" x14ac:dyDescent="0.3">
      <c r="A105" s="12" t="s">
        <v>262</v>
      </c>
      <c r="B105" s="29">
        <v>198</v>
      </c>
      <c r="C105" t="s">
        <v>38</v>
      </c>
      <c r="D105" t="s">
        <v>24</v>
      </c>
      <c r="E105">
        <v>3</v>
      </c>
      <c r="F105" t="s">
        <v>99</v>
      </c>
      <c r="G105">
        <v>5</v>
      </c>
      <c r="H105" t="s">
        <v>41</v>
      </c>
      <c r="I105" t="s">
        <v>45</v>
      </c>
      <c r="J105" t="s">
        <v>42</v>
      </c>
      <c r="K105">
        <v>1</v>
      </c>
      <c r="L105" t="s">
        <v>13</v>
      </c>
      <c r="M105" t="s">
        <v>92</v>
      </c>
      <c r="N105" s="12">
        <v>10</v>
      </c>
      <c r="O105">
        <v>39.963500000000003</v>
      </c>
      <c r="P105">
        <v>1200.8136999999999</v>
      </c>
      <c r="Q105" s="14">
        <v>0.59724282089540548</v>
      </c>
      <c r="R105" s="14">
        <v>2.0065755526684739E-2</v>
      </c>
      <c r="S105" s="14">
        <v>1.9123751573634966</v>
      </c>
      <c r="T105" s="14">
        <v>1.7705502474200974</v>
      </c>
      <c r="U105" s="14">
        <v>1.7604531475160705</v>
      </c>
      <c r="V105" s="14">
        <v>1.2987558129665879</v>
      </c>
      <c r="W105" s="14">
        <v>3.7688721996546291E-2</v>
      </c>
      <c r="X105" s="14">
        <v>3.605203048367147E-2</v>
      </c>
      <c r="Y105" s="14">
        <v>5.4784613803228195E-2</v>
      </c>
      <c r="Z105" s="14">
        <v>4.1171064249562274E-2</v>
      </c>
      <c r="AA105" s="14">
        <v>0.78163477915675306</v>
      </c>
      <c r="AB105" s="14">
        <v>0.23213256904081794</v>
      </c>
      <c r="AC105" s="14">
        <v>3.0353687221138636E-2</v>
      </c>
      <c r="AD105" s="14">
        <v>0.14314503074257237</v>
      </c>
      <c r="AE105" s="14">
        <v>0.14106927377822948</v>
      </c>
      <c r="AF105" s="14">
        <v>3.358529109896316E-2</v>
      </c>
      <c r="AG105" s="14">
        <v>3.1015301485908003E-2</v>
      </c>
      <c r="AH105" s="14">
        <v>1.9486369058258946E-2</v>
      </c>
      <c r="AI105" s="14">
        <v>8.4400184386849509E-4</v>
      </c>
      <c r="AJ105" s="14">
        <v>4.3003712285917442E-4</v>
      </c>
      <c r="AK105" s="14">
        <v>7.1347303132007336E-2</v>
      </c>
      <c r="AL105" s="14">
        <v>0.16537746232360026</v>
      </c>
      <c r="AM105" s="14">
        <v>8.5923374691490195E-2</v>
      </c>
      <c r="AN105" s="14">
        <v>0.33600181181959177</v>
      </c>
      <c r="AO105" s="14">
        <v>3.6027501937687015E-2</v>
      </c>
      <c r="AP105" s="14">
        <v>0.79883863448920756</v>
      </c>
      <c r="AQ105" s="14">
        <v>0.78671886342848429</v>
      </c>
      <c r="AR105" s="14">
        <v>0.24310915826033946</v>
      </c>
      <c r="AS105" s="14">
        <v>0.59059750636198904</v>
      </c>
      <c r="AT105" s="15">
        <v>3.4464299450697342</v>
      </c>
      <c r="AU105" s="15">
        <v>225.89102412457444</v>
      </c>
      <c r="AV105" s="15">
        <v>31.068121039920058</v>
      </c>
      <c r="AW105" s="15">
        <v>7.6263975983382384</v>
      </c>
      <c r="AX105" s="15">
        <v>44915.025796820948</v>
      </c>
      <c r="AY105" s="16">
        <v>0.40655980135714603</v>
      </c>
      <c r="AZ105" s="16">
        <v>1.138618440185295</v>
      </c>
      <c r="BA105" s="16">
        <v>2.1134113833287622</v>
      </c>
      <c r="BB105" s="16">
        <v>3.5522181352396482</v>
      </c>
      <c r="BC105" s="14">
        <v>3.2463176410757124</v>
      </c>
      <c r="BD105" s="14">
        <v>83.814257425203451</v>
      </c>
      <c r="BE105" s="14">
        <v>39.887613500007127</v>
      </c>
      <c r="BF105" s="14">
        <v>26.44781718354248</v>
      </c>
    </row>
    <row r="106" spans="1:58" x14ac:dyDescent="0.3">
      <c r="A106" s="12" t="s">
        <v>263</v>
      </c>
      <c r="B106" s="29">
        <v>198</v>
      </c>
      <c r="C106" t="s">
        <v>38</v>
      </c>
      <c r="D106" t="s">
        <v>24</v>
      </c>
      <c r="E106">
        <v>4</v>
      </c>
      <c r="F106" t="s">
        <v>98</v>
      </c>
      <c r="G106">
        <v>6</v>
      </c>
      <c r="H106" t="s">
        <v>41</v>
      </c>
      <c r="I106" t="s">
        <v>46</v>
      </c>
      <c r="J106" t="s">
        <v>41</v>
      </c>
      <c r="K106">
        <v>2</v>
      </c>
      <c r="L106" t="s">
        <v>5</v>
      </c>
      <c r="M106" t="s">
        <v>89</v>
      </c>
      <c r="N106" s="12">
        <v>4</v>
      </c>
      <c r="O106">
        <v>62.644500000000001</v>
      </c>
      <c r="P106">
        <v>3098.4906000000001</v>
      </c>
      <c r="Q106" s="14">
        <v>0.70181844865025433</v>
      </c>
      <c r="R106" s="14">
        <v>2.1426839609004055E-2</v>
      </c>
      <c r="S106" s="14">
        <v>1.3624886839236148</v>
      </c>
      <c r="T106" s="14">
        <v>1.5737526325147984</v>
      </c>
      <c r="U106" s="14">
        <v>1.534449378616404</v>
      </c>
      <c r="V106" s="14">
        <v>0.84212621300718549</v>
      </c>
      <c r="W106" s="14">
        <v>3.0600099364229458E-2</v>
      </c>
      <c r="X106" s="14">
        <v>2.88901135711358E-2</v>
      </c>
      <c r="Y106" s="14">
        <v>4.543322422301984E-2</v>
      </c>
      <c r="Z106" s="14">
        <v>3.3753315110747972E-2</v>
      </c>
      <c r="AA106" s="14">
        <v>0.56677473600303652</v>
      </c>
      <c r="AB106" s="14">
        <v>0.21078406442062211</v>
      </c>
      <c r="AC106" s="14">
        <v>2.1536776749904337E-2</v>
      </c>
      <c r="AD106" s="14">
        <v>0.11712057845574753</v>
      </c>
      <c r="AE106" s="14">
        <v>8.5329231598978872E-2</v>
      </c>
      <c r="AF106" s="14">
        <v>1.4455409487600537E-2</v>
      </c>
      <c r="AG106" s="14">
        <v>2.1693484891031008E-2</v>
      </c>
      <c r="AH106" s="14">
        <v>1.3633944411601514E-2</v>
      </c>
      <c r="AI106" s="14">
        <v>6.1099637161432724E-4</v>
      </c>
      <c r="AJ106" s="14">
        <v>1.9332835916689484E-4</v>
      </c>
      <c r="AK106" s="14">
        <v>5.5385682436995105E-2</v>
      </c>
      <c r="AL106" s="14">
        <v>0.14121432432779962</v>
      </c>
      <c r="AM106" s="14">
        <v>7.3456978319369759E-2</v>
      </c>
      <c r="AN106" s="14">
        <v>0.22919097976296049</v>
      </c>
      <c r="AO106" s="14">
        <v>2.4583089917043596E-2</v>
      </c>
      <c r="AP106" s="14">
        <v>0.57090909698759496</v>
      </c>
      <c r="AQ106" s="14">
        <v>0.54564171539127537</v>
      </c>
      <c r="AR106" s="14">
        <v>0.19191971997018839</v>
      </c>
      <c r="AS106" s="14">
        <v>0.4715335047984035</v>
      </c>
      <c r="AT106" s="15"/>
      <c r="AU106" s="15">
        <v>99.094720638183333</v>
      </c>
      <c r="AV106" s="15"/>
      <c r="AW106" s="15"/>
      <c r="AX106" s="15">
        <v>23136.598325643554</v>
      </c>
      <c r="AY106" s="16">
        <v>0.4781822281220216</v>
      </c>
      <c r="AZ106" s="16">
        <v>1.0157971876474485</v>
      </c>
      <c r="BA106" s="16">
        <v>1.0305465084422127</v>
      </c>
      <c r="BB106" s="16">
        <v>3.5714513180767042</v>
      </c>
      <c r="BC106" s="14">
        <v>3.4041657434569554</v>
      </c>
      <c r="BD106" s="14">
        <v>66.546003818915651</v>
      </c>
      <c r="BE106" s="14">
        <v>34.664333490484715</v>
      </c>
      <c r="BF106" s="14">
        <v>18.173394768126656</v>
      </c>
    </row>
    <row r="107" spans="1:58" x14ac:dyDescent="0.3">
      <c r="A107" s="12" t="s">
        <v>264</v>
      </c>
      <c r="B107" s="29">
        <v>198</v>
      </c>
      <c r="C107" t="s">
        <v>38</v>
      </c>
      <c r="D107" t="s">
        <v>24</v>
      </c>
      <c r="E107">
        <v>5</v>
      </c>
      <c r="F107" t="s">
        <v>97</v>
      </c>
      <c r="G107">
        <v>8</v>
      </c>
      <c r="H107" t="s">
        <v>41</v>
      </c>
      <c r="I107" t="s">
        <v>46</v>
      </c>
      <c r="J107" t="s">
        <v>42</v>
      </c>
      <c r="K107">
        <v>1</v>
      </c>
      <c r="L107" t="s">
        <v>5</v>
      </c>
      <c r="M107" t="s">
        <v>89</v>
      </c>
      <c r="N107" s="12">
        <v>9</v>
      </c>
      <c r="O107">
        <v>52.695399999999999</v>
      </c>
      <c r="P107">
        <v>2348.2710000000002</v>
      </c>
      <c r="Q107" s="14">
        <v>0.54491788667380758</v>
      </c>
      <c r="R107" s="14">
        <v>1.7234336627972222E-2</v>
      </c>
      <c r="S107" s="14">
        <v>0.94455731751433147</v>
      </c>
      <c r="T107" s="14">
        <v>1.1410050882039469</v>
      </c>
      <c r="U107" s="14">
        <v>1.4410801663537751</v>
      </c>
      <c r="V107" s="14">
        <v>0.88140522964789536</v>
      </c>
      <c r="W107" s="14">
        <v>2.653475866495553E-2</v>
      </c>
      <c r="X107" s="14">
        <v>2.9888500097753075E-2</v>
      </c>
      <c r="Y107" s="14">
        <v>4.3346662236546069E-2</v>
      </c>
      <c r="Z107" s="14">
        <v>3.0328413832902607E-2</v>
      </c>
      <c r="AA107" s="14">
        <v>0.49741164697959195</v>
      </c>
      <c r="AB107" s="14">
        <v>0.1725894128072519</v>
      </c>
      <c r="AC107" s="14">
        <v>2.0598979413139602E-2</v>
      </c>
      <c r="AD107" s="14">
        <v>0.10170569695421858</v>
      </c>
      <c r="AE107" s="14">
        <v>9.2449841797355908E-2</v>
      </c>
      <c r="AF107" s="14">
        <v>1.4908052791209979E-2</v>
      </c>
      <c r="AG107" s="14">
        <v>2.2490720359774116E-2</v>
      </c>
      <c r="AH107" s="14">
        <v>1.3743927326617876E-2</v>
      </c>
      <c r="AI107" s="14">
        <v>4.7093098621624392E-4</v>
      </c>
      <c r="AJ107" s="14">
        <v>2.4416177697454943E-4</v>
      </c>
      <c r="AK107" s="14">
        <v>5.6784026710951174E-2</v>
      </c>
      <c r="AL107" s="14">
        <v>0.12797696223181662</v>
      </c>
      <c r="AM107" s="14">
        <v>7.4819919863840387E-2</v>
      </c>
      <c r="AN107" s="14">
        <v>0.24678264364160429</v>
      </c>
      <c r="AO107" s="14">
        <v>3.0909604565553452E-2</v>
      </c>
      <c r="AP107" s="14">
        <v>0.58339052848318462</v>
      </c>
      <c r="AQ107" s="14">
        <v>0.57151983700461439</v>
      </c>
      <c r="AR107" s="14">
        <v>0.18808127259623778</v>
      </c>
      <c r="AS107" s="14">
        <v>0.46609986138238618</v>
      </c>
      <c r="AT107" s="15">
        <v>3.1274338975166884</v>
      </c>
      <c r="AU107" s="15">
        <v>149.67960813165479</v>
      </c>
      <c r="AV107" s="15">
        <v>62.653899528583537</v>
      </c>
      <c r="AW107" s="15">
        <v>16.849221021810923</v>
      </c>
      <c r="AX107" s="15">
        <v>45684.926779530877</v>
      </c>
      <c r="AY107" s="16">
        <v>0.28983301402520928</v>
      </c>
      <c r="AZ107" s="16">
        <v>0.8669390721960536</v>
      </c>
      <c r="BA107" s="16">
        <v>0.89672835997682243</v>
      </c>
      <c r="BB107" s="16">
        <v>2.772108767708557</v>
      </c>
      <c r="BC107" s="14">
        <v>3.2830128916179984</v>
      </c>
      <c r="BD107" s="14">
        <v>56.338858727140419</v>
      </c>
      <c r="BE107" s="14">
        <v>31.10236627128824</v>
      </c>
      <c r="BF107" s="14">
        <v>22.878976971493536</v>
      </c>
    </row>
    <row r="108" spans="1:58" x14ac:dyDescent="0.3">
      <c r="A108" s="12" t="s">
        <v>265</v>
      </c>
      <c r="B108" s="29">
        <v>198</v>
      </c>
      <c r="C108" t="s">
        <v>38</v>
      </c>
      <c r="D108" t="s">
        <v>24</v>
      </c>
      <c r="E108">
        <v>6</v>
      </c>
      <c r="F108" t="s">
        <v>96</v>
      </c>
      <c r="G108">
        <v>9</v>
      </c>
      <c r="H108" t="s">
        <v>42</v>
      </c>
      <c r="I108" s="1" t="s">
        <v>47</v>
      </c>
      <c r="J108" t="s">
        <v>41</v>
      </c>
      <c r="K108">
        <v>0</v>
      </c>
      <c r="L108" t="s">
        <v>14</v>
      </c>
      <c r="M108" t="s">
        <v>87</v>
      </c>
      <c r="N108" s="12">
        <v>3</v>
      </c>
      <c r="O108">
        <v>36.578299999999999</v>
      </c>
      <c r="P108">
        <v>1184.9586999999999</v>
      </c>
      <c r="Q108" s="14">
        <v>0.41662652234435038</v>
      </c>
      <c r="R108" s="14">
        <v>1.045363275891064E-2</v>
      </c>
      <c r="S108" s="14">
        <v>1.384972750876148</v>
      </c>
      <c r="T108" s="14">
        <v>1.123379599218052</v>
      </c>
      <c r="U108" s="14">
        <v>1.811235954347282</v>
      </c>
      <c r="V108" s="14">
        <v>1.0370507807891165</v>
      </c>
      <c r="W108" s="14">
        <v>2.4107184948305691E-2</v>
      </c>
      <c r="X108" s="14">
        <v>1.9624483552215192E-2</v>
      </c>
      <c r="Y108" s="14">
        <v>3.5795076758461206E-2</v>
      </c>
      <c r="Z108" s="14">
        <v>2.2241585576321474E-2</v>
      </c>
      <c r="AA108" s="14">
        <v>0.44785748852085533</v>
      </c>
      <c r="AB108" s="14">
        <v>0.16587998916502172</v>
      </c>
      <c r="AC108" s="14">
        <v>1.799533727233836E-2</v>
      </c>
      <c r="AD108" s="14">
        <v>9.2367778371280004E-2</v>
      </c>
      <c r="AE108" s="14">
        <v>6.1944665742626623E-2</v>
      </c>
      <c r="AF108" s="14">
        <v>1.18283079801804E-2</v>
      </c>
      <c r="AG108" s="14">
        <v>2.5605978754111317E-2</v>
      </c>
      <c r="AH108" s="14">
        <v>9.0707848438365459E-3</v>
      </c>
      <c r="AI108" s="14">
        <v>5.334591034161061E-4</v>
      </c>
      <c r="AJ108" s="14">
        <v>3.1972930407142992E-4</v>
      </c>
      <c r="AK108" s="14">
        <v>7.1203809629231243E-2</v>
      </c>
      <c r="AL108" s="14">
        <v>9.5408459724727959E-2</v>
      </c>
      <c r="AM108" s="14">
        <v>6.739552575219819E-2</v>
      </c>
      <c r="AN108" s="14">
        <v>0.22322697000617464</v>
      </c>
      <c r="AO108" s="14">
        <v>1.4508616015297252E-2</v>
      </c>
      <c r="AP108" s="14">
        <v>0.53443624177785243</v>
      </c>
      <c r="AQ108" s="14">
        <v>0.53472286039649042</v>
      </c>
      <c r="AR108" s="14">
        <v>0.16860076412779107</v>
      </c>
      <c r="AS108" s="14">
        <v>0.42142760412109609</v>
      </c>
      <c r="AT108" s="15">
        <v>3.4522063920962629</v>
      </c>
      <c r="AU108" s="15">
        <v>304.71235513404145</v>
      </c>
      <c r="AV108" s="15">
        <v>12.917409607479275</v>
      </c>
      <c r="AW108" s="15">
        <v>4.5946888443941445</v>
      </c>
      <c r="AX108" s="15">
        <v>3373.2526878020471</v>
      </c>
      <c r="AY108" s="16">
        <v>0.71271386980248141</v>
      </c>
      <c r="AZ108" s="16">
        <v>0.51277830521903989</v>
      </c>
      <c r="BA108" s="16">
        <v>2.381991140577028</v>
      </c>
      <c r="BB108" s="16">
        <v>3.3685822621388493</v>
      </c>
      <c r="BC108" s="14">
        <v>4.0835701421338753</v>
      </c>
      <c r="BD108" s="14"/>
      <c r="BE108" s="14">
        <v>59.594131243787189</v>
      </c>
      <c r="BF108" s="14">
        <v>23.730693084722542</v>
      </c>
    </row>
    <row r="109" spans="1:58" x14ac:dyDescent="0.3">
      <c r="A109" s="12" t="s">
        <v>266</v>
      </c>
      <c r="B109" s="29">
        <v>212</v>
      </c>
      <c r="C109" t="s">
        <v>39</v>
      </c>
      <c r="D109" t="s">
        <v>24</v>
      </c>
      <c r="E109">
        <v>1</v>
      </c>
      <c r="F109" t="s">
        <v>95</v>
      </c>
      <c r="G109">
        <v>2</v>
      </c>
      <c r="H109" t="s">
        <v>42</v>
      </c>
      <c r="I109" t="s">
        <v>47</v>
      </c>
      <c r="J109" t="s">
        <v>41</v>
      </c>
      <c r="K109">
        <v>1</v>
      </c>
      <c r="L109" t="s">
        <v>8</v>
      </c>
      <c r="M109" t="s">
        <v>92</v>
      </c>
      <c r="N109" s="12">
        <v>3</v>
      </c>
      <c r="O109">
        <v>37.196300000000001</v>
      </c>
      <c r="Q109" s="14">
        <v>0.79676811452189356</v>
      </c>
      <c r="R109" s="14">
        <v>2.7849022233839501E-2</v>
      </c>
      <c r="S109" s="14">
        <v>1.9534867561849076</v>
      </c>
      <c r="T109" s="14">
        <v>1.6923109157650196</v>
      </c>
      <c r="U109" s="14">
        <v>2.0438798192249714</v>
      </c>
      <c r="V109" s="14">
        <v>0.90778216211488838</v>
      </c>
      <c r="W109" s="14">
        <v>3.1481346688455022E-2</v>
      </c>
      <c r="X109" s="14">
        <v>3.4989028405905107E-2</v>
      </c>
      <c r="Y109" s="14">
        <v>5.259161827676969E-2</v>
      </c>
      <c r="Z109" s="14">
        <v>3.2171300763292984E-2</v>
      </c>
      <c r="AA109" s="14">
        <v>0.66539858286974618</v>
      </c>
      <c r="AB109" s="14">
        <v>0.20646217402040196</v>
      </c>
      <c r="AC109" s="14">
        <v>2.3289508686473059E-2</v>
      </c>
      <c r="AD109" s="14">
        <v>0.12270303937778231</v>
      </c>
      <c r="AE109" s="14">
        <v>8.5491682144562195E-2</v>
      </c>
      <c r="AF109" s="14">
        <v>1.2772731172119141E-2</v>
      </c>
      <c r="AG109" s="14">
        <v>2.3919192753106409E-2</v>
      </c>
      <c r="AH109" s="14">
        <v>1.5734828466976044E-2</v>
      </c>
      <c r="AI109" s="14">
        <v>7.1171507332992712E-4</v>
      </c>
      <c r="AJ109" s="14">
        <v>1.2852113880566175E-4</v>
      </c>
      <c r="AK109" s="14">
        <v>4.5429711493964874E-2</v>
      </c>
      <c r="AL109" s="14">
        <v>0.12278596000886034</v>
      </c>
      <c r="AM109" s="14">
        <v>6.0084692300321936E-2</v>
      </c>
      <c r="AN109" s="14">
        <v>9.7815365891223069E-2</v>
      </c>
      <c r="AO109" s="14">
        <v>1.3076835133727522E-2</v>
      </c>
      <c r="AP109" s="14">
        <v>0.50054165157112918</v>
      </c>
      <c r="AQ109" s="14">
        <v>0.53651171382418705</v>
      </c>
      <c r="AR109" s="14">
        <v>0.14234491463152033</v>
      </c>
      <c r="AS109" s="14">
        <v>0.36566958793853954</v>
      </c>
      <c r="AT109" s="15">
        <v>3.0517688987360687</v>
      </c>
      <c r="AU109" s="15" t="s">
        <v>128</v>
      </c>
      <c r="AV109" s="15">
        <v>115.98884805184989</v>
      </c>
      <c r="AW109" s="15">
        <v>27.227427095978555</v>
      </c>
      <c r="AX109" s="15">
        <v>4412.0525219764104</v>
      </c>
      <c r="AY109" s="16">
        <v>0.47416281455954662</v>
      </c>
      <c r="AZ109" s="16">
        <v>1.2283931082012323</v>
      </c>
      <c r="BA109" s="16">
        <v>2.1907943400212044</v>
      </c>
      <c r="BB109" s="16">
        <v>4.5642006571522469</v>
      </c>
      <c r="BC109" s="14">
        <v>3.8765047094376106</v>
      </c>
      <c r="BD109" s="14">
        <v>57.816022616760449</v>
      </c>
      <c r="BE109" s="14">
        <v>38.835219433617375</v>
      </c>
      <c r="BF109" s="14">
        <v>22.737991626940673</v>
      </c>
    </row>
    <row r="110" spans="1:58" x14ac:dyDescent="0.3">
      <c r="A110" s="12" t="s">
        <v>267</v>
      </c>
      <c r="B110" s="29">
        <v>212</v>
      </c>
      <c r="C110" t="s">
        <v>39</v>
      </c>
      <c r="D110" t="s">
        <v>24</v>
      </c>
      <c r="E110">
        <v>2</v>
      </c>
      <c r="F110" t="s">
        <v>94</v>
      </c>
      <c r="G110">
        <v>4</v>
      </c>
      <c r="H110" t="s">
        <v>41</v>
      </c>
      <c r="I110" t="s">
        <v>45</v>
      </c>
      <c r="J110" t="s">
        <v>41</v>
      </c>
      <c r="K110">
        <v>1</v>
      </c>
      <c r="L110" t="s">
        <v>11</v>
      </c>
      <c r="M110" t="s">
        <v>92</v>
      </c>
      <c r="N110" s="12">
        <v>7</v>
      </c>
      <c r="O110">
        <v>38.435699999999997</v>
      </c>
      <c r="P110">
        <v>1362.8282999999999</v>
      </c>
      <c r="Q110" s="14">
        <v>0.76037911520661072</v>
      </c>
      <c r="R110" s="14">
        <v>1.5206706936776367E-2</v>
      </c>
      <c r="S110" s="14">
        <v>1.2984126602993473</v>
      </c>
      <c r="T110" s="14">
        <v>1.1940102234465064</v>
      </c>
      <c r="U110" s="14">
        <v>1.8912135986261025</v>
      </c>
      <c r="V110" s="14">
        <v>1.2879348950776468</v>
      </c>
      <c r="W110" s="14">
        <v>3.0286739335956599E-2</v>
      </c>
      <c r="X110" s="14">
        <v>3.0522714996548066E-2</v>
      </c>
      <c r="Y110" s="14">
        <v>5.707956102471274E-2</v>
      </c>
      <c r="Z110" s="14">
        <v>3.3724043747811024E-2</v>
      </c>
      <c r="AA110" s="14">
        <v>0.65394502504922714</v>
      </c>
      <c r="AB110" s="14">
        <v>0.1717290414996421</v>
      </c>
      <c r="AC110" s="14">
        <v>2.1664035427500113E-2</v>
      </c>
      <c r="AD110" s="14">
        <v>0.11045195443176646</v>
      </c>
      <c r="AE110" s="14">
        <v>9.5800815720452639E-2</v>
      </c>
      <c r="AF110" s="14">
        <v>1.0482522648867959E-2</v>
      </c>
      <c r="AG110" s="14">
        <v>2.7071182542226461E-2</v>
      </c>
      <c r="AH110" s="14">
        <v>1.2552685227076489E-2</v>
      </c>
      <c r="AI110" s="14">
        <v>7.334549834776881E-4</v>
      </c>
      <c r="AJ110" s="14">
        <v>2.1840546522467128E-4</v>
      </c>
      <c r="AK110" s="14">
        <v>7.4839140894032694E-2</v>
      </c>
      <c r="AL110" s="14">
        <v>0.15698864856289865</v>
      </c>
      <c r="AM110" s="14">
        <v>7.5845410192202672E-2</v>
      </c>
      <c r="AN110" s="14">
        <v>0.27090458363633635</v>
      </c>
      <c r="AO110" s="14">
        <v>3.3756328673364561E-2</v>
      </c>
      <c r="AP110" s="14">
        <v>0.63252227568617481</v>
      </c>
      <c r="AQ110" s="14">
        <v>0.64046782244221478</v>
      </c>
      <c r="AR110" s="14">
        <v>0.21091821796911761</v>
      </c>
      <c r="AS110" s="14">
        <v>0.50827832854852928</v>
      </c>
      <c r="AT110" s="15">
        <v>2.323493175794515</v>
      </c>
      <c r="AU110" s="15" t="s">
        <v>128</v>
      </c>
      <c r="AV110" s="15">
        <v>101.74787307727588</v>
      </c>
      <c r="AW110" s="15">
        <v>34.713047691897508</v>
      </c>
      <c r="AX110" s="15">
        <v>23299.84277336689</v>
      </c>
      <c r="AY110" s="16">
        <v>0.50157415231709612</v>
      </c>
      <c r="AZ110" s="16">
        <v>1.3605760441299126</v>
      </c>
      <c r="BA110" s="16">
        <v>2.5206747532052898</v>
      </c>
      <c r="BB110" s="16">
        <v>4.7548968215914629</v>
      </c>
      <c r="BC110" s="14">
        <v>3.7737026215987668</v>
      </c>
      <c r="BD110" s="14">
        <v>96.704583146881205</v>
      </c>
      <c r="BE110" s="14">
        <v>49.135722014383497</v>
      </c>
      <c r="BF110" s="14">
        <v>17.743161274668722</v>
      </c>
    </row>
    <row r="111" spans="1:58" x14ac:dyDescent="0.3">
      <c r="A111" s="12" t="s">
        <v>268</v>
      </c>
      <c r="B111" s="29">
        <v>212</v>
      </c>
      <c r="C111" t="s">
        <v>39</v>
      </c>
      <c r="D111" t="s">
        <v>24</v>
      </c>
      <c r="E111">
        <v>3</v>
      </c>
      <c r="F111" t="s">
        <v>93</v>
      </c>
      <c r="G111">
        <v>5</v>
      </c>
      <c r="H111" t="s">
        <v>41</v>
      </c>
      <c r="I111" t="s">
        <v>45</v>
      </c>
      <c r="J111" t="s">
        <v>42</v>
      </c>
      <c r="K111">
        <v>2</v>
      </c>
      <c r="L111" t="s">
        <v>13</v>
      </c>
      <c r="M111" t="s">
        <v>92</v>
      </c>
      <c r="N111" s="12">
        <v>12</v>
      </c>
      <c r="O111">
        <v>68.31</v>
      </c>
      <c r="P111">
        <v>2562.9973</v>
      </c>
      <c r="Q111" s="14">
        <v>0.59426461605200698</v>
      </c>
      <c r="R111" s="14">
        <v>2.7543010258811989E-2</v>
      </c>
      <c r="S111" s="14">
        <v>2.1818210334610284</v>
      </c>
      <c r="T111" s="14">
        <v>1.5741389871923759</v>
      </c>
      <c r="U111" s="14">
        <v>1.8894657755078141</v>
      </c>
      <c r="V111" s="14">
        <v>0.90167411084312732</v>
      </c>
      <c r="W111" s="14">
        <v>3.9848931225051766E-2</v>
      </c>
      <c r="X111" s="14">
        <v>4.0391219195928578E-2</v>
      </c>
      <c r="Y111" s="14">
        <v>4.9976913226703744E-2</v>
      </c>
      <c r="Z111" s="14">
        <v>3.5559857676316711E-2</v>
      </c>
      <c r="AA111" s="14">
        <v>0.70697441046041554</v>
      </c>
      <c r="AB111" s="14">
        <v>0.22004616943753685</v>
      </c>
      <c r="AC111" s="14">
        <v>2.7181918012634549E-2</v>
      </c>
      <c r="AD111" s="14">
        <v>0.13239330587847864</v>
      </c>
      <c r="AE111" s="14">
        <v>0.26130302301955166</v>
      </c>
      <c r="AF111" s="14">
        <v>4.7462489595754324E-2</v>
      </c>
      <c r="AG111" s="14">
        <v>2.5535744433171217E-2</v>
      </c>
      <c r="AH111" s="14">
        <v>3.983242757394647E-2</v>
      </c>
      <c r="AI111" s="14">
        <v>6.848348839568083E-4</v>
      </c>
      <c r="AJ111" s="14">
        <v>2.273670806679524E-4</v>
      </c>
      <c r="AK111" s="14">
        <v>5.8758336088750078E-2</v>
      </c>
      <c r="AL111" s="14">
        <v>0.12277613370359824</v>
      </c>
      <c r="AM111" s="14">
        <v>5.9917721349561234E-2</v>
      </c>
      <c r="AN111" s="14">
        <v>0.11039701836920789</v>
      </c>
      <c r="AO111" s="14">
        <v>1.5097223699053947E-2</v>
      </c>
      <c r="AP111" s="14">
        <v>0.53276168521822098</v>
      </c>
      <c r="AQ111" s="14">
        <v>0.58287415233961259</v>
      </c>
      <c r="AR111" s="14">
        <v>0.14692313987449676</v>
      </c>
      <c r="AS111" s="14">
        <v>0.37219798896671452</v>
      </c>
      <c r="AT111" s="15"/>
      <c r="AU111" s="15">
        <v>441.95176579661819</v>
      </c>
      <c r="AV111" s="15">
        <v>65.718136945194274</v>
      </c>
      <c r="AW111" s="15">
        <v>19.660569108558796</v>
      </c>
      <c r="AX111" s="15">
        <v>80756.69780645115</v>
      </c>
      <c r="AY111" s="16">
        <v>0.50228275994801785</v>
      </c>
      <c r="AZ111" s="16">
        <v>1.3323727666839345</v>
      </c>
      <c r="BA111" s="16">
        <v>2.0288937683200485</v>
      </c>
      <c r="BB111" s="16">
        <v>4.6999703812891882</v>
      </c>
      <c r="BC111" s="14">
        <v>4.0680411146846724</v>
      </c>
      <c r="BD111" s="14">
        <v>68.264626548906193</v>
      </c>
      <c r="BE111" s="14">
        <v>35.665648461806448</v>
      </c>
      <c r="BF111" s="14">
        <v>18.184162689229009</v>
      </c>
    </row>
    <row r="112" spans="1:58" x14ac:dyDescent="0.3">
      <c r="A112" s="12" t="s">
        <v>269</v>
      </c>
      <c r="B112" s="29">
        <v>212</v>
      </c>
      <c r="C112" t="s">
        <v>39</v>
      </c>
      <c r="D112" t="s">
        <v>24</v>
      </c>
      <c r="E112">
        <v>4</v>
      </c>
      <c r="F112" t="s">
        <v>91</v>
      </c>
      <c r="G112">
        <v>7</v>
      </c>
      <c r="H112" t="s">
        <v>41</v>
      </c>
      <c r="I112" t="s">
        <v>46</v>
      </c>
      <c r="J112" t="s">
        <v>41</v>
      </c>
      <c r="K112">
        <v>1</v>
      </c>
      <c r="L112" t="s">
        <v>10</v>
      </c>
      <c r="M112" t="s">
        <v>89</v>
      </c>
      <c r="N112" s="12">
        <v>5</v>
      </c>
      <c r="O112">
        <v>45.203600000000002</v>
      </c>
      <c r="P112">
        <v>1595.4901</v>
      </c>
      <c r="Q112" s="14">
        <v>0.89424508983405671</v>
      </c>
      <c r="R112" s="14">
        <v>3.1821843074049012E-2</v>
      </c>
      <c r="S112" s="14">
        <v>2.4096019596253755</v>
      </c>
      <c r="T112" s="14">
        <v>1.6388916127322153</v>
      </c>
      <c r="U112" s="14">
        <v>2.1410092400555341</v>
      </c>
      <c r="V112" s="14">
        <v>1.0303534845457203</v>
      </c>
      <c r="W112" s="14">
        <v>4.3938570386576274E-2</v>
      </c>
      <c r="X112" s="14">
        <v>5.1441767170119196E-2</v>
      </c>
      <c r="Y112" s="14">
        <v>5.7597985339266085E-2</v>
      </c>
      <c r="Z112" s="14">
        <v>4.5407514413831632E-2</v>
      </c>
      <c r="AA112" s="14">
        <v>0.858458380463475</v>
      </c>
      <c r="AB112" s="14">
        <v>0.21893051592666413</v>
      </c>
      <c r="AC112" s="14">
        <v>2.6097094482854979E-2</v>
      </c>
      <c r="AD112" s="14">
        <v>0.15760718463809295</v>
      </c>
      <c r="AE112" s="14">
        <v>0.10311842688679407</v>
      </c>
      <c r="AF112" s="14">
        <v>2.0899626054108531E-2</v>
      </c>
      <c r="AG112" s="14">
        <v>2.9714475336573624E-2</v>
      </c>
      <c r="AH112" s="14">
        <v>1.9482104025038274E-2</v>
      </c>
      <c r="AI112" s="14">
        <v>7.385549004824115E-4</v>
      </c>
      <c r="AJ112" s="14">
        <v>2.0169521905325589E-4</v>
      </c>
      <c r="AK112" s="14">
        <v>4.5778767670195605E-2</v>
      </c>
      <c r="AL112" s="14">
        <v>0.13586853308404737</v>
      </c>
      <c r="AM112" s="14">
        <v>5.8488253998687602E-2</v>
      </c>
      <c r="AN112" s="14">
        <v>0.10906005100269278</v>
      </c>
      <c r="AO112" s="14">
        <v>1.4443268503892319E-2</v>
      </c>
      <c r="AP112" s="14">
        <v>0.5903032292772199</v>
      </c>
      <c r="AQ112" s="14">
        <v>0.64509336625797986</v>
      </c>
      <c r="AR112" s="14">
        <v>0.15760615428061947</v>
      </c>
      <c r="AS112" s="14">
        <v>0.39360339242752612</v>
      </c>
      <c r="AT112" s="15">
        <v>1.9599318516840043</v>
      </c>
      <c r="AU112" s="15">
        <v>197.91868538110435</v>
      </c>
      <c r="AV112" s="15">
        <v>79.75458202796203</v>
      </c>
      <c r="AW112" s="15">
        <v>31.584638880797012</v>
      </c>
      <c r="AX112" s="15">
        <v>15048.100576694478</v>
      </c>
      <c r="AY112" s="16">
        <v>0.33578408560110362</v>
      </c>
      <c r="AZ112" s="16">
        <v>1.010552769125294</v>
      </c>
      <c r="BA112" s="16">
        <v>1.6498859984497178</v>
      </c>
      <c r="BB112" s="16">
        <v>3.3435136563743693</v>
      </c>
      <c r="BC112" s="14">
        <v>3.0630879837333773</v>
      </c>
      <c r="BD112" s="14">
        <v>50.337902330229618</v>
      </c>
      <c r="BE112" s="14">
        <v>32.717112208950418</v>
      </c>
      <c r="BF112" s="14">
        <v>11.607423175813269</v>
      </c>
    </row>
    <row r="113" spans="1:58" x14ac:dyDescent="0.3">
      <c r="A113" s="12" t="s">
        <v>270</v>
      </c>
      <c r="B113" s="29">
        <v>212</v>
      </c>
      <c r="C113" t="s">
        <v>39</v>
      </c>
      <c r="D113" t="s">
        <v>24</v>
      </c>
      <c r="E113">
        <v>5</v>
      </c>
      <c r="F113" t="s">
        <v>90</v>
      </c>
      <c r="G113">
        <v>8</v>
      </c>
      <c r="H113" t="s">
        <v>41</v>
      </c>
      <c r="I113" t="s">
        <v>46</v>
      </c>
      <c r="J113" t="s">
        <v>42</v>
      </c>
      <c r="K113">
        <v>1</v>
      </c>
      <c r="L113" t="s">
        <v>12</v>
      </c>
      <c r="M113" t="s">
        <v>89</v>
      </c>
      <c r="N113" s="12">
        <v>10</v>
      </c>
      <c r="O113">
        <v>50.784399999999998</v>
      </c>
      <c r="P113">
        <v>2018.4457</v>
      </c>
      <c r="Q113" s="14">
        <v>1.1111707759603064</v>
      </c>
      <c r="R113" s="14">
        <v>3.2013080564477471E-2</v>
      </c>
      <c r="S113" s="14">
        <v>2.0073082600099852</v>
      </c>
      <c r="T113" s="14">
        <v>1.8671058322547172</v>
      </c>
      <c r="U113" s="14">
        <v>1.9833457355302218</v>
      </c>
      <c r="V113" s="14">
        <v>1.0197698492102196</v>
      </c>
      <c r="W113" s="14">
        <v>5.7759062480744361E-2</v>
      </c>
      <c r="X113" s="14">
        <v>7.5407279380173206E-2</v>
      </c>
      <c r="Y113" s="14">
        <v>8.0394025216901796E-2</v>
      </c>
      <c r="Z113" s="14">
        <v>5.9738840563779184E-2</v>
      </c>
      <c r="AA113" s="14">
        <v>0.93003682714987523</v>
      </c>
      <c r="AB113" s="14">
        <v>0.30099590054547609</v>
      </c>
      <c r="AC113" s="14">
        <v>3.3102240053556754E-2</v>
      </c>
      <c r="AD113" s="14">
        <v>0.1758046097456944</v>
      </c>
      <c r="AE113" s="14">
        <v>0.30283259842430804</v>
      </c>
      <c r="AF113" s="14">
        <v>4.538374569340764E-2</v>
      </c>
      <c r="AG113" s="14">
        <v>2.9660572993971224E-2</v>
      </c>
      <c r="AH113" s="14">
        <v>4.1511699361512167E-2</v>
      </c>
      <c r="AI113" s="14">
        <v>7.2952628306277145E-4</v>
      </c>
      <c r="AJ113" s="14">
        <v>1.9484772236631498E-4</v>
      </c>
      <c r="AK113" s="14">
        <v>5.928806547369294E-2</v>
      </c>
      <c r="AL113" s="14">
        <v>0.14579432320848018</v>
      </c>
      <c r="AM113" s="14">
        <v>6.1560052296636775E-2</v>
      </c>
      <c r="AN113" s="14">
        <v>0.12034271369878623</v>
      </c>
      <c r="AO113" s="14">
        <v>1.998579812315136E-2</v>
      </c>
      <c r="AP113" s="14">
        <v>0.61026736957116023</v>
      </c>
      <c r="AQ113" s="14">
        <v>0.64937846654998699</v>
      </c>
      <c r="AR113" s="14">
        <v>0.17201590643360554</v>
      </c>
      <c r="AS113" s="14">
        <v>0.41833389130115189</v>
      </c>
      <c r="AT113" s="15">
        <v>2.916975531571842</v>
      </c>
      <c r="AU113" s="15">
        <v>225.4251260932522</v>
      </c>
      <c r="AV113" s="15"/>
      <c r="AW113" s="15"/>
      <c r="AX113" s="15">
        <v>93070.309533253007</v>
      </c>
      <c r="AY113" s="16">
        <v>0.36676581875728292</v>
      </c>
      <c r="AZ113" s="16">
        <v>1.0649208718039991</v>
      </c>
      <c r="BA113" s="16">
        <v>1.5953286743560482</v>
      </c>
      <c r="BB113" s="16">
        <v>4.0907035058411685</v>
      </c>
      <c r="BC113" s="14">
        <v>4.0889716276306283</v>
      </c>
      <c r="BD113" s="14">
        <v>73.019748177887621</v>
      </c>
      <c r="BE113" s="14">
        <v>34.992346773979612</v>
      </c>
      <c r="BF113" s="14">
        <v>16.990646846346003</v>
      </c>
    </row>
    <row r="114" spans="1:58" x14ac:dyDescent="0.3">
      <c r="A114" s="12" t="s">
        <v>271</v>
      </c>
      <c r="B114" s="29">
        <v>212</v>
      </c>
      <c r="C114" t="s">
        <v>39</v>
      </c>
      <c r="D114" t="s">
        <v>24</v>
      </c>
      <c r="E114">
        <v>6</v>
      </c>
      <c r="F114" t="s">
        <v>88</v>
      </c>
      <c r="G114">
        <v>9</v>
      </c>
      <c r="H114" t="s">
        <v>42</v>
      </c>
      <c r="I114" s="1" t="s">
        <v>47</v>
      </c>
      <c r="J114" t="s">
        <v>41</v>
      </c>
      <c r="K114">
        <v>1</v>
      </c>
      <c r="L114" t="s">
        <v>6</v>
      </c>
      <c r="M114" t="s">
        <v>87</v>
      </c>
      <c r="N114" s="12">
        <v>4</v>
      </c>
      <c r="O114">
        <v>47.373100000000001</v>
      </c>
      <c r="P114">
        <v>1902.9563000000001</v>
      </c>
      <c r="Q114" s="14">
        <v>0.97818639806707119</v>
      </c>
      <c r="R114" s="14">
        <v>2.5668265274539723E-2</v>
      </c>
      <c r="S114" s="14">
        <v>2.1019783239649672</v>
      </c>
      <c r="T114" s="14">
        <v>1.6379520048685516</v>
      </c>
      <c r="U114" s="14">
        <v>2.1898511643280574</v>
      </c>
      <c r="V114" s="14">
        <v>0.88648693595056838</v>
      </c>
      <c r="W114" s="14">
        <v>4.063288289938323E-2</v>
      </c>
      <c r="X114" s="14">
        <v>4.7647775745574113E-2</v>
      </c>
      <c r="Y114" s="14">
        <v>6.6371180928203155E-2</v>
      </c>
      <c r="Z114" s="14">
        <v>4.0430773256677634E-2</v>
      </c>
      <c r="AA114" s="14">
        <v>0.77777714007810483</v>
      </c>
      <c r="AB114" s="14">
        <v>0.22289317826731475</v>
      </c>
      <c r="AC114" s="14">
        <v>2.5057508339610745E-2</v>
      </c>
      <c r="AD114" s="14">
        <v>0.14867124917451915</v>
      </c>
      <c r="AE114" s="14">
        <v>8.4426154162962286E-2</v>
      </c>
      <c r="AF114" s="14">
        <v>1.6447227589346004E-2</v>
      </c>
      <c r="AG114" s="14">
        <v>2.8808231295966422E-2</v>
      </c>
      <c r="AH114" s="14">
        <v>1.7710453116418234E-2</v>
      </c>
      <c r="AI114" s="14">
        <v>6.1003952599634191E-4</v>
      </c>
      <c r="AJ114" s="14">
        <v>2.0893682813044842E-4</v>
      </c>
      <c r="AK114" s="14">
        <v>5.9657053960885428E-2</v>
      </c>
      <c r="AL114" s="14">
        <v>0.13016536802268486</v>
      </c>
      <c r="AM114" s="14">
        <v>5.7620320677710786E-2</v>
      </c>
      <c r="AN114" s="14">
        <v>0.10206648027668401</v>
      </c>
      <c r="AO114" s="14">
        <v>1.3520106857097749E-2</v>
      </c>
      <c r="AP114" s="14">
        <v>0.58727548205798941</v>
      </c>
      <c r="AQ114" s="14">
        <v>0.62659265110670814</v>
      </c>
      <c r="AR114" s="14">
        <v>0.16558761782124148</v>
      </c>
      <c r="AS114" s="14">
        <v>0.41939661796896105</v>
      </c>
      <c r="AT114" s="15">
        <v>1.8507272715290923</v>
      </c>
      <c r="AU114" s="15">
        <v>213.58716308700963</v>
      </c>
      <c r="AV114" s="15">
        <v>125.55539120872575</v>
      </c>
      <c r="AW114" s="15">
        <v>42.882801147110456</v>
      </c>
      <c r="AX114" s="15">
        <v>7422.7879408688323</v>
      </c>
      <c r="AY114" s="16">
        <v>0.80452039800525865</v>
      </c>
      <c r="AZ114" s="16">
        <v>0.68003916356457916</v>
      </c>
      <c r="BA114" s="16">
        <v>3.1754505095366352</v>
      </c>
      <c r="BB114" s="16">
        <v>8.0645644336642555</v>
      </c>
      <c r="BC114" s="14">
        <v>4.9238929682884747</v>
      </c>
      <c r="BD114" s="14"/>
      <c r="BE114" s="14">
        <v>60.91840121776017</v>
      </c>
      <c r="BF114" s="14">
        <v>23.356030521559124</v>
      </c>
    </row>
    <row r="115" spans="1:58" x14ac:dyDescent="0.3">
      <c r="A115" s="12" t="s">
        <v>272</v>
      </c>
      <c r="B115" s="29">
        <v>212</v>
      </c>
      <c r="C115" t="s">
        <v>38</v>
      </c>
      <c r="D115" t="s">
        <v>24</v>
      </c>
      <c r="E115">
        <v>1</v>
      </c>
      <c r="F115" t="s">
        <v>95</v>
      </c>
      <c r="G115">
        <v>2</v>
      </c>
      <c r="H115" t="s">
        <v>42</v>
      </c>
      <c r="I115" t="s">
        <v>47</v>
      </c>
      <c r="J115" t="s">
        <v>41</v>
      </c>
      <c r="K115">
        <v>1</v>
      </c>
      <c r="L115" t="s">
        <v>12</v>
      </c>
      <c r="M115" t="s">
        <v>92</v>
      </c>
      <c r="N115" s="12">
        <v>3</v>
      </c>
      <c r="O115">
        <v>38.115499999999997</v>
      </c>
      <c r="P115">
        <v>1188.9842000000001</v>
      </c>
      <c r="Q115" s="14">
        <v>0.87535830627272893</v>
      </c>
      <c r="R115" s="14">
        <v>2.419304311426974E-2</v>
      </c>
      <c r="S115" s="14">
        <v>2.4632062537396813</v>
      </c>
      <c r="T115" s="14">
        <v>1.9425988285466644</v>
      </c>
      <c r="U115" s="14">
        <v>2.4423716985838344</v>
      </c>
      <c r="V115" s="14">
        <v>1.1200423289460282</v>
      </c>
      <c r="W115" s="14">
        <v>3.7312047516330667E-2</v>
      </c>
      <c r="X115" s="14">
        <v>3.7579324471158117E-2</v>
      </c>
      <c r="Y115" s="14">
        <v>6.1182705422497111E-2</v>
      </c>
      <c r="Z115" s="14">
        <v>3.3379690307699876E-2</v>
      </c>
      <c r="AA115" s="14">
        <v>0.69974663099532775</v>
      </c>
      <c r="AB115" s="14">
        <v>0.2469393945462609</v>
      </c>
      <c r="AC115" s="14">
        <v>2.5282493271352575E-2</v>
      </c>
      <c r="AD115" s="14">
        <v>0.15112731379388519</v>
      </c>
      <c r="AE115" s="14">
        <v>7.0962960077502774E-2</v>
      </c>
      <c r="AF115" s="14">
        <v>1.17243714503727E-2</v>
      </c>
      <c r="AG115" s="14">
        <v>2.8162259837613422E-2</v>
      </c>
      <c r="AH115" s="14">
        <v>1.5966451668181954E-2</v>
      </c>
      <c r="AI115" s="14">
        <v>8.7676129959852751E-4</v>
      </c>
      <c r="AJ115" s="14">
        <v>1.6957266366984363E-4</v>
      </c>
      <c r="AK115" s="14">
        <v>6.4418859541208032E-2</v>
      </c>
      <c r="AL115" s="14">
        <v>0.16868710871793555</v>
      </c>
      <c r="AM115" s="14">
        <v>5.7525118731160237E-2</v>
      </c>
      <c r="AN115" s="14">
        <v>0.11019125634500593</v>
      </c>
      <c r="AO115" s="14">
        <v>1.63318702067453E-2</v>
      </c>
      <c r="AP115" s="14">
        <v>0.6551825482584912</v>
      </c>
      <c r="AQ115" s="14">
        <v>0.70722761801951228</v>
      </c>
      <c r="AR115" s="14">
        <v>0.17507656400176466</v>
      </c>
      <c r="AS115" s="14">
        <v>0.43059766451227671</v>
      </c>
      <c r="AT115" s="15">
        <v>1.8376669681912967</v>
      </c>
      <c r="AU115" s="15" t="s">
        <v>128</v>
      </c>
      <c r="AV115" s="15">
        <v>42.906103852658745</v>
      </c>
      <c r="AW115" s="15">
        <v>15.016704147631074</v>
      </c>
      <c r="AX115" s="15">
        <v>3156.6435480030864</v>
      </c>
      <c r="AY115" s="16">
        <v>0.47737132812365196</v>
      </c>
      <c r="AZ115" s="16">
        <v>1.5608205784383493</v>
      </c>
      <c r="BA115" s="16">
        <v>3.075300597623571</v>
      </c>
      <c r="BB115" s="16">
        <v>5.0736256149236763</v>
      </c>
      <c r="BC115" s="14">
        <v>3.6753256018024838</v>
      </c>
      <c r="BD115" s="14">
        <v>58.184497278151085</v>
      </c>
      <c r="BE115" s="14">
        <v>35.559228039301509</v>
      </c>
      <c r="BF115" s="14">
        <v>16.685153917667076</v>
      </c>
    </row>
    <row r="116" spans="1:58" x14ac:dyDescent="0.3">
      <c r="A116" s="12" t="s">
        <v>273</v>
      </c>
      <c r="B116" s="29">
        <v>212</v>
      </c>
      <c r="C116" t="s">
        <v>38</v>
      </c>
      <c r="D116" t="s">
        <v>24</v>
      </c>
      <c r="E116">
        <v>2</v>
      </c>
      <c r="F116" t="s">
        <v>94</v>
      </c>
      <c r="G116">
        <v>4</v>
      </c>
      <c r="H116" t="s">
        <v>41</v>
      </c>
      <c r="I116" t="s">
        <v>45</v>
      </c>
      <c r="J116" t="s">
        <v>41</v>
      </c>
      <c r="K116">
        <v>1</v>
      </c>
      <c r="L116" t="s">
        <v>11</v>
      </c>
      <c r="M116" t="s">
        <v>92</v>
      </c>
      <c r="N116" s="12">
        <v>7</v>
      </c>
      <c r="O116">
        <v>43.552500000000002</v>
      </c>
      <c r="P116">
        <v>1441.2779</v>
      </c>
      <c r="Q116" s="14">
        <v>0.82465807130956248</v>
      </c>
      <c r="R116" s="14">
        <v>1.4076985423249517E-2</v>
      </c>
      <c r="S116" s="14">
        <v>2.2282954998497941</v>
      </c>
      <c r="T116" s="14">
        <v>1.5985736357195555</v>
      </c>
      <c r="U116" s="14">
        <v>2.1730209353777403</v>
      </c>
      <c r="V116" s="14">
        <v>1.0956580359038455</v>
      </c>
      <c r="W116" s="14">
        <v>3.406700151129214E-2</v>
      </c>
      <c r="X116" s="14">
        <v>3.6186112417266519E-2</v>
      </c>
      <c r="Y116" s="14">
        <v>5.1889776675421162E-2</v>
      </c>
      <c r="Z116" s="14">
        <v>3.7884894924253648E-2</v>
      </c>
      <c r="AA116" s="14">
        <v>0.6330946158987556</v>
      </c>
      <c r="AB116" s="14">
        <v>0.20853794713630328</v>
      </c>
      <c r="AC116" s="14">
        <v>2.325398495356967E-2</v>
      </c>
      <c r="AD116" s="14">
        <v>0.13419925493245408</v>
      </c>
      <c r="AE116" s="14">
        <v>7.5691522472315545E-2</v>
      </c>
      <c r="AF116" s="14">
        <v>1.1386362824019532E-2</v>
      </c>
      <c r="AG116" s="14">
        <v>2.5374012850424302E-2</v>
      </c>
      <c r="AH116" s="14">
        <v>1.4800044728699972E-2</v>
      </c>
      <c r="AI116" s="14">
        <v>8.1623583076248203E-4</v>
      </c>
      <c r="AJ116" s="14">
        <v>1.7356342678089939E-4</v>
      </c>
      <c r="AK116" s="14">
        <v>4.3947630516381397E-2</v>
      </c>
      <c r="AL116" s="14">
        <v>0.14148964487520316</v>
      </c>
      <c r="AM116" s="14">
        <v>6.2723564527488285E-2</v>
      </c>
      <c r="AN116" s="14">
        <v>0.12939013179072462</v>
      </c>
      <c r="AO116" s="14">
        <v>1.6186174742065997E-2</v>
      </c>
      <c r="AP116" s="14">
        <v>0.60601924178268896</v>
      </c>
      <c r="AQ116" s="14">
        <v>0.64421117271620054</v>
      </c>
      <c r="AR116" s="14">
        <v>0.16384516743137037</v>
      </c>
      <c r="AS116" s="14">
        <v>0.39623780286974247</v>
      </c>
      <c r="AT116" s="15">
        <v>3.8866520842624821</v>
      </c>
      <c r="AU116" s="15" t="s">
        <v>128</v>
      </c>
      <c r="AV116" s="15">
        <v>49.269064133783118</v>
      </c>
      <c r="AW116" s="15">
        <v>18.598382494189927</v>
      </c>
      <c r="AX116" s="15">
        <v>24266.250508023728</v>
      </c>
      <c r="AY116" s="16">
        <v>0.33881702048877926</v>
      </c>
      <c r="AZ116" s="16">
        <v>0.89850536881093568</v>
      </c>
      <c r="BA116" s="16">
        <v>2.2176844857723932</v>
      </c>
      <c r="BB116" s="16">
        <v>3.8386025032004065</v>
      </c>
      <c r="BC116" s="14">
        <v>3.678222333599952</v>
      </c>
      <c r="BD116" s="14">
        <v>66.260947064166345</v>
      </c>
      <c r="BE116" s="14">
        <v>31.901389454189278</v>
      </c>
      <c r="BF116" s="14">
        <v>15.901995027272401</v>
      </c>
    </row>
    <row r="117" spans="1:58" x14ac:dyDescent="0.3">
      <c r="A117" s="12" t="s">
        <v>274</v>
      </c>
      <c r="B117" s="29">
        <v>212</v>
      </c>
      <c r="C117" t="s">
        <v>38</v>
      </c>
      <c r="D117" t="s">
        <v>24</v>
      </c>
      <c r="E117">
        <v>3</v>
      </c>
      <c r="F117" t="s">
        <v>93</v>
      </c>
      <c r="G117">
        <v>5</v>
      </c>
      <c r="H117" t="s">
        <v>41</v>
      </c>
      <c r="I117" t="s">
        <v>45</v>
      </c>
      <c r="J117" t="s">
        <v>42</v>
      </c>
      <c r="K117">
        <v>1</v>
      </c>
      <c r="L117" t="s">
        <v>12</v>
      </c>
      <c r="M117" t="s">
        <v>92</v>
      </c>
      <c r="N117" s="12">
        <v>12</v>
      </c>
      <c r="O117">
        <v>49.492800000000003</v>
      </c>
      <c r="P117">
        <v>1762.277</v>
      </c>
      <c r="Q117" s="14">
        <v>0.80533755594833012</v>
      </c>
      <c r="R117" s="14">
        <v>3.7312819977831757E-2</v>
      </c>
      <c r="S117" s="14">
        <v>2.5228292919171897</v>
      </c>
      <c r="T117" s="14">
        <v>1.6222593002880032</v>
      </c>
      <c r="U117" s="14">
        <v>2.3171894832705155</v>
      </c>
      <c r="V117" s="14">
        <v>1.1168960142814623</v>
      </c>
      <c r="W117" s="14">
        <v>4.9047055576438375E-2</v>
      </c>
      <c r="X117" s="14">
        <v>5.2109854309780393E-2</v>
      </c>
      <c r="Y117" s="14">
        <v>6.5387933623334032E-2</v>
      </c>
      <c r="Z117" s="14">
        <v>6.3202881899332847E-2</v>
      </c>
      <c r="AA117" s="14">
        <v>0.85114036885877742</v>
      </c>
      <c r="AB117" s="14">
        <v>0.26438218036899436</v>
      </c>
      <c r="AC117" s="14">
        <v>2.9597424626779861E-2</v>
      </c>
      <c r="AD117" s="14">
        <v>0.14957777352402507</v>
      </c>
      <c r="AE117" s="14">
        <v>0.17341047406433996</v>
      </c>
      <c r="AF117" s="14">
        <v>3.5141601961925222E-2</v>
      </c>
      <c r="AG117" s="14">
        <v>2.0904433911049097E-2</v>
      </c>
      <c r="AH117" s="14">
        <v>2.3881513833916113E-2</v>
      </c>
      <c r="AI117" s="14">
        <v>8.457134314858876E-4</v>
      </c>
      <c r="AJ117" s="14">
        <v>2.5316674521242658E-4</v>
      </c>
      <c r="AK117" s="14">
        <v>6.1786760639102899E-2</v>
      </c>
      <c r="AL117" s="14">
        <v>0.13034955732714412</v>
      </c>
      <c r="AM117" s="14">
        <v>6.1621326490355857E-2</v>
      </c>
      <c r="AN117" s="14">
        <v>0.10906576375044127</v>
      </c>
      <c r="AO117" s="14">
        <v>1.4083501889094503E-2</v>
      </c>
      <c r="AP117" s="14">
        <v>0.51314623096983258</v>
      </c>
      <c r="AQ117" s="14">
        <v>0.55439465823892009</v>
      </c>
      <c r="AR117" s="14">
        <v>0.13591889465289819</v>
      </c>
      <c r="AS117" s="14">
        <v>0.34700082636528728</v>
      </c>
      <c r="AT117" s="15"/>
      <c r="AU117" s="15">
        <v>495.20441765572753</v>
      </c>
      <c r="AV117" s="15">
        <v>124.4738294618363</v>
      </c>
      <c r="AW117" s="15">
        <v>37.409849777890742</v>
      </c>
      <c r="AX117" s="15">
        <v>99475.605512234324</v>
      </c>
      <c r="AY117" s="16">
        <v>0.48005275815394538</v>
      </c>
      <c r="AZ117" s="16">
        <v>0.99417515805987922</v>
      </c>
      <c r="BA117" s="16">
        <v>1.9362659376706943</v>
      </c>
      <c r="BB117" s="16">
        <v>4.2640209031978893</v>
      </c>
      <c r="BC117" s="14">
        <v>4.5432738779846122</v>
      </c>
      <c r="BD117" s="14">
        <v>101.7620733016511</v>
      </c>
      <c r="BE117" s="14">
        <v>33.302946463818408</v>
      </c>
      <c r="BF117" s="14"/>
    </row>
    <row r="118" spans="1:58" x14ac:dyDescent="0.3">
      <c r="A118" s="12" t="s">
        <v>275</v>
      </c>
      <c r="B118" s="29">
        <v>212</v>
      </c>
      <c r="C118" t="s">
        <v>38</v>
      </c>
      <c r="D118" t="s">
        <v>24</v>
      </c>
      <c r="E118">
        <v>4</v>
      </c>
      <c r="F118" t="s">
        <v>91</v>
      </c>
      <c r="G118">
        <v>7</v>
      </c>
      <c r="H118" t="s">
        <v>41</v>
      </c>
      <c r="I118" t="s">
        <v>46</v>
      </c>
      <c r="J118" t="s">
        <v>41</v>
      </c>
      <c r="K118">
        <v>1</v>
      </c>
      <c r="L118" t="s">
        <v>9</v>
      </c>
      <c r="M118" t="s">
        <v>89</v>
      </c>
      <c r="N118" s="12">
        <v>5</v>
      </c>
      <c r="Q118" s="14">
        <v>0.88808880020170278</v>
      </c>
      <c r="R118" s="14">
        <v>2.3527581778637473E-2</v>
      </c>
      <c r="S118" s="14">
        <v>1.7709368423969312</v>
      </c>
      <c r="T118" s="14">
        <v>1.3150702223394319</v>
      </c>
      <c r="U118" s="14">
        <v>1.7045323533573422</v>
      </c>
      <c r="V118" s="14">
        <v>0.88795439255891129</v>
      </c>
      <c r="W118" s="14">
        <v>3.6191042096418102E-2</v>
      </c>
      <c r="X118" s="14">
        <v>4.0744384670707581E-2</v>
      </c>
      <c r="Y118" s="14">
        <v>5.5197986448866747E-2</v>
      </c>
      <c r="Z118" s="14">
        <v>4.5264219769026809E-2</v>
      </c>
      <c r="AA118" s="14">
        <v>0.69998659860986612</v>
      </c>
      <c r="AB118" s="14">
        <v>0.20590398513819375</v>
      </c>
      <c r="AC118" s="14">
        <v>2.4252318339726849E-2</v>
      </c>
      <c r="AD118" s="14">
        <v>0.10734414830648265</v>
      </c>
      <c r="AE118" s="14">
        <v>0.1202164925063753</v>
      </c>
      <c r="AF118" s="14">
        <v>1.3317978193317407E-2</v>
      </c>
      <c r="AG118" s="14">
        <v>2.3079391920216685E-2</v>
      </c>
      <c r="AH118" s="14">
        <v>1.5377616784928641E-2</v>
      </c>
      <c r="AI118" s="14">
        <v>8.9000608583003681E-4</v>
      </c>
      <c r="AJ118" s="14">
        <v>1.6373818173055871E-4</v>
      </c>
      <c r="AK118" s="14">
        <v>5.5538799652762261E-2</v>
      </c>
      <c r="AL118" s="14">
        <v>0.11890242023962054</v>
      </c>
      <c r="AM118" s="14">
        <v>5.915317584788346E-2</v>
      </c>
      <c r="AN118" s="14">
        <v>0.10964416614565926</v>
      </c>
      <c r="AO118" s="14">
        <v>1.3971058760239458E-2</v>
      </c>
      <c r="AP118" s="14">
        <v>0.56823771610176321</v>
      </c>
      <c r="AQ118" s="14">
        <v>0.61360841366466412</v>
      </c>
      <c r="AR118" s="14">
        <v>0.15821079982594599</v>
      </c>
      <c r="AS118" s="14">
        <v>0.39693036333549653</v>
      </c>
      <c r="AT118" s="15">
        <v>4.1343031114170792</v>
      </c>
      <c r="AU118" s="15">
        <v>190.71829430919757</v>
      </c>
      <c r="AV118" s="15">
        <v>129.15418690480729</v>
      </c>
      <c r="AW118" s="15">
        <v>37.398097625212294</v>
      </c>
      <c r="AX118" s="15">
        <v>17500.470180166107</v>
      </c>
      <c r="AY118" s="16">
        <v>0.43500410531902434</v>
      </c>
      <c r="AZ118" s="16">
        <v>1.2432971445850158</v>
      </c>
      <c r="BA118" s="16">
        <v>1.8125293335945538</v>
      </c>
      <c r="BB118" s="16">
        <v>3.4989947218640349</v>
      </c>
      <c r="BC118" s="14">
        <v>4.9188127147160161</v>
      </c>
      <c r="BD118" s="14">
        <v>68.174793190455844</v>
      </c>
      <c r="BE118" s="14">
        <v>31.859362914311028</v>
      </c>
      <c r="BF118" s="14">
        <v>14.307565803898738</v>
      </c>
    </row>
    <row r="119" spans="1:58" x14ac:dyDescent="0.3">
      <c r="A119" s="12" t="s">
        <v>276</v>
      </c>
      <c r="B119" s="29">
        <v>212</v>
      </c>
      <c r="C119" t="s">
        <v>38</v>
      </c>
      <c r="D119" t="s">
        <v>24</v>
      </c>
      <c r="E119">
        <v>5</v>
      </c>
      <c r="F119" t="s">
        <v>90</v>
      </c>
      <c r="G119">
        <v>8</v>
      </c>
      <c r="H119" t="s">
        <v>41</v>
      </c>
      <c r="I119" t="s">
        <v>46</v>
      </c>
      <c r="J119" t="s">
        <v>42</v>
      </c>
      <c r="K119">
        <v>1</v>
      </c>
      <c r="L119" t="s">
        <v>6</v>
      </c>
      <c r="M119" t="s">
        <v>89</v>
      </c>
      <c r="N119" s="12">
        <v>10</v>
      </c>
      <c r="O119">
        <v>41.097499999999997</v>
      </c>
      <c r="P119">
        <v>1794.4473</v>
      </c>
      <c r="Q119" s="14">
        <v>0.83413893156427521</v>
      </c>
      <c r="R119" s="14">
        <v>2.9208299413504092E-2</v>
      </c>
      <c r="S119" s="14">
        <v>2.0337302111434474</v>
      </c>
      <c r="T119" s="14">
        <v>1.774271211252421</v>
      </c>
      <c r="U119" s="14">
        <v>2.29718952660529</v>
      </c>
      <c r="V119" s="14">
        <v>0.92794092505956693</v>
      </c>
      <c r="W119" s="14">
        <v>3.9983860823353638E-2</v>
      </c>
      <c r="X119" s="14">
        <v>4.7585046155489016E-2</v>
      </c>
      <c r="Y119" s="14">
        <v>6.2344063835126765E-2</v>
      </c>
      <c r="Z119" s="14">
        <v>3.7770001579472683E-2</v>
      </c>
      <c r="AA119" s="14">
        <v>0.82132121459200702</v>
      </c>
      <c r="AB119" s="14">
        <v>0.22518754155737317</v>
      </c>
      <c r="AC119" s="14">
        <v>2.4911507051628312E-2</v>
      </c>
      <c r="AD119" s="14">
        <v>0.15080801820975162</v>
      </c>
      <c r="AE119" s="14">
        <v>0.11281167367091396</v>
      </c>
      <c r="AF119" s="14">
        <v>1.8046225640170981E-2</v>
      </c>
      <c r="AG119" s="14">
        <v>2.6135087462029957E-2</v>
      </c>
      <c r="AH119" s="14">
        <v>2.1008837140530437E-2</v>
      </c>
      <c r="AI119" s="14">
        <v>6.0963864035888985E-4</v>
      </c>
      <c r="AJ119" s="14">
        <v>1.7125758106913654E-4</v>
      </c>
      <c r="AK119" s="14">
        <v>6.9104187613739695E-2</v>
      </c>
      <c r="AL119" s="14">
        <v>0.13948742614273321</v>
      </c>
      <c r="AM119" s="14">
        <v>5.986551709912958E-2</v>
      </c>
      <c r="AN119" s="14">
        <v>0.10969844478363105</v>
      </c>
      <c r="AO119" s="14">
        <v>1.5985955841054892E-2</v>
      </c>
      <c r="AP119" s="14">
        <v>0.55663499710067355</v>
      </c>
      <c r="AQ119" s="14">
        <v>0.59620857308532937</v>
      </c>
      <c r="AR119" s="14">
        <v>0.16048845922568111</v>
      </c>
      <c r="AS119" s="14">
        <v>0.40027753365095514</v>
      </c>
      <c r="AT119" s="15">
        <v>2.9212676325979796</v>
      </c>
      <c r="AU119" s="15">
        <v>435.31711907568638</v>
      </c>
      <c r="AV119" s="15">
        <v>87.001255291297369</v>
      </c>
      <c r="AW119" s="15">
        <v>24.099734902135243</v>
      </c>
      <c r="AX119" s="15">
        <v>83199.1622918348</v>
      </c>
      <c r="AY119" s="16">
        <v>0.37271278444273237</v>
      </c>
      <c r="AZ119" s="16">
        <v>0.93928958683109476</v>
      </c>
      <c r="BA119" s="16">
        <v>1.4629537396512551</v>
      </c>
      <c r="BB119" s="16">
        <v>5.5671638450599596</v>
      </c>
      <c r="BC119" s="14">
        <v>3.3979308571598077</v>
      </c>
      <c r="BD119" s="14">
        <v>34.390948275361062</v>
      </c>
      <c r="BE119" s="14">
        <v>23.886546635750097</v>
      </c>
      <c r="BF119" s="14">
        <v>14.450473910035434</v>
      </c>
    </row>
    <row r="120" spans="1:58" x14ac:dyDescent="0.3">
      <c r="A120" s="12" t="s">
        <v>277</v>
      </c>
      <c r="B120" s="29">
        <v>212</v>
      </c>
      <c r="C120" t="s">
        <v>38</v>
      </c>
      <c r="D120" t="s">
        <v>24</v>
      </c>
      <c r="E120">
        <v>6</v>
      </c>
      <c r="F120" t="s">
        <v>88</v>
      </c>
      <c r="G120">
        <v>9</v>
      </c>
      <c r="H120" t="s">
        <v>42</v>
      </c>
      <c r="I120" s="1" t="s">
        <v>47</v>
      </c>
      <c r="J120" t="s">
        <v>41</v>
      </c>
      <c r="K120">
        <v>1</v>
      </c>
      <c r="L120" t="s">
        <v>4</v>
      </c>
      <c r="M120" t="s">
        <v>87</v>
      </c>
      <c r="N120" s="12">
        <v>4</v>
      </c>
      <c r="O120">
        <v>37.617800000000003</v>
      </c>
      <c r="P120">
        <v>1456.1014</v>
      </c>
      <c r="Q120" s="14">
        <v>1.0278462546540508</v>
      </c>
      <c r="R120" s="14">
        <v>2.9121575667577608E-2</v>
      </c>
      <c r="S120" s="14">
        <v>1.9273920136071758</v>
      </c>
      <c r="T120" s="14">
        <v>1.299365449232341</v>
      </c>
      <c r="U120" s="14">
        <v>2.3520888174951913</v>
      </c>
      <c r="V120" s="14">
        <v>1.0766578739607169</v>
      </c>
      <c r="W120" s="14">
        <v>4.8558995639627116E-2</v>
      </c>
      <c r="X120" s="14">
        <v>6.2099263224661666E-2</v>
      </c>
      <c r="Y120" s="14">
        <v>7.5672016418067881E-2</v>
      </c>
      <c r="Z120" s="14">
        <v>5.791507733304143E-2</v>
      </c>
      <c r="AA120" s="14">
        <v>0.96581174781363721</v>
      </c>
      <c r="AB120" s="14">
        <v>0.24191632084087342</v>
      </c>
      <c r="AC120" s="14">
        <v>2.9082441916502996E-2</v>
      </c>
      <c r="AD120" s="14">
        <v>0.14463904235147104</v>
      </c>
      <c r="AE120" s="14">
        <v>0.25535249796791243</v>
      </c>
      <c r="AF120" s="14">
        <v>3.7349293412495876E-2</v>
      </c>
      <c r="AG120" s="14">
        <v>3.4503734210490841E-2</v>
      </c>
      <c r="AH120" s="14">
        <v>3.0827840554898883E-2</v>
      </c>
      <c r="AI120" s="14" t="s">
        <v>128</v>
      </c>
      <c r="AJ120" s="14">
        <v>2.5600991979900033E-4</v>
      </c>
      <c r="AK120" s="14">
        <v>5.2137211375263545E-2</v>
      </c>
      <c r="AL120" s="14">
        <v>0.10448030624036501</v>
      </c>
      <c r="AM120" s="14">
        <v>6.1780415313685395E-2</v>
      </c>
      <c r="AN120" s="14">
        <v>0.12726045274207476</v>
      </c>
      <c r="AO120" s="14">
        <v>1.5679884495698852E-2</v>
      </c>
      <c r="AP120" s="14">
        <v>0.61831057415160195</v>
      </c>
      <c r="AQ120" s="14">
        <v>0.65364058405674896</v>
      </c>
      <c r="AR120" s="14">
        <v>0.1698975842090695</v>
      </c>
      <c r="AS120" s="14">
        <v>0.41901707566169383</v>
      </c>
      <c r="AT120" s="15">
        <v>2.7309664436688106</v>
      </c>
      <c r="AU120" s="15">
        <v>254.40348506995065</v>
      </c>
      <c r="AV120" s="15">
        <v>41.814364348568468</v>
      </c>
      <c r="AW120" s="15">
        <v>9.964781001348296</v>
      </c>
      <c r="AX120" s="15">
        <v>15769.328104178241</v>
      </c>
      <c r="AY120" s="16">
        <v>0.90298421161464582</v>
      </c>
      <c r="AZ120" s="16">
        <v>0.832431845055846</v>
      </c>
      <c r="BA120" s="16">
        <v>3.9591956492388509</v>
      </c>
      <c r="BB120" s="16">
        <v>4.3769965183768917</v>
      </c>
      <c r="BC120" s="14">
        <v>6.9986360631206743</v>
      </c>
      <c r="BD120" s="14"/>
      <c r="BE120" s="14"/>
      <c r="BF120" s="14">
        <v>21.932137037247625</v>
      </c>
    </row>
    <row r="121" spans="1:58" x14ac:dyDescent="0.3">
      <c r="A121" s="12" t="s">
        <v>278</v>
      </c>
      <c r="B121" s="29">
        <v>4</v>
      </c>
      <c r="C121" t="s">
        <v>39</v>
      </c>
      <c r="D121" t="s">
        <v>22</v>
      </c>
      <c r="E121">
        <v>2</v>
      </c>
      <c r="F121" t="s">
        <v>124</v>
      </c>
      <c r="M121" t="s">
        <v>87</v>
      </c>
      <c r="N121" s="12">
        <v>11</v>
      </c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5">
        <v>6.5621360518675917</v>
      </c>
      <c r="AU121" s="15">
        <v>692.82740588854904</v>
      </c>
      <c r="AV121" s="15">
        <v>74.766851497817342</v>
      </c>
      <c r="AW121" s="15">
        <v>11.150260110891425</v>
      </c>
      <c r="AX121" s="15"/>
      <c r="AY121" s="16">
        <v>0.32901182423975928</v>
      </c>
      <c r="AZ121" s="16">
        <v>5.3555936998833849</v>
      </c>
      <c r="BA121" s="16">
        <v>14.536126430660365</v>
      </c>
      <c r="BB121" s="16"/>
      <c r="BC121" s="14">
        <v>6.858406398266176</v>
      </c>
      <c r="BD121" s="14">
        <v>123.47927292401259</v>
      </c>
      <c r="BE121" s="14">
        <v>134.37990114550803</v>
      </c>
      <c r="BF121" s="14"/>
    </row>
    <row r="122" spans="1:58" x14ac:dyDescent="0.3">
      <c r="A122" s="12" t="s">
        <v>279</v>
      </c>
      <c r="B122" s="29">
        <v>4</v>
      </c>
      <c r="C122" t="s">
        <v>39</v>
      </c>
      <c r="D122" t="s">
        <v>22</v>
      </c>
      <c r="E122">
        <v>3</v>
      </c>
      <c r="F122" t="s">
        <v>123</v>
      </c>
      <c r="G122">
        <v>3</v>
      </c>
      <c r="H122" t="s">
        <v>41</v>
      </c>
      <c r="I122" t="s">
        <v>46</v>
      </c>
      <c r="J122" t="s">
        <v>41</v>
      </c>
      <c r="K122">
        <v>2</v>
      </c>
      <c r="L122" t="s">
        <v>14</v>
      </c>
      <c r="M122" t="s">
        <v>92</v>
      </c>
      <c r="N122" s="12">
        <v>8</v>
      </c>
      <c r="O122">
        <v>39.653399999999998</v>
      </c>
      <c r="P122">
        <v>985.08759999999995</v>
      </c>
      <c r="Q122" s="14">
        <v>0.91593127015565601</v>
      </c>
      <c r="R122" s="14">
        <v>4.3731764503977269E-2</v>
      </c>
      <c r="S122" s="14">
        <v>4.2193723100874685</v>
      </c>
      <c r="T122" s="14">
        <v>2.4317163063518517</v>
      </c>
      <c r="U122" s="14">
        <v>2.7574260992616528</v>
      </c>
      <c r="V122" s="14">
        <v>2.9714256510949233</v>
      </c>
      <c r="W122" s="14">
        <v>4.9089931817304089E-2</v>
      </c>
      <c r="X122" s="14">
        <v>6.3292597846378043E-2</v>
      </c>
      <c r="Y122" s="14">
        <v>7.4773192188992019E-2</v>
      </c>
      <c r="Z122" s="14">
        <v>8.0536874465591948E-2</v>
      </c>
      <c r="AA122" s="14">
        <v>0.98752346383465051</v>
      </c>
      <c r="AB122" s="14">
        <v>0.29992532320815385</v>
      </c>
      <c r="AC122" s="14">
        <v>4.8549590118621103E-2</v>
      </c>
      <c r="AD122" s="14">
        <v>0.19727242102436277</v>
      </c>
      <c r="AE122" s="14">
        <v>0.19780014211227143</v>
      </c>
      <c r="AF122" s="14">
        <v>4.2969951443557516E-2</v>
      </c>
      <c r="AG122" s="14">
        <v>2.7916793535970284E-2</v>
      </c>
      <c r="AH122" s="14">
        <v>2.8659297008503823E-2</v>
      </c>
      <c r="AI122" s="14">
        <v>8.1505265128294455E-3</v>
      </c>
      <c r="AJ122" s="14">
        <v>2.4539106833060993E-3</v>
      </c>
      <c r="AK122" s="14">
        <v>8.0290469865395828E-2</v>
      </c>
      <c r="AL122" s="14">
        <v>0.47934068345761977</v>
      </c>
      <c r="AM122" s="14">
        <v>0.13184208307177808</v>
      </c>
      <c r="AN122" s="14">
        <v>0.51196080058860083</v>
      </c>
      <c r="AO122" s="14">
        <v>9.4306004099432121E-3</v>
      </c>
      <c r="AP122" s="14">
        <v>1.4058284970919854</v>
      </c>
      <c r="AQ122" s="14">
        <v>1.4833230061062308</v>
      </c>
      <c r="AR122" s="14">
        <v>0.2558362410277587</v>
      </c>
      <c r="AS122" s="14">
        <v>0.5752042816717633</v>
      </c>
      <c r="AT122" s="15">
        <v>7.2771433671878407</v>
      </c>
      <c r="AU122" s="15">
        <v>266.19539875577948</v>
      </c>
      <c r="AV122" s="15">
        <v>70.384546880039395</v>
      </c>
      <c r="AW122" s="15">
        <v>21.020961619238175</v>
      </c>
      <c r="AX122" s="15">
        <v>48194.258836765432</v>
      </c>
      <c r="AY122" s="16">
        <v>0.29810558417313965</v>
      </c>
      <c r="AZ122" s="16">
        <v>1.9906558883908243</v>
      </c>
      <c r="BA122" s="16">
        <v>2.4086956615835797</v>
      </c>
      <c r="BB122" s="16">
        <v>6.1052688262880821</v>
      </c>
      <c r="BC122" s="14">
        <v>5.2740169412584441</v>
      </c>
      <c r="BD122" s="14">
        <v>113.2256534589019</v>
      </c>
      <c r="BE122" s="14">
        <v>66.30774847206898</v>
      </c>
      <c r="BF122" s="14">
        <v>14.807968891548651</v>
      </c>
    </row>
    <row r="123" spans="1:58" x14ac:dyDescent="0.3">
      <c r="A123" s="12" t="s">
        <v>280</v>
      </c>
      <c r="B123" s="29">
        <v>4</v>
      </c>
      <c r="C123" t="s">
        <v>39</v>
      </c>
      <c r="D123" t="s">
        <v>22</v>
      </c>
      <c r="E123">
        <v>4</v>
      </c>
      <c r="F123" t="s">
        <v>122</v>
      </c>
      <c r="G123">
        <v>4</v>
      </c>
      <c r="H123" t="s">
        <v>41</v>
      </c>
      <c r="I123" t="s">
        <v>46</v>
      </c>
      <c r="J123" t="s">
        <v>42</v>
      </c>
      <c r="K123">
        <v>0</v>
      </c>
      <c r="L123" t="s">
        <v>13</v>
      </c>
      <c r="M123" t="s">
        <v>89</v>
      </c>
      <c r="N123" s="12">
        <v>1</v>
      </c>
      <c r="O123">
        <v>25.307700000000001</v>
      </c>
      <c r="P123">
        <v>517.06449999999995</v>
      </c>
      <c r="Q123" s="14">
        <v>1.2174813156839865</v>
      </c>
      <c r="R123" s="14">
        <v>3.9285477386204887E-2</v>
      </c>
      <c r="S123" s="14">
        <v>3.6126785690270702</v>
      </c>
      <c r="T123" s="14">
        <v>2.2971122389463634</v>
      </c>
      <c r="U123" s="14">
        <v>3.5834540427831696</v>
      </c>
      <c r="V123" s="14">
        <v>3.1490026341852322</v>
      </c>
      <c r="W123" s="14">
        <v>5.5588354821475373E-2</v>
      </c>
      <c r="X123" s="14">
        <v>6.8926680740256555E-2</v>
      </c>
      <c r="Y123" s="14">
        <v>9.4014401291566241E-2</v>
      </c>
      <c r="Z123" s="14">
        <v>9.2310522984881141E-2</v>
      </c>
      <c r="AA123" s="14">
        <v>1.6937579216238594</v>
      </c>
      <c r="AB123" s="14">
        <v>0.28620750324021887</v>
      </c>
      <c r="AC123" s="14">
        <v>4.6686859103997058E-2</v>
      </c>
      <c r="AD123" s="14">
        <v>0.22829641006503729</v>
      </c>
      <c r="AE123" s="14">
        <v>0.13820137370947427</v>
      </c>
      <c r="AF123" s="14">
        <v>2.7499536290096833E-2</v>
      </c>
      <c r="AG123" s="14">
        <v>3.889708838792405E-2</v>
      </c>
      <c r="AH123" s="14">
        <v>2.0990234935927957E-2</v>
      </c>
      <c r="AI123" s="14">
        <v>9.4745420874073841E-3</v>
      </c>
      <c r="AJ123" s="14">
        <v>2.7177627529297566E-3</v>
      </c>
      <c r="AK123" s="14">
        <v>9.5120800328452645E-2</v>
      </c>
      <c r="AL123" s="14">
        <v>0.56607872421413785</v>
      </c>
      <c r="AM123" s="14">
        <v>0.12842203171589248</v>
      </c>
      <c r="AN123" s="14">
        <v>0.5560195876799513</v>
      </c>
      <c r="AO123" s="14">
        <v>7.9957946209052652E-3</v>
      </c>
      <c r="AP123" s="14">
        <v>1.3976001061904677</v>
      </c>
      <c r="AQ123" s="14">
        <v>1.520160707318984</v>
      </c>
      <c r="AR123" s="14">
        <v>0.25802625550239311</v>
      </c>
      <c r="AS123" s="14">
        <v>0.59393318140025686</v>
      </c>
      <c r="AT123" s="15">
        <v>6.6975910173932158</v>
      </c>
      <c r="AU123" s="15">
        <v>163.36779521831386</v>
      </c>
      <c r="AV123" s="15">
        <v>17.917286956920776</v>
      </c>
      <c r="AW123" s="15">
        <v>5.2604743691849096</v>
      </c>
      <c r="AX123" s="15">
        <v>6892.8763024244035</v>
      </c>
      <c r="AY123" s="16">
        <v>0.31851714973610956</v>
      </c>
      <c r="AZ123" s="16">
        <v>2.1752355097106251</v>
      </c>
      <c r="BA123" s="16">
        <v>3.5158505044224269</v>
      </c>
      <c r="BB123" s="16">
        <v>5.1168430038060464</v>
      </c>
      <c r="BC123" s="14">
        <v>4.2659253089469598</v>
      </c>
      <c r="BD123" s="14">
        <v>77.186821689247708</v>
      </c>
      <c r="BE123" s="14">
        <v>28.998118676103417</v>
      </c>
      <c r="BF123" s="14">
        <v>2.0374842942873803</v>
      </c>
    </row>
    <row r="124" spans="1:58" x14ac:dyDescent="0.3">
      <c r="A124" s="12" t="s">
        <v>281</v>
      </c>
      <c r="B124" s="3">
        <v>4</v>
      </c>
      <c r="C124" s="3" t="s">
        <v>39</v>
      </c>
      <c r="D124" s="3" t="s">
        <v>22</v>
      </c>
      <c r="E124" s="3">
        <v>6</v>
      </c>
      <c r="F124" t="s">
        <v>120</v>
      </c>
      <c r="G124" s="1">
        <v>9</v>
      </c>
      <c r="H124" t="s">
        <v>41</v>
      </c>
      <c r="I124" s="1" t="s">
        <v>45</v>
      </c>
      <c r="J124" t="s">
        <v>41</v>
      </c>
      <c r="K124">
        <v>1</v>
      </c>
      <c r="L124" t="s">
        <v>31</v>
      </c>
      <c r="M124" t="s">
        <v>89</v>
      </c>
      <c r="N124" s="12">
        <v>11</v>
      </c>
      <c r="O124">
        <v>29.849799999999998</v>
      </c>
      <c r="P124">
        <v>439.8888</v>
      </c>
      <c r="Q124" s="14">
        <v>0.88715052570846908</v>
      </c>
      <c r="R124" s="14">
        <v>3.3091261559651967E-2</v>
      </c>
      <c r="S124" s="14">
        <v>5.3659124409005265</v>
      </c>
      <c r="T124" s="14">
        <v>2.3998260496872446</v>
      </c>
      <c r="U124" s="14">
        <v>3.3356130768297141</v>
      </c>
      <c r="V124" s="14">
        <v>2.7424645064888895</v>
      </c>
      <c r="W124" s="14">
        <v>4.8495162559682989E-2</v>
      </c>
      <c r="X124" s="14">
        <v>5.0006321506747331E-2</v>
      </c>
      <c r="Y124" s="14">
        <v>0.10628432972666428</v>
      </c>
      <c r="Z124" s="14">
        <v>9.3873776983711979E-2</v>
      </c>
      <c r="AA124" s="14">
        <v>1.2671236028808242</v>
      </c>
      <c r="AB124" s="14">
        <v>0.27344251716410106</v>
      </c>
      <c r="AC124" s="14">
        <v>4.1019258399475934E-2</v>
      </c>
      <c r="AD124" s="14">
        <v>0.19624211988680085</v>
      </c>
      <c r="AE124" s="14">
        <v>0.13566781041733</v>
      </c>
      <c r="AF124" s="14">
        <v>3.3883645121559947E-2</v>
      </c>
      <c r="AG124" s="14">
        <v>3.1777514000051139E-2</v>
      </c>
      <c r="AH124" s="14">
        <v>1.931787881741508E-2</v>
      </c>
      <c r="AI124" s="14">
        <v>1.0085624481785762E-2</v>
      </c>
      <c r="AJ124" s="14">
        <v>2.9915589680826805E-3</v>
      </c>
      <c r="AK124" s="14">
        <v>0.11890951151732561</v>
      </c>
      <c r="AL124" s="14">
        <v>0.54120525120180252</v>
      </c>
      <c r="AM124" s="14">
        <v>0.12610040839899342</v>
      </c>
      <c r="AN124" s="14">
        <v>0.51093601749102746</v>
      </c>
      <c r="AO124" s="14">
        <v>1.0973410365469885E-2</v>
      </c>
      <c r="AP124" s="14">
        <v>1.6089566885231277</v>
      </c>
      <c r="AQ124" s="14">
        <v>1.7671796244257105</v>
      </c>
      <c r="AR124" s="14">
        <v>0.27479531893242054</v>
      </c>
      <c r="AS124" s="14">
        <v>0.61475553910911696</v>
      </c>
      <c r="AT124" s="15">
        <v>12.77820289954879</v>
      </c>
      <c r="AU124" s="15">
        <v>268.64435956291675</v>
      </c>
      <c r="AV124" s="15">
        <v>4.1118204218351524</v>
      </c>
      <c r="AW124" s="15">
        <v>1.4079233374467843</v>
      </c>
      <c r="AX124" s="15">
        <v>50415.515681329503</v>
      </c>
      <c r="AY124" s="16">
        <v>0.30101067985893171</v>
      </c>
      <c r="AZ124" s="16">
        <v>1.7834720958858759</v>
      </c>
      <c r="BA124" s="16">
        <v>2.0386550898245308</v>
      </c>
      <c r="BB124" s="16">
        <v>3.1593727709904322</v>
      </c>
      <c r="BC124" s="14">
        <v>4.9372643839044539</v>
      </c>
      <c r="BD124" s="14">
        <v>112.47508176989129</v>
      </c>
      <c r="BE124" s="14">
        <v>22.124086409227132</v>
      </c>
      <c r="BF124" s="14">
        <v>3.2995184930523771</v>
      </c>
    </row>
    <row r="125" spans="1:58" x14ac:dyDescent="0.3">
      <c r="A125" s="12" t="s">
        <v>282</v>
      </c>
      <c r="B125" s="29">
        <v>4</v>
      </c>
      <c r="C125" t="s">
        <v>38</v>
      </c>
      <c r="D125" t="s">
        <v>22</v>
      </c>
      <c r="E125">
        <v>2</v>
      </c>
      <c r="F125" t="s">
        <v>124</v>
      </c>
      <c r="G125">
        <v>2</v>
      </c>
      <c r="H125" t="s">
        <v>41</v>
      </c>
      <c r="I125" t="s">
        <v>45</v>
      </c>
      <c r="J125" t="s">
        <v>42</v>
      </c>
      <c r="K125">
        <v>1</v>
      </c>
      <c r="L125" t="s">
        <v>13</v>
      </c>
      <c r="M125" t="s">
        <v>92</v>
      </c>
      <c r="N125" s="12">
        <v>4</v>
      </c>
      <c r="O125">
        <v>30.833200000000001</v>
      </c>
      <c r="P125">
        <v>538.21590000000003</v>
      </c>
      <c r="Q125" s="14">
        <v>1.0650814317111972</v>
      </c>
      <c r="R125" s="14">
        <v>4.0555876347077247E-2</v>
      </c>
      <c r="S125" s="14">
        <v>4.3040049080161262</v>
      </c>
      <c r="T125" s="14">
        <v>2.4387986955563701</v>
      </c>
      <c r="U125" s="14">
        <v>3.1818747370877349</v>
      </c>
      <c r="V125" s="14">
        <v>3.1679222243781888</v>
      </c>
      <c r="W125" s="14">
        <v>5.0645902942548879E-2</v>
      </c>
      <c r="X125" s="14">
        <v>6.0192345958096444E-2</v>
      </c>
      <c r="Y125" s="14">
        <v>7.5707356041124871E-2</v>
      </c>
      <c r="Z125" s="14">
        <v>8.8161504354312359E-2</v>
      </c>
      <c r="AA125" s="14">
        <v>1.2969152015029939</v>
      </c>
      <c r="AB125" s="14">
        <v>0.27716682053395236</v>
      </c>
      <c r="AC125" s="14">
        <v>4.6385597893428505E-2</v>
      </c>
      <c r="AD125" s="14">
        <v>0.19977222770886932</v>
      </c>
      <c r="AE125" s="14">
        <v>0.15150396035185892</v>
      </c>
      <c r="AF125" s="14">
        <v>3.2400164859990387E-2</v>
      </c>
      <c r="AG125" s="14">
        <v>2.9289143607100051E-2</v>
      </c>
      <c r="AH125" s="14">
        <v>2.3870223464687122E-2</v>
      </c>
      <c r="AI125" s="14">
        <v>1.0126740525238931E-2</v>
      </c>
      <c r="AJ125" s="14">
        <v>3.8934976885124928E-3</v>
      </c>
      <c r="AK125" s="14">
        <v>9.0053406241662817E-2</v>
      </c>
      <c r="AL125" s="14">
        <v>0.56674282166966239</v>
      </c>
      <c r="AM125" s="14">
        <v>0.16228720036899755</v>
      </c>
      <c r="AN125" s="14">
        <v>0.777504430900406</v>
      </c>
      <c r="AO125" s="14">
        <v>1.0267327183662444E-2</v>
      </c>
      <c r="AP125" s="14">
        <v>1.5925339269660514</v>
      </c>
      <c r="AQ125" s="14">
        <v>1.6772924446181976</v>
      </c>
      <c r="AR125" s="14">
        <v>0.26830114318363119</v>
      </c>
      <c r="AS125" s="14">
        <v>0.6101272978543818</v>
      </c>
      <c r="AT125" s="15">
        <v>5.9508821390542099</v>
      </c>
      <c r="AU125" s="15" t="s">
        <v>128</v>
      </c>
      <c r="AV125" s="15">
        <v>44.565884861502525</v>
      </c>
      <c r="AW125" s="15">
        <v>6.9936778001158428</v>
      </c>
      <c r="AX125" s="15">
        <v>3595.1535012220911</v>
      </c>
      <c r="AY125" s="16">
        <v>0.2400106373565403</v>
      </c>
      <c r="AZ125" s="16">
        <v>2.3090405160781575</v>
      </c>
      <c r="BA125" s="16">
        <v>3.0357984656228365</v>
      </c>
      <c r="BB125" s="16">
        <v>7.7469740611262834</v>
      </c>
      <c r="BC125" s="14">
        <v>4.426695686909575</v>
      </c>
      <c r="BD125" s="14">
        <v>111.58874030563273</v>
      </c>
      <c r="BE125" s="14">
        <v>26.080247679392077</v>
      </c>
      <c r="BF125" s="14">
        <v>5.474426449350438</v>
      </c>
    </row>
    <row r="126" spans="1:58" x14ac:dyDescent="0.3">
      <c r="A126" s="12" t="s">
        <v>283</v>
      </c>
      <c r="B126" s="3">
        <v>4</v>
      </c>
      <c r="C126" s="3" t="s">
        <v>38</v>
      </c>
      <c r="D126" s="3" t="s">
        <v>22</v>
      </c>
      <c r="E126" s="3">
        <v>4</v>
      </c>
      <c r="F126" t="s">
        <v>122</v>
      </c>
      <c r="G126">
        <v>4</v>
      </c>
      <c r="H126" t="s">
        <v>41</v>
      </c>
      <c r="I126" t="s">
        <v>46</v>
      </c>
      <c r="J126" t="s">
        <v>42</v>
      </c>
      <c r="K126">
        <v>1</v>
      </c>
      <c r="L126" t="s">
        <v>31</v>
      </c>
      <c r="M126" t="s">
        <v>89</v>
      </c>
      <c r="N126" s="12">
        <v>1</v>
      </c>
      <c r="O126">
        <v>32.552500000000002</v>
      </c>
      <c r="P126">
        <v>462.45310000000001</v>
      </c>
      <c r="Q126" s="14">
        <v>0.9557568034005367</v>
      </c>
      <c r="R126" s="14">
        <v>1.8249431359643919E-2</v>
      </c>
      <c r="S126" s="14">
        <v>7.0016108281219589</v>
      </c>
      <c r="T126" s="14">
        <v>1.8775276877046898</v>
      </c>
      <c r="U126" s="14">
        <v>2.9567076371162218</v>
      </c>
      <c r="V126" s="14">
        <v>3.7850132338022742</v>
      </c>
      <c r="W126" s="14">
        <v>4.4418520961669511E-2</v>
      </c>
      <c r="X126" s="14">
        <v>4.6455299112856792E-2</v>
      </c>
      <c r="Y126" s="14">
        <v>9.7690801724497289E-2</v>
      </c>
      <c r="Z126" s="14">
        <v>8.1079184939427618E-2</v>
      </c>
      <c r="AA126" s="14">
        <v>0.90582960322785577</v>
      </c>
      <c r="AB126" s="14">
        <v>0.2998516035831138</v>
      </c>
      <c r="AC126" s="14">
        <v>4.7733177195559265E-2</v>
      </c>
      <c r="AD126" s="14">
        <v>0.18577995585616777</v>
      </c>
      <c r="AE126" s="14">
        <v>0.13494141466900322</v>
      </c>
      <c r="AF126" s="14">
        <v>3.0723160300641355E-2</v>
      </c>
      <c r="AG126" s="14">
        <v>2.5611724662400113E-2</v>
      </c>
      <c r="AH126" s="14">
        <v>1.5859693810241701E-2</v>
      </c>
      <c r="AI126" s="14">
        <v>8.820644118571766E-3</v>
      </c>
      <c r="AJ126" s="14">
        <v>3.4032671304520938E-3</v>
      </c>
      <c r="AK126" s="14">
        <v>0.1327532421215093</v>
      </c>
      <c r="AL126" s="14">
        <v>0.49400907479182277</v>
      </c>
      <c r="AM126" s="14">
        <v>0.17749332511715643</v>
      </c>
      <c r="AN126" s="14">
        <v>0.81827543786708534</v>
      </c>
      <c r="AO126" s="14">
        <v>1.1221370860020457E-2</v>
      </c>
      <c r="AP126" s="14">
        <v>1.9769089580975752</v>
      </c>
      <c r="AQ126" s="14">
        <v>2.0156444263511393</v>
      </c>
      <c r="AR126" s="14">
        <v>0.30474721216889195</v>
      </c>
      <c r="AS126" s="14">
        <v>0.65390725406139605</v>
      </c>
      <c r="AT126" s="15">
        <v>14.751143519349355</v>
      </c>
      <c r="AU126" s="15">
        <v>152.572021479471</v>
      </c>
      <c r="AV126" s="15">
        <v>3.7744657920427276</v>
      </c>
      <c r="AW126" s="15">
        <v>1.2701688040549772</v>
      </c>
      <c r="AX126" s="15">
        <v>746.44580961641327</v>
      </c>
      <c r="AY126" s="16">
        <v>0.3876488074221367</v>
      </c>
      <c r="AZ126" s="16">
        <v>1.8346762339968243</v>
      </c>
      <c r="BA126" s="16">
        <v>2.2103728609242292</v>
      </c>
      <c r="BB126" s="16">
        <v>4.2603797119990343</v>
      </c>
      <c r="BC126" s="14">
        <v>5.3881339305369522</v>
      </c>
      <c r="BD126" s="14">
        <v>111.68794767410257</v>
      </c>
      <c r="BE126" s="14">
        <v>24.11968479728376</v>
      </c>
      <c r="BF126" s="14">
        <v>4.1937778816806732</v>
      </c>
    </row>
    <row r="127" spans="1:58" x14ac:dyDescent="0.3">
      <c r="A127" s="12" t="s">
        <v>284</v>
      </c>
      <c r="B127" s="3">
        <v>4</v>
      </c>
      <c r="C127" s="3" t="s">
        <v>38</v>
      </c>
      <c r="D127" s="3" t="s">
        <v>22</v>
      </c>
      <c r="E127" s="3">
        <v>6</v>
      </c>
      <c r="F127" t="s">
        <v>120</v>
      </c>
      <c r="G127" s="1">
        <v>9</v>
      </c>
      <c r="H127" t="s">
        <v>41</v>
      </c>
      <c r="I127" s="1" t="s">
        <v>45</v>
      </c>
      <c r="J127" t="s">
        <v>41</v>
      </c>
      <c r="K127">
        <v>1</v>
      </c>
      <c r="L127" t="s">
        <v>18</v>
      </c>
      <c r="M127" t="s">
        <v>89</v>
      </c>
      <c r="N127" s="12">
        <v>11</v>
      </c>
      <c r="O127">
        <v>32.916800000000002</v>
      </c>
      <c r="P127">
        <v>502.34280000000001</v>
      </c>
      <c r="Q127" s="14">
        <v>1.0420624826035945</v>
      </c>
      <c r="R127" s="14">
        <v>2.8429153840397282E-2</v>
      </c>
      <c r="S127" s="14">
        <v>5.9656535488032478</v>
      </c>
      <c r="T127" s="14">
        <v>2.143225234565469</v>
      </c>
      <c r="U127" s="14">
        <v>2.8727652493341123</v>
      </c>
      <c r="V127" s="14">
        <v>2.9454290457988406</v>
      </c>
      <c r="W127" s="14">
        <v>4.5599655752527481E-2</v>
      </c>
      <c r="X127" s="14">
        <v>4.3892259755470536E-2</v>
      </c>
      <c r="Y127" s="14">
        <v>0.10588927382340302</v>
      </c>
      <c r="Z127" s="14">
        <v>9.2048465075150354E-2</v>
      </c>
      <c r="AA127" s="14">
        <v>1.2364081100535103</v>
      </c>
      <c r="AB127" s="14">
        <v>0.27333982956892927</v>
      </c>
      <c r="AC127" s="14">
        <v>4.5072964427311103E-2</v>
      </c>
      <c r="AD127" s="14">
        <v>0.18212752580476549</v>
      </c>
      <c r="AE127" s="14">
        <v>0.18687410569888405</v>
      </c>
      <c r="AF127" s="14">
        <v>3.6176340440397657E-2</v>
      </c>
      <c r="AG127" s="14">
        <v>3.0532775401921765E-2</v>
      </c>
      <c r="AH127" s="14">
        <v>1.807750053629029E-2</v>
      </c>
      <c r="AI127" s="14">
        <v>7.8714120469126712E-3</v>
      </c>
      <c r="AJ127" s="14">
        <v>2.6777102844991094E-3</v>
      </c>
      <c r="AK127" s="14">
        <v>0.13135098043894541</v>
      </c>
      <c r="AL127" s="14">
        <v>0.50582084920832382</v>
      </c>
      <c r="AM127" s="14">
        <v>0.12245284627863191</v>
      </c>
      <c r="AN127" s="14">
        <v>0.49881191389559354</v>
      </c>
      <c r="AO127" s="14">
        <v>1.1021781259743414E-2</v>
      </c>
      <c r="AP127" s="14">
        <v>1.5765142744005782</v>
      </c>
      <c r="AQ127" s="14">
        <v>1.73441252805224</v>
      </c>
      <c r="AR127" s="14">
        <v>0.27870375330439645</v>
      </c>
      <c r="AS127" s="14">
        <v>0.61415747054587289</v>
      </c>
      <c r="AT127" s="15">
        <v>11.358457535217436</v>
      </c>
      <c r="AU127" s="15">
        <v>312.34295457692298</v>
      </c>
      <c r="AV127" s="15">
        <v>29.454888775402175</v>
      </c>
      <c r="AW127" s="15">
        <v>11.07882243746864</v>
      </c>
      <c r="AX127" s="15">
        <v>50515.97672954388</v>
      </c>
      <c r="AY127" s="16">
        <v>0.35553582937900829</v>
      </c>
      <c r="AZ127" s="16">
        <v>1.5282521237240616</v>
      </c>
      <c r="BA127" s="16">
        <v>1.975905746497765</v>
      </c>
      <c r="BB127" s="16">
        <v>3.0454307591231897</v>
      </c>
      <c r="BC127" s="14">
        <v>5.0510523426989025</v>
      </c>
      <c r="BD127" s="14">
        <v>118.57719494073068</v>
      </c>
      <c r="BE127" s="14">
        <v>23.550787764218644</v>
      </c>
      <c r="BF127" s="14">
        <v>2.6274617735622474</v>
      </c>
    </row>
    <row r="128" spans="1:58" x14ac:dyDescent="0.3">
      <c r="A128" s="12" t="s">
        <v>285</v>
      </c>
      <c r="B128" s="29">
        <v>8</v>
      </c>
      <c r="C128" t="s">
        <v>39</v>
      </c>
      <c r="D128" t="s">
        <v>22</v>
      </c>
      <c r="E128">
        <v>1</v>
      </c>
      <c r="F128" t="s">
        <v>119</v>
      </c>
      <c r="G128">
        <v>2</v>
      </c>
      <c r="H128" t="s">
        <v>41</v>
      </c>
      <c r="I128" t="s">
        <v>45</v>
      </c>
      <c r="J128" t="s">
        <v>41</v>
      </c>
      <c r="K128">
        <v>1</v>
      </c>
      <c r="L128" t="s">
        <v>5</v>
      </c>
      <c r="M128" t="s">
        <v>87</v>
      </c>
      <c r="N128" s="12">
        <v>8</v>
      </c>
      <c r="O128">
        <v>26.273399999999999</v>
      </c>
      <c r="P128">
        <v>137.9795</v>
      </c>
      <c r="Q128" s="14">
        <v>4.3802498409139963</v>
      </c>
      <c r="R128" s="14">
        <v>0.30935452106607964</v>
      </c>
      <c r="S128" s="14">
        <v>14.119243825948564</v>
      </c>
      <c r="T128" s="14">
        <v>2.3445548812861183</v>
      </c>
      <c r="U128" s="14">
        <v>3.6512024650521839</v>
      </c>
      <c r="V128" s="14">
        <v>9.1775003321354891</v>
      </c>
      <c r="W128" s="14">
        <v>8.2987316927850219E-2</v>
      </c>
      <c r="X128" s="14">
        <v>7.8618884240546694E-2</v>
      </c>
      <c r="Y128" s="14">
        <v>8.4699483135254938E-2</v>
      </c>
      <c r="Z128" s="14">
        <v>0.14863829713551907</v>
      </c>
      <c r="AA128" s="14">
        <v>1.6632555788926795</v>
      </c>
      <c r="AB128" s="14">
        <v>0.5793232484659796</v>
      </c>
      <c r="AC128" s="14">
        <v>6.9832609111910332E-2</v>
      </c>
      <c r="AD128" s="14">
        <v>0.33205433682055369</v>
      </c>
      <c r="AE128" s="14">
        <v>0.41626833367558147</v>
      </c>
      <c r="AF128" s="14">
        <v>6.5115958533903812E-2</v>
      </c>
      <c r="AG128" s="14">
        <v>5.1630214488183127E-2</v>
      </c>
      <c r="AH128" s="14">
        <v>2.8218517985889688E-2</v>
      </c>
      <c r="AI128" s="14" t="s">
        <v>128</v>
      </c>
      <c r="AJ128" s="14">
        <v>1.8473103681425293E-3</v>
      </c>
      <c r="AK128" s="14">
        <v>0.16022782618854711</v>
      </c>
      <c r="AL128" s="14">
        <v>0.27161558451589873</v>
      </c>
      <c r="AM128" s="14">
        <v>0.20283738839468135</v>
      </c>
      <c r="AN128" s="14">
        <v>0.72549781167568117</v>
      </c>
      <c r="AO128" s="14">
        <v>1.5602964307606741E-2</v>
      </c>
      <c r="AP128" s="14">
        <v>2.7808706732076138</v>
      </c>
      <c r="AQ128" s="14">
        <v>2.6744077420853438</v>
      </c>
      <c r="AR128" s="14">
        <v>0.66071336621263432</v>
      </c>
      <c r="AS128" s="14">
        <v>1.3258341064420098</v>
      </c>
      <c r="AT128" s="15">
        <v>2.7513178488322261</v>
      </c>
      <c r="AU128" s="15">
        <v>523.34858931030544</v>
      </c>
      <c r="AV128" s="15">
        <v>160.00492464680934</v>
      </c>
      <c r="AW128" s="15"/>
      <c r="AX128" s="15">
        <v>20233.144324694105</v>
      </c>
      <c r="AY128" s="16" t="s">
        <v>128</v>
      </c>
      <c r="AZ128" s="16" t="s">
        <v>128</v>
      </c>
      <c r="BA128" s="16"/>
      <c r="BB128" s="16"/>
      <c r="BC128" s="14">
        <v>8.6459470848424136</v>
      </c>
      <c r="BD128" s="14">
        <v>224.6554171265193</v>
      </c>
      <c r="BE128" s="14">
        <v>81.067785552599432</v>
      </c>
      <c r="BF128" s="14">
        <v>66.847205866080913</v>
      </c>
    </row>
    <row r="129" spans="1:58" x14ac:dyDescent="0.3">
      <c r="A129" s="12" t="s">
        <v>286</v>
      </c>
      <c r="B129" s="29">
        <v>8</v>
      </c>
      <c r="C129" t="s">
        <v>39</v>
      </c>
      <c r="D129" t="s">
        <v>22</v>
      </c>
      <c r="E129">
        <v>2</v>
      </c>
      <c r="F129" t="s">
        <v>118</v>
      </c>
      <c r="G129">
        <v>3</v>
      </c>
      <c r="H129" t="s">
        <v>41</v>
      </c>
      <c r="I129" t="s">
        <v>45</v>
      </c>
      <c r="J129" t="s">
        <v>42</v>
      </c>
      <c r="K129">
        <v>1</v>
      </c>
      <c r="L129" t="s">
        <v>5</v>
      </c>
      <c r="M129" t="s">
        <v>92</v>
      </c>
      <c r="N129" s="12">
        <v>5</v>
      </c>
      <c r="O129">
        <v>26.2044</v>
      </c>
      <c r="P129">
        <v>420.68299999999999</v>
      </c>
      <c r="Q129" s="14">
        <v>0.97628666092662209</v>
      </c>
      <c r="R129" s="14">
        <v>3.87359064120847E-2</v>
      </c>
      <c r="S129" s="14">
        <v>1.7912725218358241</v>
      </c>
      <c r="T129" s="14">
        <v>2.1985174450609817</v>
      </c>
      <c r="U129" s="14">
        <v>3.1848391697314336</v>
      </c>
      <c r="V129" s="14">
        <v>2.1615953719887995</v>
      </c>
      <c r="W129" s="14">
        <v>6.8236262750331719E-2</v>
      </c>
      <c r="X129" s="14">
        <v>6.3536106562056827E-2</v>
      </c>
      <c r="Y129" s="14">
        <v>9.1794256892916523E-2</v>
      </c>
      <c r="Z129" s="14">
        <v>8.3756023572897909E-2</v>
      </c>
      <c r="AA129" s="14">
        <v>1.618082418010699</v>
      </c>
      <c r="AB129" s="14">
        <v>0.37521086994223979</v>
      </c>
      <c r="AC129" s="14">
        <v>5.2855133260324927E-2</v>
      </c>
      <c r="AD129" s="14">
        <v>0.22385635737513554</v>
      </c>
      <c r="AE129" s="14">
        <v>0.27826192162281715</v>
      </c>
      <c r="AF129" s="14">
        <v>3.1373854613788013E-2</v>
      </c>
      <c r="AG129" s="14">
        <v>2.6081999033684758E-2</v>
      </c>
      <c r="AH129" s="14">
        <v>2.3913706959489089E-2</v>
      </c>
      <c r="AI129" s="14">
        <v>5.312686056489678E-3</v>
      </c>
      <c r="AJ129" s="14">
        <v>7.6373910310523197E-4</v>
      </c>
      <c r="AK129" s="14">
        <v>0.17540837608803775</v>
      </c>
      <c r="AL129" s="14">
        <v>0.36380015638196495</v>
      </c>
      <c r="AM129" s="14">
        <v>0.11187657274864898</v>
      </c>
      <c r="AN129" s="14">
        <v>0.4391568004620271</v>
      </c>
      <c r="AO129" s="14">
        <v>9.7541425470843417E-3</v>
      </c>
      <c r="AP129" s="14">
        <v>2.0595744680851058</v>
      </c>
      <c r="AQ129" s="14">
        <v>1.7531914893617022</v>
      </c>
      <c r="AR129" s="14">
        <v>0.39994449326980891</v>
      </c>
      <c r="AS129" s="14">
        <v>0.79496738979601267</v>
      </c>
      <c r="AT129" s="15">
        <v>5.4717631293131079</v>
      </c>
      <c r="AU129" s="15">
        <v>296.78451306513688</v>
      </c>
      <c r="AV129" s="15">
        <v>21.574823206122556</v>
      </c>
      <c r="AW129" s="15">
        <v>13.644802338815387</v>
      </c>
      <c r="AX129" s="15">
        <v>4347.5184679548502</v>
      </c>
      <c r="AY129" s="16">
        <v>0.51609677319416969</v>
      </c>
      <c r="AZ129" s="16">
        <v>3.0076796883908083</v>
      </c>
      <c r="BA129" s="16">
        <v>4.1447142415523164</v>
      </c>
      <c r="BB129" s="16">
        <v>10.252663198026941</v>
      </c>
      <c r="BC129" s="14">
        <v>5.5553997956518462</v>
      </c>
      <c r="BD129" s="14">
        <v>136.27251439250037</v>
      </c>
      <c r="BE129" s="14">
        <v>51.62919185245326</v>
      </c>
      <c r="BF129" s="14">
        <v>10.645172287982101</v>
      </c>
    </row>
    <row r="130" spans="1:58" x14ac:dyDescent="0.3">
      <c r="A130" s="12" t="s">
        <v>287</v>
      </c>
      <c r="B130" s="29">
        <v>8</v>
      </c>
      <c r="C130" t="s">
        <v>39</v>
      </c>
      <c r="D130" t="s">
        <v>22</v>
      </c>
      <c r="E130">
        <v>3</v>
      </c>
      <c r="F130" t="s">
        <v>117</v>
      </c>
      <c r="G130">
        <v>4</v>
      </c>
      <c r="H130" t="s">
        <v>41</v>
      </c>
      <c r="I130" t="s">
        <v>46</v>
      </c>
      <c r="J130" t="s">
        <v>41</v>
      </c>
      <c r="K130">
        <v>1</v>
      </c>
      <c r="L130" t="s">
        <v>9</v>
      </c>
      <c r="M130" t="s">
        <v>87</v>
      </c>
      <c r="N130" s="12">
        <v>8</v>
      </c>
      <c r="O130">
        <v>25.4697</v>
      </c>
      <c r="P130">
        <v>456.12169999999998</v>
      </c>
      <c r="Q130" s="16">
        <v>2.9191359097847198</v>
      </c>
      <c r="R130" s="16">
        <v>0.17127483230113819</v>
      </c>
      <c r="S130" s="16">
        <v>9.997876016100788</v>
      </c>
      <c r="T130" s="16">
        <v>1.8675098477756402</v>
      </c>
      <c r="U130" s="16">
        <v>2.9846011214245856</v>
      </c>
      <c r="V130" s="16">
        <v>6.7613179579223823</v>
      </c>
      <c r="W130" s="16">
        <v>8.4229218087560676E-2</v>
      </c>
      <c r="X130" s="16">
        <v>7.2304392511666843E-2</v>
      </c>
      <c r="Y130" s="16">
        <v>7.5828697645712262E-2</v>
      </c>
      <c r="Z130" s="16">
        <v>0.14190045538950322</v>
      </c>
      <c r="AA130" s="16">
        <v>1.3688193367551711</v>
      </c>
      <c r="AB130" s="16">
        <v>0.46108149130815429</v>
      </c>
      <c r="AC130" s="16">
        <v>6.1051200915410497E-2</v>
      </c>
      <c r="AD130" s="16">
        <v>0.28989211091131367</v>
      </c>
      <c r="AE130" s="16">
        <v>0.50018857957935348</v>
      </c>
      <c r="AF130" s="16">
        <v>6.4807289344304894E-2</v>
      </c>
      <c r="AG130" s="16">
        <v>2.8434686470306149E-2</v>
      </c>
      <c r="AH130" s="16">
        <v>2.3818902632961863E-2</v>
      </c>
      <c r="AI130" s="16">
        <v>6.2160569219235316E-3</v>
      </c>
      <c r="AJ130" s="16">
        <v>1.1085903349681082E-3</v>
      </c>
      <c r="AK130" s="16">
        <v>9.7337335369533942E-2</v>
      </c>
      <c r="AL130" s="16">
        <v>0.16518261736106143</v>
      </c>
      <c r="AM130" s="14">
        <v>0.22877906577011403</v>
      </c>
      <c r="AN130" s="14">
        <v>0.81486427952642237</v>
      </c>
      <c r="AO130" s="14">
        <v>2.0109451865733777E-2</v>
      </c>
      <c r="AP130" s="14">
        <v>3.4062904233016646</v>
      </c>
      <c r="AQ130" s="14">
        <v>3.2586756768812175</v>
      </c>
      <c r="AR130" s="14">
        <v>0.79352460027445004</v>
      </c>
      <c r="AS130" s="14">
        <v>1.5974085295342062</v>
      </c>
      <c r="AT130" s="15">
        <v>3.5362037267244886</v>
      </c>
      <c r="AU130" s="15">
        <v>544.9236349567301</v>
      </c>
      <c r="AV130" s="15">
        <v>19.378755065743633</v>
      </c>
      <c r="AW130" s="15">
        <v>5.0070269317426597</v>
      </c>
      <c r="AX130" s="15">
        <v>111647.94521770542</v>
      </c>
      <c r="AY130" s="16">
        <v>0.49326775465709138</v>
      </c>
      <c r="AZ130" s="16">
        <v>5.5790391823158449</v>
      </c>
      <c r="BA130" s="16">
        <v>18.210668671026966</v>
      </c>
      <c r="BB130" s="16">
        <v>23.486549633273356</v>
      </c>
      <c r="BC130" s="14">
        <v>10.946643337588027</v>
      </c>
      <c r="BD130" s="14">
        <v>264.72636288315027</v>
      </c>
      <c r="BE130" s="14">
        <v>46.194748584896722</v>
      </c>
      <c r="BF130" s="14" t="s">
        <v>128</v>
      </c>
    </row>
    <row r="131" spans="1:58" x14ac:dyDescent="0.3">
      <c r="A131" s="12" t="s">
        <v>288</v>
      </c>
      <c r="B131" s="29">
        <v>8</v>
      </c>
      <c r="C131" t="s">
        <v>39</v>
      </c>
      <c r="D131" t="s">
        <v>22</v>
      </c>
      <c r="E131">
        <v>4</v>
      </c>
      <c r="F131" t="s">
        <v>116</v>
      </c>
      <c r="G131">
        <v>6</v>
      </c>
      <c r="H131" t="s">
        <v>41</v>
      </c>
      <c r="I131" t="s">
        <v>46</v>
      </c>
      <c r="J131" t="s">
        <v>42</v>
      </c>
      <c r="K131">
        <v>1</v>
      </c>
      <c r="L131" t="s">
        <v>9</v>
      </c>
      <c r="M131" t="s">
        <v>89</v>
      </c>
      <c r="N131" s="12">
        <v>2</v>
      </c>
      <c r="O131">
        <v>25.8521</v>
      </c>
      <c r="P131">
        <v>156.96270000000001</v>
      </c>
      <c r="Q131" s="14">
        <v>1.5726970498179715</v>
      </c>
      <c r="R131" s="14">
        <v>5.674052391503083E-2</v>
      </c>
      <c r="S131" s="14">
        <v>3.4933166866029923</v>
      </c>
      <c r="T131" s="14">
        <v>3.5389941868180377</v>
      </c>
      <c r="U131" s="14">
        <v>4.9280364448921796</v>
      </c>
      <c r="V131" s="14">
        <v>3.886943928137331</v>
      </c>
      <c r="W131" s="14">
        <v>9.2064839590998857E-2</v>
      </c>
      <c r="X131" s="14">
        <v>8.668074422206247E-2</v>
      </c>
      <c r="Y131" s="14">
        <v>0.13548495359141216</v>
      </c>
      <c r="Z131" s="14">
        <v>0.12461092009873703</v>
      </c>
      <c r="AA131" s="14">
        <v>2.9642523551903941</v>
      </c>
      <c r="AB131" s="14">
        <v>0.49933430613074148</v>
      </c>
      <c r="AC131" s="14">
        <v>6.2757880316597528E-2</v>
      </c>
      <c r="AD131" s="14">
        <v>0.29569324986993978</v>
      </c>
      <c r="AE131" s="14">
        <v>0.39162468286550389</v>
      </c>
      <c r="AF131" s="14">
        <v>4.4230433155709299E-2</v>
      </c>
      <c r="AG131" s="14">
        <v>4.1623326956706876E-2</v>
      </c>
      <c r="AH131" s="14">
        <v>3.4088286222395112E-2</v>
      </c>
      <c r="AI131" s="14">
        <v>6.8889907492498768E-3</v>
      </c>
      <c r="AJ131" s="14">
        <v>1.7514265017275689E-3</v>
      </c>
      <c r="AK131" s="14">
        <v>0.18026888955131318</v>
      </c>
      <c r="AL131" s="14">
        <v>0.56041092955244076</v>
      </c>
      <c r="AM131" s="14">
        <v>0.11540657770729051</v>
      </c>
      <c r="AN131" s="14">
        <v>0.45537999244095267</v>
      </c>
      <c r="AO131" s="14">
        <v>1.1015277561512814E-2</v>
      </c>
      <c r="AP131" s="14">
        <v>2.1820704784638103</v>
      </c>
      <c r="AQ131" s="14">
        <v>1.896092690320331</v>
      </c>
      <c r="AR131" s="14">
        <v>0.48173249913434596</v>
      </c>
      <c r="AS131" s="14">
        <v>0.96043122961452609</v>
      </c>
      <c r="AT131" s="15">
        <v>4.5974055856059293</v>
      </c>
      <c r="AU131" s="15">
        <v>122.56714779315513</v>
      </c>
      <c r="AV131" s="15">
        <v>14.495637164001833</v>
      </c>
      <c r="AW131" s="15">
        <v>8.9630382704450753</v>
      </c>
      <c r="AX131" s="15">
        <v>7977.0735194979588</v>
      </c>
      <c r="AY131" s="16">
        <v>0.36031268911436187</v>
      </c>
      <c r="AZ131" s="16">
        <v>3.9133071581703711</v>
      </c>
      <c r="BA131" s="16">
        <v>3.9139832566127803</v>
      </c>
      <c r="BB131" s="16">
        <v>7.4189364891863869</v>
      </c>
      <c r="BC131" s="14">
        <v>6.0844819674184256</v>
      </c>
      <c r="BD131" s="14">
        <v>114.52056598288434</v>
      </c>
      <c r="BE131" s="14">
        <v>51.489834350393004</v>
      </c>
      <c r="BF131" s="14">
        <v>13.117416401458829</v>
      </c>
    </row>
    <row r="132" spans="1:58" x14ac:dyDescent="0.3">
      <c r="A132" s="12" t="s">
        <v>289</v>
      </c>
      <c r="B132" s="29">
        <v>8</v>
      </c>
      <c r="C132" t="s">
        <v>39</v>
      </c>
      <c r="D132" t="s">
        <v>22</v>
      </c>
      <c r="E132">
        <v>6</v>
      </c>
      <c r="F132" t="s">
        <v>114</v>
      </c>
      <c r="G132">
        <v>8</v>
      </c>
      <c r="H132" t="s">
        <v>41</v>
      </c>
      <c r="I132" s="1" t="s">
        <v>45</v>
      </c>
      <c r="J132" t="s">
        <v>41</v>
      </c>
      <c r="K132">
        <v>2</v>
      </c>
      <c r="L132" t="s">
        <v>4</v>
      </c>
      <c r="M132" t="s">
        <v>89</v>
      </c>
      <c r="N132" s="12">
        <v>12</v>
      </c>
      <c r="O132">
        <v>33.556800000000003</v>
      </c>
      <c r="P132">
        <v>670.39070000000004</v>
      </c>
      <c r="Q132" s="14">
        <v>1.0480696699996372</v>
      </c>
      <c r="R132" s="14">
        <v>4.0653544567698589E-2</v>
      </c>
      <c r="S132" s="14">
        <v>2.1203811788692706</v>
      </c>
      <c r="T132" s="14">
        <v>2.4419441808170026</v>
      </c>
      <c r="U132" s="14">
        <v>3.1271752283829608</v>
      </c>
      <c r="V132" s="14">
        <v>2.0752391627964211</v>
      </c>
      <c r="W132" s="14">
        <v>7.2929773034536641E-2</v>
      </c>
      <c r="X132" s="14">
        <v>7.6005879634362714E-2</v>
      </c>
      <c r="Y132" s="14">
        <v>8.0950398352174574E-2</v>
      </c>
      <c r="Z132" s="14">
        <v>9.9689912993488686E-2</v>
      </c>
      <c r="AA132" s="14">
        <v>1.2796411487987367</v>
      </c>
      <c r="AB132" s="14">
        <v>0.43920285896144762</v>
      </c>
      <c r="AC132" s="14">
        <v>5.1482461074708254E-2</v>
      </c>
      <c r="AD132" s="14">
        <v>0.25212774513705555</v>
      </c>
      <c r="AE132" s="14">
        <v>0.21947649472445377</v>
      </c>
      <c r="AF132" s="14">
        <v>3.6680802307087597E-2</v>
      </c>
      <c r="AG132" s="14">
        <v>2.7077674240397896E-2</v>
      </c>
      <c r="AH132" s="14">
        <v>2.6340913953991497E-2</v>
      </c>
      <c r="AI132" s="14">
        <v>7.7113514829588907E-3</v>
      </c>
      <c r="AJ132" s="14">
        <v>1.6321021369983949E-3</v>
      </c>
      <c r="AK132" s="14">
        <v>0.23583360978232371</v>
      </c>
      <c r="AL132" s="14">
        <v>0.39473699051561151</v>
      </c>
      <c r="AM132" s="14">
        <v>9.8746977855537252E-2</v>
      </c>
      <c r="AN132" s="14">
        <v>0.35871813351387338</v>
      </c>
      <c r="AO132" s="14">
        <v>1.0049883615596158E-2</v>
      </c>
      <c r="AP132" s="14">
        <v>1.9313799831900291</v>
      </c>
      <c r="AQ132" s="14">
        <v>1.6809271547505664</v>
      </c>
      <c r="AR132" s="14">
        <v>0.39507731488913622</v>
      </c>
      <c r="AS132" s="14">
        <v>0.7859825552867894</v>
      </c>
      <c r="AT132" s="15">
        <v>5.3876272582287603</v>
      </c>
      <c r="AU132" s="15">
        <v>657.73138909167881</v>
      </c>
      <c r="AV132" s="15">
        <v>81.857774929829901</v>
      </c>
      <c r="AW132" s="15">
        <v>32.576490740427722</v>
      </c>
      <c r="AX132" s="15">
        <v>114963.7216442853</v>
      </c>
      <c r="AY132" s="16">
        <v>0.31133844348822687</v>
      </c>
      <c r="AZ132" s="16">
        <v>2.8395497079537164</v>
      </c>
      <c r="BA132" s="16">
        <v>2.4811338424450673</v>
      </c>
      <c r="BB132" s="16">
        <v>8.3671898903003488</v>
      </c>
      <c r="BC132" s="14">
        <v>5.9708366091759322</v>
      </c>
      <c r="BD132" s="14">
        <v>108.15328648578483</v>
      </c>
      <c r="BE132" s="14">
        <v>34.755963204177689</v>
      </c>
      <c r="BF132" s="14" t="s">
        <v>128</v>
      </c>
    </row>
    <row r="133" spans="1:58" x14ac:dyDescent="0.3">
      <c r="A133" s="12" t="s">
        <v>290</v>
      </c>
      <c r="B133" s="29">
        <v>8</v>
      </c>
      <c r="C133" t="s">
        <v>38</v>
      </c>
      <c r="D133" t="s">
        <v>22</v>
      </c>
      <c r="E133">
        <v>1</v>
      </c>
      <c r="F133" t="s">
        <v>119</v>
      </c>
      <c r="G133">
        <v>2</v>
      </c>
      <c r="H133" t="s">
        <v>41</v>
      </c>
      <c r="I133" t="s">
        <v>45</v>
      </c>
      <c r="J133" t="s">
        <v>41</v>
      </c>
      <c r="K133">
        <v>1</v>
      </c>
      <c r="L133" t="s">
        <v>5</v>
      </c>
      <c r="M133" t="s">
        <v>87</v>
      </c>
      <c r="N133" s="12">
        <v>8</v>
      </c>
      <c r="O133">
        <v>26.990200000000002</v>
      </c>
      <c r="P133">
        <v>140.94990000000001</v>
      </c>
      <c r="Q133" s="14">
        <v>3.611104527296038</v>
      </c>
      <c r="R133" s="14">
        <v>0.21338033033512777</v>
      </c>
      <c r="S133" s="14">
        <v>12.000302486383442</v>
      </c>
      <c r="T133" s="14">
        <v>2.4575062846761413</v>
      </c>
      <c r="U133" s="14">
        <v>4.2217673683428689</v>
      </c>
      <c r="V133" s="14">
        <v>8.783962050350878</v>
      </c>
      <c r="W133" s="14">
        <v>8.0060418694425831E-2</v>
      </c>
      <c r="X133" s="14">
        <v>8.6428176833071108E-2</v>
      </c>
      <c r="Y133" s="14">
        <v>8.5917416575649858E-2</v>
      </c>
      <c r="Z133" s="14">
        <v>0.13472136827321313</v>
      </c>
      <c r="AA133" s="14">
        <v>1.5107569928165894</v>
      </c>
      <c r="AB133" s="14">
        <v>0.52500947474827608</v>
      </c>
      <c r="AC133" s="14">
        <v>7.0540213940617616E-2</v>
      </c>
      <c r="AD133" s="14">
        <v>0.32908720352724896</v>
      </c>
      <c r="AE133" s="14">
        <v>0.38215823723241549</v>
      </c>
      <c r="AF133" s="14">
        <v>6.0390918143798829E-2</v>
      </c>
      <c r="AG133" s="14">
        <v>5.3650019244296389E-2</v>
      </c>
      <c r="AH133" s="14">
        <v>2.5795625964149381E-2</v>
      </c>
      <c r="AI133" s="14">
        <v>8.3403650047231166E-3</v>
      </c>
      <c r="AJ133" s="14">
        <v>1.9629508381702313E-3</v>
      </c>
      <c r="AK133" s="14">
        <v>0.16001167355836024</v>
      </c>
      <c r="AL133" s="14">
        <v>0.284202451901789</v>
      </c>
      <c r="AM133" s="14">
        <v>0.1916679271573872</v>
      </c>
      <c r="AN133" s="14">
        <v>0.71284187946041822</v>
      </c>
      <c r="AO133" s="14">
        <v>1.2594083226945317E-2</v>
      </c>
      <c r="AP133" s="14">
        <v>2.7424357315967112</v>
      </c>
      <c r="AQ133" s="14">
        <v>2.6408948758741344</v>
      </c>
      <c r="AR133" s="14">
        <v>0.65255356656439045</v>
      </c>
      <c r="AS133" s="14">
        <v>1.2881261852999677</v>
      </c>
      <c r="AT133" s="15">
        <v>4.0629534421242193</v>
      </c>
      <c r="AU133" s="15">
        <v>321.42270910569152</v>
      </c>
      <c r="AV133" s="15">
        <v>31.975475518862488</v>
      </c>
      <c r="AW133" s="15">
        <v>5.0693583608651362</v>
      </c>
      <c r="AX133" s="15">
        <v>71151.584893292762</v>
      </c>
      <c r="AY133" s="16">
        <v>0.2959477942459447</v>
      </c>
      <c r="AZ133" s="16">
        <v>5.3108821428033721</v>
      </c>
      <c r="BA133" s="16">
        <v>19.441204034646457</v>
      </c>
      <c r="BB133" s="16">
        <v>26.116951873122023</v>
      </c>
      <c r="BC133" s="14">
        <v>8.438167627424134</v>
      </c>
      <c r="BD133" s="14">
        <v>142.50410613325627</v>
      </c>
      <c r="BE133" s="14">
        <v>34.28230869122077</v>
      </c>
      <c r="BF133" s="14">
        <v>14.582016182468607</v>
      </c>
    </row>
    <row r="134" spans="1:58" x14ac:dyDescent="0.3">
      <c r="A134" s="12" t="s">
        <v>291</v>
      </c>
      <c r="B134" s="29">
        <v>8</v>
      </c>
      <c r="C134" t="s">
        <v>38</v>
      </c>
      <c r="D134" t="s">
        <v>22</v>
      </c>
      <c r="E134">
        <v>2</v>
      </c>
      <c r="F134" t="s">
        <v>118</v>
      </c>
      <c r="G134">
        <v>3</v>
      </c>
      <c r="H134" t="s">
        <v>41</v>
      </c>
      <c r="I134" t="s">
        <v>45</v>
      </c>
      <c r="J134" t="s">
        <v>42</v>
      </c>
      <c r="K134">
        <v>2</v>
      </c>
      <c r="L134" t="s">
        <v>3</v>
      </c>
      <c r="M134" t="s">
        <v>92</v>
      </c>
      <c r="N134" s="12">
        <v>5</v>
      </c>
      <c r="O134">
        <v>34.499499999999998</v>
      </c>
      <c r="P134">
        <v>596.84040000000005</v>
      </c>
      <c r="Q134" s="14">
        <v>1.2536320889885995</v>
      </c>
      <c r="R134" s="14">
        <v>3.2848065292666699E-2</v>
      </c>
      <c r="S134" s="14">
        <v>2.6316049967120256</v>
      </c>
      <c r="T134" s="14">
        <v>2.5751961276778483</v>
      </c>
      <c r="U134" s="14">
        <v>3.2710217637866634</v>
      </c>
      <c r="V134" s="14">
        <v>2.6499583652741046</v>
      </c>
      <c r="W134" s="14">
        <v>5.961930322505974E-2</v>
      </c>
      <c r="X134" s="14">
        <v>5.8588417387939684E-2</v>
      </c>
      <c r="Y134" s="14">
        <v>8.1728218788353707E-2</v>
      </c>
      <c r="Z134" s="14">
        <v>8.3135379375337409E-2</v>
      </c>
      <c r="AA134" s="14">
        <v>1.5633963012097463</v>
      </c>
      <c r="AB134" s="14">
        <v>0.35340115163110608</v>
      </c>
      <c r="AC134" s="14">
        <v>4.6436933583019931E-2</v>
      </c>
      <c r="AD134" s="14">
        <v>0.23184383621808091</v>
      </c>
      <c r="AE134" s="14">
        <v>0.18879861821487584</v>
      </c>
      <c r="AF134" s="14">
        <v>3.0708546865016246E-2</v>
      </c>
      <c r="AG134" s="14">
        <v>2.4884705803973173E-2</v>
      </c>
      <c r="AH134" s="14">
        <v>2.0333848532031622E-2</v>
      </c>
      <c r="AI134" s="14">
        <v>4.1418745276155505E-3</v>
      </c>
      <c r="AJ134" s="14">
        <v>1.0675465116295405E-3</v>
      </c>
      <c r="AK134" s="14">
        <v>0.11735963663860094</v>
      </c>
      <c r="AL134" s="14">
        <v>0.41486719957599844</v>
      </c>
      <c r="AM134" s="14">
        <v>9.2081880398708738E-2</v>
      </c>
      <c r="AN134" s="14">
        <v>0.35004703585159164</v>
      </c>
      <c r="AO134" s="14">
        <v>9.1201586996158979E-3</v>
      </c>
      <c r="AP134" s="14">
        <v>1.834053573255878</v>
      </c>
      <c r="AQ134" s="14">
        <v>1.6090693380702119</v>
      </c>
      <c r="AR134" s="14">
        <v>0.42442695196400404</v>
      </c>
      <c r="AS134" s="14">
        <v>0.84805576793833315</v>
      </c>
      <c r="AT134" s="15">
        <v>5.9867008703475619</v>
      </c>
      <c r="AU134" s="15" t="s">
        <v>128</v>
      </c>
      <c r="AV134" s="15">
        <v>64.030259955454412</v>
      </c>
      <c r="AW134" s="15">
        <v>25.825520537792851</v>
      </c>
      <c r="AX134" s="15">
        <v>7163.933111668558</v>
      </c>
      <c r="AY134" s="16">
        <v>0.35774617986979879</v>
      </c>
      <c r="AZ134" s="16">
        <v>2.7016186787414944</v>
      </c>
      <c r="BA134" s="16">
        <v>3.4928658562622763</v>
      </c>
      <c r="BB134" s="16">
        <v>5.5365741979267593</v>
      </c>
      <c r="BC134" s="14">
        <v>4.742967961267393</v>
      </c>
      <c r="BD134" s="14">
        <v>111.03229581287951</v>
      </c>
      <c r="BE134" s="14">
        <v>38.223924731188532</v>
      </c>
      <c r="BF134" s="14">
        <v>0.78773099742499886</v>
      </c>
    </row>
    <row r="135" spans="1:58" x14ac:dyDescent="0.3">
      <c r="A135" s="12" t="s">
        <v>292</v>
      </c>
      <c r="B135" s="29">
        <v>8</v>
      </c>
      <c r="C135" t="s">
        <v>38</v>
      </c>
      <c r="D135" t="s">
        <v>22</v>
      </c>
      <c r="E135">
        <v>3</v>
      </c>
      <c r="F135" t="s">
        <v>117</v>
      </c>
      <c r="G135">
        <v>4</v>
      </c>
      <c r="H135" t="s">
        <v>41</v>
      </c>
      <c r="I135" t="s">
        <v>46</v>
      </c>
      <c r="J135" t="s">
        <v>41</v>
      </c>
      <c r="K135">
        <v>1</v>
      </c>
      <c r="L135" t="s">
        <v>14</v>
      </c>
      <c r="M135" t="s">
        <v>92</v>
      </c>
      <c r="N135" s="12">
        <v>9</v>
      </c>
      <c r="O135">
        <v>34.140500000000003</v>
      </c>
      <c r="P135">
        <v>516.81089999999995</v>
      </c>
      <c r="Q135" s="14">
        <v>1.3023994277474058</v>
      </c>
      <c r="R135" s="14">
        <v>5.0325822053590229E-2</v>
      </c>
      <c r="S135" s="14">
        <v>2.1500790852482257</v>
      </c>
      <c r="T135" s="14">
        <v>3.2538397586891863</v>
      </c>
      <c r="U135" s="14">
        <v>3.5370316529019616</v>
      </c>
      <c r="V135" s="14">
        <v>2.5026785080353502</v>
      </c>
      <c r="W135" s="14">
        <v>9.0351963613316072E-2</v>
      </c>
      <c r="X135" s="14">
        <v>7.7651927012797703E-2</v>
      </c>
      <c r="Y135" s="14">
        <v>9.8140952917188495E-2</v>
      </c>
      <c r="Z135" s="14">
        <v>0.11185787703296926</v>
      </c>
      <c r="AA135" s="14">
        <v>1.9441636254145045</v>
      </c>
      <c r="AB135" s="14">
        <v>0.50820326465942423</v>
      </c>
      <c r="AC135" s="14">
        <v>6.6070752663680121E-2</v>
      </c>
      <c r="AD135" s="14">
        <v>0.30976022866174191</v>
      </c>
      <c r="AE135" s="14">
        <v>0.33135640368431829</v>
      </c>
      <c r="AF135" s="14">
        <v>4.8252999820774717E-2</v>
      </c>
      <c r="AG135" s="14">
        <v>2.6509304794997669E-2</v>
      </c>
      <c r="AH135" s="14">
        <v>3.2659446592696886E-2</v>
      </c>
      <c r="AI135" s="14">
        <v>9.2237307205513923E-3</v>
      </c>
      <c r="AJ135" s="14">
        <v>3.5227623752283397E-3</v>
      </c>
      <c r="AK135" s="14">
        <v>0.24057936252695428</v>
      </c>
      <c r="AL135" s="14">
        <v>0.51746174912926834</v>
      </c>
      <c r="AM135" s="14">
        <v>0.13063539760188636</v>
      </c>
      <c r="AN135" s="14">
        <v>0.60788917883579119</v>
      </c>
      <c r="AO135" s="14">
        <v>9.299879216142018E-3</v>
      </c>
      <c r="AP135" s="14">
        <v>2.0974076532502708</v>
      </c>
      <c r="AQ135" s="14">
        <v>1.7669595140967329</v>
      </c>
      <c r="AR135" s="14">
        <v>0.43962063073414981</v>
      </c>
      <c r="AS135" s="14">
        <v>0.87466149825121731</v>
      </c>
      <c r="AT135" s="15">
        <v>6.7966410831730819</v>
      </c>
      <c r="AU135" s="15">
        <v>189.42102794445569</v>
      </c>
      <c r="AV135" s="15">
        <v>276.98017340489662</v>
      </c>
      <c r="AW135" s="15">
        <v>130.38443081620775</v>
      </c>
      <c r="AX135" s="15">
        <v>218714.53035415278</v>
      </c>
      <c r="AY135" s="16">
        <v>0.53280151430616296</v>
      </c>
      <c r="AZ135" s="16">
        <v>2.0174276202370609</v>
      </c>
      <c r="BA135" s="16">
        <v>3.0170843708756885</v>
      </c>
      <c r="BB135" s="16">
        <v>9.0356095205003228</v>
      </c>
      <c r="BC135" s="14">
        <v>5.7111997831031713</v>
      </c>
      <c r="BD135" s="14">
        <v>152.72649009840777</v>
      </c>
      <c r="BE135" s="14">
        <v>77.897277150006175</v>
      </c>
      <c r="BF135" s="14">
        <v>22.755410134271038</v>
      </c>
    </row>
    <row r="136" spans="1:58" x14ac:dyDescent="0.3">
      <c r="A136" s="12" t="s">
        <v>293</v>
      </c>
      <c r="B136" s="29">
        <v>8</v>
      </c>
      <c r="C136" t="s">
        <v>38</v>
      </c>
      <c r="D136" t="s">
        <v>22</v>
      </c>
      <c r="E136">
        <v>4</v>
      </c>
      <c r="F136" t="s">
        <v>116</v>
      </c>
      <c r="G136">
        <v>6</v>
      </c>
      <c r="H136" t="s">
        <v>41</v>
      </c>
      <c r="I136" t="s">
        <v>46</v>
      </c>
      <c r="J136" t="s">
        <v>42</v>
      </c>
      <c r="K136">
        <v>1</v>
      </c>
      <c r="L136" t="s">
        <v>9</v>
      </c>
      <c r="M136" t="s">
        <v>87</v>
      </c>
      <c r="N136" s="12">
        <v>8</v>
      </c>
      <c r="O136">
        <v>26.129000000000001</v>
      </c>
      <c r="P136">
        <v>179.06700000000001</v>
      </c>
      <c r="Q136" s="14">
        <v>6.379699483854008</v>
      </c>
      <c r="R136" s="14">
        <v>0.35744991376535029</v>
      </c>
      <c r="S136" s="14">
        <v>14.418006107691802</v>
      </c>
      <c r="T136" s="14">
        <v>2.7018844367945474</v>
      </c>
      <c r="U136" s="14">
        <v>4.4457210721978049</v>
      </c>
      <c r="V136" s="14">
        <v>9.1728807512748531</v>
      </c>
      <c r="W136" s="14">
        <v>9.3223519896345391E-2</v>
      </c>
      <c r="X136" s="14">
        <v>8.9010294454927391E-2</v>
      </c>
      <c r="Y136" s="14">
        <v>9.2693356057176046E-2</v>
      </c>
      <c r="Z136" s="14">
        <v>0.15597141954827404</v>
      </c>
      <c r="AA136" s="14">
        <v>1.9604816170472248</v>
      </c>
      <c r="AB136" s="14">
        <v>0.62790020620454678</v>
      </c>
      <c r="AC136" s="14">
        <v>6.8949683186585467E-2</v>
      </c>
      <c r="AD136" s="14">
        <v>0.43946662677291476</v>
      </c>
      <c r="AE136" s="14">
        <v>0.4305330746598845</v>
      </c>
      <c r="AF136" s="14">
        <v>6.7688900629204976E-2</v>
      </c>
      <c r="AG136" s="14">
        <v>5.8067715998637477E-2</v>
      </c>
      <c r="AH136" s="14">
        <v>2.7031785521852279E-2</v>
      </c>
      <c r="AI136" s="14" t="s">
        <v>128</v>
      </c>
      <c r="AJ136" s="14">
        <v>2.1910823009815604E-3</v>
      </c>
      <c r="AK136" s="14">
        <v>0.17968547114104058</v>
      </c>
      <c r="AL136" s="14">
        <v>0.28056045943126229</v>
      </c>
      <c r="AM136" s="14">
        <v>0.19766465018137572</v>
      </c>
      <c r="AN136" s="14">
        <v>0.69847678317456297</v>
      </c>
      <c r="AO136" s="14">
        <v>1.5879180223868482E-2</v>
      </c>
      <c r="AP136" s="14">
        <v>2.8531373380306171</v>
      </c>
      <c r="AQ136" s="14">
        <v>2.7653863357724364</v>
      </c>
      <c r="AR136" s="14">
        <v>0.6826376763603148</v>
      </c>
      <c r="AS136" s="14">
        <v>1.355635165156299</v>
      </c>
      <c r="AT136" s="15">
        <v>4.8803043210686639</v>
      </c>
      <c r="AU136" s="15">
        <v>1512.2504556900799</v>
      </c>
      <c r="AV136" s="15">
        <v>35.033509209881231</v>
      </c>
      <c r="AW136" s="15">
        <v>5.4535393051040666</v>
      </c>
      <c r="AX136" s="15"/>
      <c r="AY136" s="16">
        <v>0.68492640945975369</v>
      </c>
      <c r="AZ136" s="16">
        <v>6.38684080839126</v>
      </c>
      <c r="BA136" s="16">
        <v>30.862775508007111</v>
      </c>
      <c r="BB136" s="16">
        <v>30.41060907702558</v>
      </c>
      <c r="BC136" s="14">
        <v>9.4725980311535576</v>
      </c>
      <c r="BD136" s="14">
        <v>196.98643861142742</v>
      </c>
      <c r="BE136" s="14">
        <v>44.113234372538045</v>
      </c>
      <c r="BF136" s="14">
        <v>11.448082798485082</v>
      </c>
    </row>
    <row r="137" spans="1:58" x14ac:dyDescent="0.3">
      <c r="A137" s="12" t="s">
        <v>294</v>
      </c>
      <c r="B137" s="29">
        <v>8</v>
      </c>
      <c r="C137" t="s">
        <v>38</v>
      </c>
      <c r="D137" t="s">
        <v>22</v>
      </c>
      <c r="E137">
        <v>6</v>
      </c>
      <c r="F137" t="s">
        <v>114</v>
      </c>
      <c r="G137">
        <v>8</v>
      </c>
      <c r="H137" t="s">
        <v>41</v>
      </c>
      <c r="I137" s="1" t="s">
        <v>45</v>
      </c>
      <c r="J137" t="s">
        <v>41</v>
      </c>
      <c r="K137">
        <v>1</v>
      </c>
      <c r="L137" t="s">
        <v>4</v>
      </c>
      <c r="M137" t="s">
        <v>89</v>
      </c>
      <c r="N137" s="12">
        <v>12</v>
      </c>
      <c r="O137">
        <v>34.0349</v>
      </c>
      <c r="P137">
        <v>614.76319999999998</v>
      </c>
      <c r="Q137" s="14">
        <v>1.4848267027173536</v>
      </c>
      <c r="R137" s="14">
        <v>6.2295133396832215E-2</v>
      </c>
      <c r="S137" s="14">
        <v>3.0521298845506042</v>
      </c>
      <c r="T137" s="14">
        <v>3.0863134219535606</v>
      </c>
      <c r="U137" s="14">
        <v>3.9068915999049096</v>
      </c>
      <c r="V137" s="14">
        <v>2.8413856079205688</v>
      </c>
      <c r="W137" s="14">
        <v>8.9521722745611501E-2</v>
      </c>
      <c r="X137" s="14">
        <v>9.411599801297317E-2</v>
      </c>
      <c r="Y137" s="14">
        <v>0.10478262254635226</v>
      </c>
      <c r="Z137" s="14">
        <v>0.12143456017641491</v>
      </c>
      <c r="AA137" s="14">
        <v>1.9896488608351566</v>
      </c>
      <c r="AB137" s="14">
        <v>0.45516100825971056</v>
      </c>
      <c r="AC137" s="14">
        <v>5.7406133707225089E-2</v>
      </c>
      <c r="AD137" s="14">
        <v>0.32294984577090841</v>
      </c>
      <c r="AE137" s="14">
        <v>0.32076732215061782</v>
      </c>
      <c r="AF137" s="14">
        <v>5.1118551128000733E-2</v>
      </c>
      <c r="AG137" s="14">
        <v>3.326107917506755E-2</v>
      </c>
      <c r="AH137" s="14">
        <v>3.3124189654551238E-2</v>
      </c>
      <c r="AI137" s="14">
        <v>6.8304002325827234E-3</v>
      </c>
      <c r="AJ137" s="14">
        <v>1.665267347273468E-3</v>
      </c>
      <c r="AK137" s="14">
        <v>0.14232745215478301</v>
      </c>
      <c r="AL137" s="14">
        <v>0.54019646724562764</v>
      </c>
      <c r="AM137" s="14">
        <v>0.10139190382119265</v>
      </c>
      <c r="AN137" s="14">
        <v>0.38826008115553162</v>
      </c>
      <c r="AO137" s="14">
        <v>1.2692084101773016E-2</v>
      </c>
      <c r="AP137" s="14">
        <v>1.9640745152792187</v>
      </c>
      <c r="AQ137" s="14">
        <v>1.7330368507436908</v>
      </c>
      <c r="AR137" s="14">
        <v>0.42924451025532057</v>
      </c>
      <c r="AS137" s="14">
        <v>0.87341140011393381</v>
      </c>
      <c r="AT137" s="15">
        <v>5.5503216823614947</v>
      </c>
      <c r="AU137" s="15">
        <v>852.40242367873304</v>
      </c>
      <c r="AV137" s="15">
        <v>166.97661462766749</v>
      </c>
      <c r="AW137" s="15">
        <v>74.955612520783561</v>
      </c>
      <c r="AX137" s="15">
        <v>213477.37454876912</v>
      </c>
      <c r="AY137" s="16">
        <v>0.35209638924588865</v>
      </c>
      <c r="AZ137" s="16">
        <v>2.8045435156149114</v>
      </c>
      <c r="BA137" s="16">
        <v>2.3900283658037389</v>
      </c>
      <c r="BB137" s="16">
        <v>5.4313022657558125</v>
      </c>
      <c r="BC137" s="14">
        <v>4.8675419987725022</v>
      </c>
      <c r="BD137" s="14">
        <v>101.74808769114054</v>
      </c>
      <c r="BE137" s="14">
        <v>24.640926084535153</v>
      </c>
      <c r="BF137" s="14" t="s">
        <v>128</v>
      </c>
    </row>
    <row r="138" spans="1:58" x14ac:dyDescent="0.3">
      <c r="A138" s="12" t="s">
        <v>295</v>
      </c>
      <c r="B138" s="29">
        <v>35</v>
      </c>
      <c r="C138" t="s">
        <v>39</v>
      </c>
      <c r="D138" t="s">
        <v>22</v>
      </c>
      <c r="E138">
        <v>1</v>
      </c>
      <c r="F138" t="s">
        <v>113</v>
      </c>
      <c r="G138">
        <v>1</v>
      </c>
      <c r="H138" t="s">
        <v>41</v>
      </c>
      <c r="I138" t="s">
        <v>45</v>
      </c>
      <c r="J138" t="s">
        <v>41</v>
      </c>
      <c r="K138">
        <v>2</v>
      </c>
      <c r="L138" t="s">
        <v>5</v>
      </c>
      <c r="M138" t="s">
        <v>106</v>
      </c>
      <c r="N138" s="12">
        <v>1</v>
      </c>
      <c r="O138">
        <v>59.306399999999996</v>
      </c>
      <c r="P138">
        <v>928.45420000000001</v>
      </c>
      <c r="Q138" s="16">
        <v>1.5478459989571114</v>
      </c>
      <c r="R138" s="16">
        <v>0.1010741673572698</v>
      </c>
      <c r="S138" s="16">
        <v>4.2369365699852866</v>
      </c>
      <c r="T138" s="16">
        <v>2.4514534124473171</v>
      </c>
      <c r="U138" s="16">
        <v>3.2335077368428307</v>
      </c>
      <c r="V138" s="16">
        <v>2.6186320082320336</v>
      </c>
      <c r="W138" s="16">
        <v>0.127345316064225</v>
      </c>
      <c r="X138" s="16">
        <v>0.14849923275590718</v>
      </c>
      <c r="Y138" s="16">
        <v>0.12787388148725481</v>
      </c>
      <c r="Z138" s="16">
        <v>0.1632040035998587</v>
      </c>
      <c r="AA138" s="16">
        <v>1.946371234780033</v>
      </c>
      <c r="AB138" s="16">
        <v>0.51425647990282797</v>
      </c>
      <c r="AC138" s="16">
        <v>6.5777597506080837E-2</v>
      </c>
      <c r="AD138" s="16">
        <v>0.34188923748340283</v>
      </c>
      <c r="AE138" s="16"/>
      <c r="AF138" s="16">
        <v>4.9956319256353077E-2</v>
      </c>
      <c r="AG138" s="16">
        <v>3.7077959561328887E-2</v>
      </c>
      <c r="AH138" s="16"/>
      <c r="AI138" s="16">
        <v>3.915133425368751E-3</v>
      </c>
      <c r="AJ138" s="16">
        <v>9.8908298162900862E-3</v>
      </c>
      <c r="AK138" s="16">
        <v>0.16235890994945301</v>
      </c>
      <c r="AL138" s="16">
        <v>0.25533237572944667</v>
      </c>
      <c r="AM138" s="14">
        <v>0.14025824017161012</v>
      </c>
      <c r="AN138" s="14">
        <v>0.50816997595382929</v>
      </c>
      <c r="AO138" s="14">
        <v>3.3504372548228772E-2</v>
      </c>
      <c r="AP138" s="14">
        <v>1.3988350894762365</v>
      </c>
      <c r="AQ138" s="14">
        <v>1.1944433652906736</v>
      </c>
      <c r="AR138" s="14">
        <v>0.40182694732381469</v>
      </c>
      <c r="AS138" s="14">
        <v>0.7667613165838294</v>
      </c>
      <c r="AT138" s="15">
        <v>4.0468069634178478</v>
      </c>
      <c r="AU138" s="15">
        <v>230.36447421901499</v>
      </c>
      <c r="AV138" s="15">
        <v>39.230226050135428</v>
      </c>
      <c r="AW138" s="15">
        <v>9.2482056441671219</v>
      </c>
      <c r="AX138" s="15">
        <v>31429.265870528405</v>
      </c>
      <c r="AY138" s="16">
        <v>6.1095705703551655E-2</v>
      </c>
      <c r="AZ138" s="16">
        <v>0.4963923781838066</v>
      </c>
      <c r="BA138" s="16">
        <v>0.43539736068323559</v>
      </c>
      <c r="BB138" s="16">
        <v>0.81550176415911102</v>
      </c>
      <c r="BC138" s="14">
        <v>5.4335686863030146</v>
      </c>
      <c r="BD138" s="14">
        <v>75.129791511480661</v>
      </c>
      <c r="BE138" s="14">
        <v>33.722407701279934</v>
      </c>
      <c r="BF138" s="14" t="s">
        <v>128</v>
      </c>
    </row>
    <row r="139" spans="1:58" x14ac:dyDescent="0.3">
      <c r="A139" s="12" t="s">
        <v>296</v>
      </c>
      <c r="B139" s="29">
        <v>35</v>
      </c>
      <c r="C139" s="2" t="s">
        <v>39</v>
      </c>
      <c r="D139" t="s">
        <v>22</v>
      </c>
      <c r="E139">
        <v>2</v>
      </c>
      <c r="F139" t="s">
        <v>112</v>
      </c>
      <c r="G139">
        <v>3</v>
      </c>
      <c r="H139" t="s">
        <v>41</v>
      </c>
      <c r="I139" t="s">
        <v>45</v>
      </c>
      <c r="J139" t="s">
        <v>42</v>
      </c>
      <c r="K139">
        <v>0</v>
      </c>
      <c r="L139" t="s">
        <v>31</v>
      </c>
      <c r="M139" t="s">
        <v>92</v>
      </c>
      <c r="N139" s="12">
        <v>6</v>
      </c>
      <c r="O139">
        <v>33.209099999999999</v>
      </c>
      <c r="P139">
        <v>587.41549999999995</v>
      </c>
      <c r="Q139" s="14">
        <v>0.82813700110894306</v>
      </c>
      <c r="R139" s="14">
        <v>2.2728822861847041E-2</v>
      </c>
      <c r="S139" s="14">
        <v>4.9893657569054666</v>
      </c>
      <c r="T139" s="14">
        <v>1.634525046441532</v>
      </c>
      <c r="U139" s="14">
        <v>2.6525159391183069</v>
      </c>
      <c r="V139" s="14">
        <v>2.3835927617848558</v>
      </c>
      <c r="W139" s="14">
        <v>4.0723645451313691E-2</v>
      </c>
      <c r="X139" s="14">
        <v>4.0756428365954264E-2</v>
      </c>
      <c r="Y139" s="14">
        <v>9.2778726988282989E-2</v>
      </c>
      <c r="Z139" s="14">
        <v>6.3482464917857057E-2</v>
      </c>
      <c r="AA139" s="14">
        <v>1.1425043597235582</v>
      </c>
      <c r="AB139" s="14">
        <v>0.25370395250624428</v>
      </c>
      <c r="AC139" s="14">
        <v>4.1151388748656238E-2</v>
      </c>
      <c r="AD139" s="14">
        <v>0.13811737376662395</v>
      </c>
      <c r="AE139" s="14">
        <v>0.13123521361536233</v>
      </c>
      <c r="AF139" s="14">
        <v>2.2859752455548263E-2</v>
      </c>
      <c r="AG139" s="14">
        <v>2.0649323112712233E-2</v>
      </c>
      <c r="AH139" s="14">
        <v>1.7341260633231766E-2</v>
      </c>
      <c r="AI139" s="14">
        <v>3.0600059339633934E-3</v>
      </c>
      <c r="AJ139" s="14">
        <v>9.384702776162818E-3</v>
      </c>
      <c r="AK139" s="14">
        <v>0.20832348328905664</v>
      </c>
      <c r="AL139" s="14">
        <v>0.22903021907966392</v>
      </c>
      <c r="AM139" s="14">
        <v>0.12781597693058017</v>
      </c>
      <c r="AN139" s="14">
        <v>0.49379816386793368</v>
      </c>
      <c r="AO139" s="14">
        <v>4.056032057129326E-2</v>
      </c>
      <c r="AP139" s="14">
        <v>1.344050049713017</v>
      </c>
      <c r="AQ139" s="14">
        <v>1.1660256493268237</v>
      </c>
      <c r="AR139" s="14">
        <v>0.36273349756561213</v>
      </c>
      <c r="AS139" s="14">
        <v>0.70345827818719797</v>
      </c>
      <c r="AT139" s="15">
        <v>8.2403508883742571</v>
      </c>
      <c r="AU139" s="15" t="s">
        <v>128</v>
      </c>
      <c r="AV139" s="15">
        <v>3.0827465502019162</v>
      </c>
      <c r="AW139" s="15">
        <v>0.78012826152796899</v>
      </c>
      <c r="AX139" s="15">
        <v>4068.0442320130092</v>
      </c>
      <c r="AY139" s="16">
        <v>0.23056099379621181</v>
      </c>
      <c r="AZ139" s="16">
        <v>2.0018459200139258</v>
      </c>
      <c r="BA139" s="16">
        <v>1.5497327200368223</v>
      </c>
      <c r="BB139" s="16">
        <v>5.4210110208996145</v>
      </c>
      <c r="BC139" s="14">
        <v>6.0029693720510986</v>
      </c>
      <c r="BD139" s="14">
        <v>140.26780451009179</v>
      </c>
      <c r="BE139" s="14">
        <v>34.961446748895966</v>
      </c>
      <c r="BF139" s="14">
        <v>5.2862497432797992</v>
      </c>
    </row>
    <row r="140" spans="1:58" x14ac:dyDescent="0.3">
      <c r="A140" s="12" t="s">
        <v>297</v>
      </c>
      <c r="B140" s="29">
        <v>35</v>
      </c>
      <c r="C140" t="s">
        <v>39</v>
      </c>
      <c r="D140" t="s">
        <v>22</v>
      </c>
      <c r="E140">
        <v>4</v>
      </c>
      <c r="F140" t="s">
        <v>110</v>
      </c>
      <c r="M140" t="s">
        <v>89</v>
      </c>
      <c r="N140" s="12">
        <v>3</v>
      </c>
      <c r="Q140" s="14">
        <v>0.79268301465451729</v>
      </c>
      <c r="R140" s="14">
        <v>3.6013673915401327E-2</v>
      </c>
      <c r="S140" s="14">
        <v>1.7656880238580781</v>
      </c>
      <c r="T140" s="14">
        <v>1.8393858897315694</v>
      </c>
      <c r="U140" s="14">
        <v>2.4755665446154822</v>
      </c>
      <c r="V140" s="14">
        <v>1.7673513731065869</v>
      </c>
      <c r="W140" s="14">
        <v>3.9684263378605297E-2</v>
      </c>
      <c r="X140" s="14">
        <v>5.1542312586017894E-2</v>
      </c>
      <c r="Y140" s="14">
        <v>6.946369101729484E-2</v>
      </c>
      <c r="Z140" s="14">
        <v>5.8917952851732708E-2</v>
      </c>
      <c r="AA140" s="14">
        <v>0.91631220053240992</v>
      </c>
      <c r="AB140" s="14">
        <v>0.24876442681960384</v>
      </c>
      <c r="AC140" s="14">
        <v>3.4964779877049913E-2</v>
      </c>
      <c r="AD140" s="14">
        <v>0.14813828400665452</v>
      </c>
      <c r="AE140" s="14">
        <v>0.11513764118745107</v>
      </c>
      <c r="AF140" s="14">
        <v>2.2775798247386923E-2</v>
      </c>
      <c r="AG140" s="14">
        <v>1.9642670201556713E-2</v>
      </c>
      <c r="AH140" s="14">
        <v>1.6998914896606637E-2</v>
      </c>
      <c r="AI140" s="14">
        <v>2.0274356240990517E-3</v>
      </c>
      <c r="AJ140" s="14">
        <v>1.3598303891349745E-2</v>
      </c>
      <c r="AK140" s="14">
        <v>0.16331047712186389</v>
      </c>
      <c r="AL140" s="14">
        <v>0.2065178795378563</v>
      </c>
      <c r="AM140" s="14">
        <v>0.16380962381539912</v>
      </c>
      <c r="AN140" s="14">
        <v>0.61770295671537367</v>
      </c>
      <c r="AO140" s="14">
        <v>3.0880819792256358E-2</v>
      </c>
      <c r="AP140" s="14">
        <v>1.1287683922502603</v>
      </c>
      <c r="AQ140" s="14">
        <v>0.91131214910152414</v>
      </c>
      <c r="AR140" s="14">
        <v>0.30579162268879645</v>
      </c>
      <c r="AS140" s="14">
        <v>0.56104782502858264</v>
      </c>
      <c r="AT140" s="15">
        <v>4.5905876631847136</v>
      </c>
      <c r="AU140" s="15">
        <v>239.49974016853577</v>
      </c>
      <c r="AV140" s="15">
        <v>14.033873633297036</v>
      </c>
      <c r="AW140" s="15">
        <v>3.9576620366602318</v>
      </c>
      <c r="AX140" s="15">
        <v>4575.104186227868</v>
      </c>
      <c r="AY140" s="16">
        <v>0.43624508221066993</v>
      </c>
      <c r="AZ140" s="16">
        <v>2.1625815503871779</v>
      </c>
      <c r="BA140" s="16">
        <v>2.0603253821015781</v>
      </c>
      <c r="BB140" s="16">
        <v>5.2807696290978869</v>
      </c>
      <c r="BC140" s="14">
        <v>4.407394300896172</v>
      </c>
      <c r="BD140" s="14">
        <v>204.441481294151</v>
      </c>
      <c r="BE140" s="14">
        <v>36.467979972421816</v>
      </c>
      <c r="BF140" s="14">
        <v>5.76264162461477</v>
      </c>
    </row>
    <row r="141" spans="1:58" x14ac:dyDescent="0.3">
      <c r="A141" s="12" t="s">
        <v>298</v>
      </c>
      <c r="B141" s="29">
        <v>35</v>
      </c>
      <c r="C141" t="s">
        <v>39</v>
      </c>
      <c r="D141" t="s">
        <v>22</v>
      </c>
      <c r="E141">
        <v>5</v>
      </c>
      <c r="F141" t="s">
        <v>109</v>
      </c>
      <c r="G141">
        <v>7</v>
      </c>
      <c r="H141" t="s">
        <v>42</v>
      </c>
      <c r="I141" t="s">
        <v>47</v>
      </c>
      <c r="J141" t="s">
        <v>41</v>
      </c>
      <c r="K141">
        <v>2</v>
      </c>
      <c r="L141" t="s">
        <v>5</v>
      </c>
      <c r="M141" t="s">
        <v>87</v>
      </c>
      <c r="N141" s="12">
        <v>5</v>
      </c>
      <c r="O141">
        <v>60.2502</v>
      </c>
      <c r="P141">
        <v>671.84770000000003</v>
      </c>
      <c r="Q141" s="14">
        <v>1.1528280400758881</v>
      </c>
      <c r="R141" s="14">
        <v>5.5421133384561644E-2</v>
      </c>
      <c r="S141" s="14">
        <v>4.7011013958473891</v>
      </c>
      <c r="T141" s="14">
        <v>1.6572056101006856</v>
      </c>
      <c r="U141" s="14">
        <v>2.4323356814869066</v>
      </c>
      <c r="V141" s="14">
        <v>2.8284753956358624</v>
      </c>
      <c r="W141" s="14">
        <v>4.4439287273103222E-2</v>
      </c>
      <c r="X141" s="14">
        <v>6.0033137280582537E-2</v>
      </c>
      <c r="Y141" s="14">
        <v>6.3977735759003312E-2</v>
      </c>
      <c r="Z141" s="14">
        <v>6.8758960355138926E-2</v>
      </c>
      <c r="AA141" s="14">
        <v>0.83164381163152279</v>
      </c>
      <c r="AB141" s="14">
        <v>0.25535399757123317</v>
      </c>
      <c r="AC141" s="14">
        <v>4.0043184949310119E-2</v>
      </c>
      <c r="AD141" s="14">
        <v>0.16359823656098546</v>
      </c>
      <c r="AE141" s="14">
        <v>0.13010085230759397</v>
      </c>
      <c r="AF141" s="14">
        <v>3.028986207513407E-2</v>
      </c>
      <c r="AG141" s="14">
        <v>2.9689591005095755E-2</v>
      </c>
      <c r="AH141" s="14">
        <v>2.0562555114583526E-2</v>
      </c>
      <c r="AI141" s="14">
        <v>2.2084576230779825E-3</v>
      </c>
      <c r="AJ141" s="14">
        <v>1.1387644140447453E-2</v>
      </c>
      <c r="AK141" s="14">
        <v>0.11905480035128675</v>
      </c>
      <c r="AL141" s="14">
        <v>0.15704647577896472</v>
      </c>
      <c r="AM141" s="14">
        <v>0.19997214440308761</v>
      </c>
      <c r="AN141" s="14">
        <v>0.70356212635413129</v>
      </c>
      <c r="AO141" s="14">
        <v>3.4919258018302493E-2</v>
      </c>
      <c r="AP141" s="14">
        <v>1.7192630543664562</v>
      </c>
      <c r="AQ141" s="14">
        <v>1.5117304584733864</v>
      </c>
      <c r="AR141" s="14">
        <v>0.48329325277224516</v>
      </c>
      <c r="AS141" s="14">
        <v>0.93013159033651638</v>
      </c>
      <c r="AT141" s="15">
        <v>5.021568696934767</v>
      </c>
      <c r="AU141" s="15">
        <v>234.90419906423045</v>
      </c>
      <c r="AV141" s="15">
        <v>29.458173063973305</v>
      </c>
      <c r="AW141" s="15">
        <v>11.382826575867627</v>
      </c>
      <c r="AX141" s="15">
        <v>13425.772541721806</v>
      </c>
      <c r="AY141" s="16">
        <v>0.75544861714843636</v>
      </c>
      <c r="AZ141" s="16">
        <v>3.2694271117421798</v>
      </c>
      <c r="BA141" s="16">
        <v>5.4969272521573727</v>
      </c>
      <c r="BB141" s="16">
        <v>11.132123330231369</v>
      </c>
      <c r="BC141" s="14">
        <v>8.8783626923777561</v>
      </c>
      <c r="BD141" s="14">
        <v>913.76081324706843</v>
      </c>
      <c r="BE141" s="14">
        <v>75.701871485839035</v>
      </c>
      <c r="BF141" s="14">
        <v>15.989864833599203</v>
      </c>
    </row>
    <row r="142" spans="1:58" x14ac:dyDescent="0.3">
      <c r="A142" s="12" t="s">
        <v>299</v>
      </c>
      <c r="B142" s="29">
        <v>35</v>
      </c>
      <c r="C142" t="s">
        <v>39</v>
      </c>
      <c r="D142" t="s">
        <v>22</v>
      </c>
      <c r="E142">
        <v>6</v>
      </c>
      <c r="F142" t="s">
        <v>108</v>
      </c>
      <c r="G142">
        <v>8</v>
      </c>
      <c r="H142" t="s">
        <v>41</v>
      </c>
      <c r="I142" s="1" t="s">
        <v>45</v>
      </c>
      <c r="J142" t="s">
        <v>41</v>
      </c>
      <c r="K142">
        <v>2</v>
      </c>
      <c r="L142" t="s">
        <v>3</v>
      </c>
      <c r="M142" t="s">
        <v>87</v>
      </c>
      <c r="N142" s="12">
        <v>1</v>
      </c>
      <c r="O142">
        <v>58.623899999999999</v>
      </c>
      <c r="P142">
        <v>1122.2399</v>
      </c>
      <c r="Q142" s="14">
        <v>0.90444748760042815</v>
      </c>
      <c r="R142" s="14">
        <v>4.0658140473375043E-2</v>
      </c>
      <c r="S142" s="14">
        <v>2.3534984921915574</v>
      </c>
      <c r="T142" s="14">
        <v>2.1587688480464675</v>
      </c>
      <c r="U142" s="14">
        <v>2.7816264043544372</v>
      </c>
      <c r="V142" s="14">
        <v>1.8140823462018483</v>
      </c>
      <c r="W142" s="14">
        <v>4.3301232734900559E-2</v>
      </c>
      <c r="X142" s="14">
        <v>5.9756044761015925E-2</v>
      </c>
      <c r="Y142" s="14">
        <v>6.8978919532399013E-2</v>
      </c>
      <c r="Z142" s="14">
        <v>5.7744135990544017E-2</v>
      </c>
      <c r="AA142" s="14">
        <v>1.0010355662454264</v>
      </c>
      <c r="AB142" s="14">
        <v>0.2523179029382201</v>
      </c>
      <c r="AC142" s="14">
        <v>3.5184195371783016E-2</v>
      </c>
      <c r="AD142" s="14">
        <v>0.16860272523832956</v>
      </c>
      <c r="AE142" s="14">
        <v>0.16971843456968339</v>
      </c>
      <c r="AF142" s="14">
        <v>2.4105272967332583E-2</v>
      </c>
      <c r="AG142" s="14">
        <v>2.2043267725101196E-2</v>
      </c>
      <c r="AH142" s="14">
        <v>1.9663632949215075E-2</v>
      </c>
      <c r="AI142" s="14">
        <v>1.5168825277629213E-3</v>
      </c>
      <c r="AJ142" s="14">
        <v>9.0627059483879887E-3</v>
      </c>
      <c r="AK142" s="14">
        <v>0.12279365067519656</v>
      </c>
      <c r="AL142" s="14">
        <v>0.19234077186797149</v>
      </c>
      <c r="AM142" s="14">
        <v>0.12772730595942311</v>
      </c>
      <c r="AN142" s="14">
        <v>0.4946696559016901</v>
      </c>
      <c r="AO142" s="14">
        <v>3.4650992271683008E-2</v>
      </c>
      <c r="AP142" s="14">
        <v>1.3648960239259571</v>
      </c>
      <c r="AQ142" s="14">
        <v>1.1385674898280673</v>
      </c>
      <c r="AR142" s="14">
        <v>0.38884021618314285</v>
      </c>
      <c r="AS142" s="14">
        <v>0.72737631318985552</v>
      </c>
      <c r="AT142" s="15">
        <v>7.9302765977433394</v>
      </c>
      <c r="AU142" s="15">
        <v>311.62932478725276</v>
      </c>
      <c r="AV142" s="15">
        <v>80.142216212966233</v>
      </c>
      <c r="AW142" s="15">
        <v>16.807101981121658</v>
      </c>
      <c r="AX142" s="15">
        <v>9575.814423211028</v>
      </c>
      <c r="AY142" s="16">
        <v>1.078996735729262</v>
      </c>
      <c r="AZ142" s="16">
        <v>1.9631916969055043</v>
      </c>
      <c r="BA142" s="16">
        <v>3.523329718823065</v>
      </c>
      <c r="BB142" s="16">
        <v>7.0614942434273411</v>
      </c>
      <c r="BC142" s="14">
        <v>7.0776506760471234</v>
      </c>
      <c r="BD142" s="14">
        <v>851.77360665653566</v>
      </c>
      <c r="BE142" s="14">
        <v>75.027121610858018</v>
      </c>
      <c r="BF142" s="14">
        <v>17.683881107056106</v>
      </c>
    </row>
    <row r="143" spans="1:58" x14ac:dyDescent="0.3">
      <c r="A143" s="12" t="s">
        <v>300</v>
      </c>
      <c r="B143" s="29">
        <v>35</v>
      </c>
      <c r="C143" t="s">
        <v>38</v>
      </c>
      <c r="D143" t="s">
        <v>22</v>
      </c>
      <c r="E143">
        <v>1</v>
      </c>
      <c r="F143" t="s">
        <v>113</v>
      </c>
      <c r="G143">
        <v>1</v>
      </c>
      <c r="H143" t="s">
        <v>41</v>
      </c>
      <c r="I143" t="s">
        <v>45</v>
      </c>
      <c r="J143" t="s">
        <v>41</v>
      </c>
      <c r="K143">
        <v>1</v>
      </c>
      <c r="L143" t="s">
        <v>5</v>
      </c>
      <c r="M143" t="s">
        <v>106</v>
      </c>
      <c r="N143" s="12">
        <v>1</v>
      </c>
      <c r="O143">
        <v>55.554600000000001</v>
      </c>
      <c r="P143">
        <v>999.91210000000001</v>
      </c>
      <c r="Q143" s="16">
        <v>1.2062525907939901</v>
      </c>
      <c r="R143" s="16">
        <v>5.7528770825385218E-2</v>
      </c>
      <c r="S143" s="16">
        <v>3.2270233260987107</v>
      </c>
      <c r="T143" s="16">
        <v>1.7345985358428999</v>
      </c>
      <c r="U143" s="16">
        <v>2.402495082584474</v>
      </c>
      <c r="V143" s="16">
        <v>2.0917514675258637</v>
      </c>
      <c r="W143" s="16">
        <v>5.0324550808040415E-2</v>
      </c>
      <c r="X143" s="16">
        <v>5.0106914025410287E-2</v>
      </c>
      <c r="Y143" s="16">
        <v>7.3481048431803489E-2</v>
      </c>
      <c r="Z143" s="16">
        <v>7.4604991141026741E-2</v>
      </c>
      <c r="AA143" s="16">
        <v>1.1179512635708344</v>
      </c>
      <c r="AB143" s="16">
        <v>0.28320903531754188</v>
      </c>
      <c r="AC143" s="16">
        <v>4.4532931530893195E-2</v>
      </c>
      <c r="AD143" s="16">
        <v>0.16429885033987085</v>
      </c>
      <c r="AE143" s="16">
        <v>0.21120888106974708</v>
      </c>
      <c r="AF143" s="16">
        <v>3.0708160404190398E-2</v>
      </c>
      <c r="AG143" s="16">
        <v>3.0082042369667279E-2</v>
      </c>
      <c r="AH143" s="16">
        <v>2.4206396718608972E-2</v>
      </c>
      <c r="AI143" s="16">
        <v>3.2053328703881916E-3</v>
      </c>
      <c r="AJ143" s="16">
        <v>1.0394144904993938E-2</v>
      </c>
      <c r="AK143" s="16">
        <v>0.1601567773738431</v>
      </c>
      <c r="AL143" s="16">
        <v>0.16289338003257697</v>
      </c>
      <c r="AM143" s="14">
        <v>0.18206395069497316</v>
      </c>
      <c r="AN143" s="14">
        <v>0.65102345472855694</v>
      </c>
      <c r="AO143" s="14">
        <v>3.6295685294185739E-2</v>
      </c>
      <c r="AP143" s="14">
        <v>1.6557173213443481</v>
      </c>
      <c r="AQ143" s="14">
        <v>1.40241006127428</v>
      </c>
      <c r="AR143" s="14">
        <v>0.45850529790938332</v>
      </c>
      <c r="AS143" s="14">
        <v>0.85362125305622294</v>
      </c>
      <c r="AT143" s="15">
        <v>5.5786370550314182</v>
      </c>
      <c r="AU143" s="15">
        <v>574.90104863752174</v>
      </c>
      <c r="AV143" s="15">
        <v>70.53252495186922</v>
      </c>
      <c r="AW143" s="15">
        <v>18.236398940809899</v>
      </c>
      <c r="AX143" s="15">
        <v>54396.642339348247</v>
      </c>
      <c r="AY143" s="16">
        <v>0.37495314437500937</v>
      </c>
      <c r="AZ143" s="16">
        <v>3.493700218231397</v>
      </c>
      <c r="BA143" s="16">
        <v>2.0208848858629769</v>
      </c>
      <c r="BB143" s="16">
        <v>7.6655239926013481</v>
      </c>
      <c r="BC143" s="14">
        <v>7.042656680916763</v>
      </c>
      <c r="BD143" s="14">
        <v>114.84975259123291</v>
      </c>
      <c r="BE143" s="14">
        <v>54.44557057048543</v>
      </c>
      <c r="BF143" s="14">
        <v>12.474527819276096</v>
      </c>
    </row>
    <row r="144" spans="1:58" x14ac:dyDescent="0.3">
      <c r="A144" s="12" t="s">
        <v>301</v>
      </c>
      <c r="B144" s="29">
        <v>35</v>
      </c>
      <c r="C144" s="2" t="s">
        <v>38</v>
      </c>
      <c r="D144" t="s">
        <v>22</v>
      </c>
      <c r="E144">
        <v>2</v>
      </c>
      <c r="F144" t="s">
        <v>112</v>
      </c>
      <c r="G144">
        <v>3</v>
      </c>
      <c r="H144" t="s">
        <v>41</v>
      </c>
      <c r="I144" t="s">
        <v>45</v>
      </c>
      <c r="J144" t="s">
        <v>42</v>
      </c>
      <c r="K144">
        <v>1</v>
      </c>
      <c r="L144" t="s">
        <v>31</v>
      </c>
      <c r="M144" t="s">
        <v>92</v>
      </c>
      <c r="N144" s="12">
        <v>6</v>
      </c>
      <c r="O144">
        <v>43.412100000000002</v>
      </c>
      <c r="P144">
        <v>702.77560000000005</v>
      </c>
      <c r="Q144" s="14">
        <v>0.78263239278994035</v>
      </c>
      <c r="R144" s="14">
        <v>3.3725570665862965E-2</v>
      </c>
      <c r="S144" s="14">
        <v>4.8745656500562689</v>
      </c>
      <c r="T144" s="14">
        <v>1.7423111613115436</v>
      </c>
      <c r="U144" s="14">
        <v>2.7549953504177869</v>
      </c>
      <c r="V144" s="14">
        <v>2.5929092715384243</v>
      </c>
      <c r="W144" s="14">
        <v>4.5087678998460438E-2</v>
      </c>
      <c r="X144" s="14">
        <v>4.4274359762739697E-2</v>
      </c>
      <c r="Y144" s="14">
        <v>9.2092348223313955E-2</v>
      </c>
      <c r="Z144" s="14">
        <v>6.0104821027488986E-2</v>
      </c>
      <c r="AA144" s="14">
        <v>0.9341193594809678</v>
      </c>
      <c r="AB144" s="14">
        <v>0.24276827656444394</v>
      </c>
      <c r="AC144" s="14">
        <v>4.4811823767783719E-2</v>
      </c>
      <c r="AD144" s="14">
        <v>0.16454085753219028</v>
      </c>
      <c r="AE144" s="14">
        <v>0.10810134399169015</v>
      </c>
      <c r="AF144" s="14">
        <v>2.4341477003718328E-2</v>
      </c>
      <c r="AG144" s="14">
        <v>2.3421691392200003E-2</v>
      </c>
      <c r="AH144" s="14">
        <v>1.7482793558252295E-2</v>
      </c>
      <c r="AI144" s="14">
        <v>3.4987371820862333E-3</v>
      </c>
      <c r="AJ144" s="14">
        <v>1.1823556782664437E-2</v>
      </c>
      <c r="AK144" s="14">
        <v>0.1762973705957718</v>
      </c>
      <c r="AL144" s="14">
        <v>0.21975552291176279</v>
      </c>
      <c r="AM144" s="14">
        <v>0.18539519780288097</v>
      </c>
      <c r="AN144" s="14">
        <v>0.71123494400668275</v>
      </c>
      <c r="AO144" s="14">
        <v>5.0019147031913055E-2</v>
      </c>
      <c r="AP144" s="14">
        <v>1.7296337909700947</v>
      </c>
      <c r="AQ144" s="14">
        <v>1.4710503082727597</v>
      </c>
      <c r="AR144" s="14">
        <v>0.48340368311911336</v>
      </c>
      <c r="AS144" s="14">
        <v>0.88643242963028179</v>
      </c>
      <c r="AT144" s="15">
        <v>5.6837226728775168</v>
      </c>
      <c r="AU144" s="15" t="s">
        <v>128</v>
      </c>
      <c r="AV144" s="15" t="s">
        <v>128</v>
      </c>
      <c r="AW144" s="15">
        <v>0.93682969858847276</v>
      </c>
      <c r="AX144" s="15" t="s">
        <v>128</v>
      </c>
      <c r="AY144" s="16">
        <v>0.18712119061035543</v>
      </c>
      <c r="AZ144" s="16">
        <v>1.8879530917261957</v>
      </c>
      <c r="BA144" s="16">
        <v>1.7251186369607754</v>
      </c>
      <c r="BB144" s="16">
        <v>5.6863590947977887</v>
      </c>
      <c r="BC144" s="14">
        <v>5.9037062774094293</v>
      </c>
      <c r="BD144" s="14">
        <v>143.48332837138869</v>
      </c>
      <c r="BE144" s="14">
        <v>29.883320907077785</v>
      </c>
      <c r="BF144" s="14">
        <v>3.6112072287080159</v>
      </c>
    </row>
    <row r="145" spans="1:58" x14ac:dyDescent="0.3">
      <c r="A145" s="12" t="s">
        <v>302</v>
      </c>
      <c r="B145" s="29">
        <v>35</v>
      </c>
      <c r="C145" t="s">
        <v>38</v>
      </c>
      <c r="D145" t="s">
        <v>22</v>
      </c>
      <c r="E145">
        <v>3</v>
      </c>
      <c r="F145" t="s">
        <v>111</v>
      </c>
      <c r="G145">
        <v>4</v>
      </c>
      <c r="H145" t="s">
        <v>41</v>
      </c>
      <c r="I145" t="s">
        <v>46</v>
      </c>
      <c r="J145" t="s">
        <v>41</v>
      </c>
      <c r="K145">
        <v>1</v>
      </c>
      <c r="L145" t="s">
        <v>14</v>
      </c>
      <c r="M145" t="s">
        <v>92</v>
      </c>
      <c r="N145" s="12">
        <v>9</v>
      </c>
      <c r="O145">
        <v>46.403799999999997</v>
      </c>
      <c r="P145">
        <v>749.6336</v>
      </c>
      <c r="Q145" s="14">
        <v>0.82504196893480741</v>
      </c>
      <c r="R145" s="14">
        <v>4.5899759446450153E-2</v>
      </c>
      <c r="S145" s="14">
        <v>2.1309790412041076</v>
      </c>
      <c r="T145" s="14">
        <v>2.4479025395441729</v>
      </c>
      <c r="U145" s="14">
        <v>2.7370221422570151</v>
      </c>
      <c r="V145" s="14">
        <v>1.9065152140439583</v>
      </c>
      <c r="W145" s="14">
        <v>4.9295126006961072E-2</v>
      </c>
      <c r="X145" s="14">
        <v>5.8746626773624501E-2</v>
      </c>
      <c r="Y145" s="14">
        <v>8.5958798625321034E-2</v>
      </c>
      <c r="Z145" s="14">
        <v>6.6838281852840617E-2</v>
      </c>
      <c r="AA145" s="14">
        <v>1.1163649014053298</v>
      </c>
      <c r="AB145" s="14">
        <v>0.30639491603753088</v>
      </c>
      <c r="AC145" s="14">
        <v>4.0922555399068611E-2</v>
      </c>
      <c r="AD145" s="14">
        <v>0.17061085956018246</v>
      </c>
      <c r="AE145" s="14">
        <v>0.1682468073402478</v>
      </c>
      <c r="AF145" s="14">
        <v>3.6894948164348837E-2</v>
      </c>
      <c r="AG145" s="14">
        <v>2.469323482385E-2</v>
      </c>
      <c r="AH145" s="14">
        <v>2.7420043179845789E-2</v>
      </c>
      <c r="AI145" s="14">
        <v>2.249887353674799E-3</v>
      </c>
      <c r="AJ145" s="14">
        <v>1.2479490376897003E-2</v>
      </c>
      <c r="AK145" s="14">
        <v>0.15860853115071716</v>
      </c>
      <c r="AL145" s="14">
        <v>0.2342980280187027</v>
      </c>
      <c r="AM145" s="14">
        <v>0.1777708814150287</v>
      </c>
      <c r="AN145" s="14">
        <v>0.76675379430032586</v>
      </c>
      <c r="AO145" s="14">
        <v>3.0748783432519584E-2</v>
      </c>
      <c r="AP145" s="14">
        <v>1.3979551035816418</v>
      </c>
      <c r="AQ145" s="14">
        <v>1.1192934280662428</v>
      </c>
      <c r="AR145" s="14">
        <v>0.38446411130331659</v>
      </c>
      <c r="AS145" s="14">
        <v>0.70654292479086345</v>
      </c>
      <c r="AT145" s="15">
        <v>6.0553567731130027</v>
      </c>
      <c r="AU145" s="15">
        <v>253.39193914793873</v>
      </c>
      <c r="AV145" s="15">
        <v>42.10678075058469</v>
      </c>
      <c r="AW145" s="15">
        <v>7.9648658415550662</v>
      </c>
      <c r="AX145" s="15">
        <v>93356.425663398593</v>
      </c>
      <c r="AY145" s="16">
        <v>0.70429696026993827</v>
      </c>
      <c r="AZ145" s="16">
        <v>2.8612036577908788</v>
      </c>
      <c r="BA145" s="16">
        <v>3.4460349403353687</v>
      </c>
      <c r="BB145" s="16">
        <v>7.3372374060537009</v>
      </c>
      <c r="BC145" s="14">
        <v>6.24139577521938</v>
      </c>
      <c r="BD145" s="14">
        <v>303.30205865999932</v>
      </c>
      <c r="BE145" s="14">
        <v>80.447068559837533</v>
      </c>
      <c r="BF145" s="14">
        <v>30.51252141980935</v>
      </c>
    </row>
    <row r="146" spans="1:58" x14ac:dyDescent="0.3">
      <c r="A146" s="12" t="s">
        <v>303</v>
      </c>
      <c r="B146" s="29">
        <v>35</v>
      </c>
      <c r="C146" t="s">
        <v>38</v>
      </c>
      <c r="D146" t="s">
        <v>22</v>
      </c>
      <c r="E146">
        <v>4</v>
      </c>
      <c r="F146" t="s">
        <v>110</v>
      </c>
      <c r="G146">
        <v>6</v>
      </c>
      <c r="H146" t="s">
        <v>41</v>
      </c>
      <c r="I146" t="s">
        <v>46</v>
      </c>
      <c r="J146" t="s">
        <v>42</v>
      </c>
      <c r="K146">
        <v>1</v>
      </c>
      <c r="L146" t="s">
        <v>14</v>
      </c>
      <c r="M146" t="s">
        <v>89</v>
      </c>
      <c r="N146" s="12">
        <v>3</v>
      </c>
      <c r="O146">
        <v>47.072899999999997</v>
      </c>
      <c r="P146">
        <v>814.76790000000005</v>
      </c>
      <c r="Q146" s="14">
        <v>1.0665098469500238</v>
      </c>
      <c r="R146" s="14">
        <v>3.4707951406771576E-2</v>
      </c>
      <c r="S146" s="14">
        <v>2.4846442680468646</v>
      </c>
      <c r="T146" s="14">
        <v>2.1042867639824969</v>
      </c>
      <c r="U146" s="14">
        <v>3.2859491868807464</v>
      </c>
      <c r="V146" s="14">
        <v>2.2646042486299778</v>
      </c>
      <c r="W146" s="14">
        <v>5.3896396951101301E-2</v>
      </c>
      <c r="X146" s="14">
        <v>6.4148209167347592E-2</v>
      </c>
      <c r="Y146" s="14">
        <v>9.1738843384582283E-2</v>
      </c>
      <c r="Z146" s="14">
        <v>8.1342786106351692E-2</v>
      </c>
      <c r="AA146" s="14">
        <v>1.2280730706189344</v>
      </c>
      <c r="AB146" s="14">
        <v>0.31866586711574896</v>
      </c>
      <c r="AC146" s="14">
        <v>4.7183970311585166E-2</v>
      </c>
      <c r="AD146" s="14">
        <v>0.18676180835524447</v>
      </c>
      <c r="AE146" s="14">
        <v>0.20787279117698948</v>
      </c>
      <c r="AF146" s="14">
        <v>5.3361342209737352E-2</v>
      </c>
      <c r="AG146" s="14">
        <v>2.8900398458965953E-2</v>
      </c>
      <c r="AH146" s="14">
        <v>2.5845836032509489E-2</v>
      </c>
      <c r="AI146" s="14">
        <v>2.6605194069330637E-3</v>
      </c>
      <c r="AJ146" s="14">
        <v>1.6376993647910353E-2</v>
      </c>
      <c r="AK146" s="14">
        <v>0.17459043491622928</v>
      </c>
      <c r="AL146" s="14">
        <v>0.23576434769315485</v>
      </c>
      <c r="AM146" s="14">
        <v>0.18019322108227753</v>
      </c>
      <c r="AN146" s="14">
        <v>0.75153517065534792</v>
      </c>
      <c r="AO146" s="14">
        <v>3.4251627928328997E-2</v>
      </c>
      <c r="AP146" s="14">
        <v>1.3145750071737519</v>
      </c>
      <c r="AQ146" s="14">
        <v>1.0462682289642582</v>
      </c>
      <c r="AR146" s="14">
        <v>0.3619570609463344</v>
      </c>
      <c r="AS146" s="14">
        <v>0.6482802007807319</v>
      </c>
      <c r="AT146" s="15">
        <v>6.5035784187922552</v>
      </c>
      <c r="AU146" s="15">
        <v>179.5583662518635</v>
      </c>
      <c r="AV146" s="15">
        <v>43.858730079259111</v>
      </c>
      <c r="AW146" s="15">
        <v>9.1847704894592628</v>
      </c>
      <c r="AX146" s="15">
        <v>15182.173015732815</v>
      </c>
      <c r="AY146" s="16">
        <v>0.46354634069031764</v>
      </c>
      <c r="AZ146" s="16">
        <v>3.9940969018466292</v>
      </c>
      <c r="BA146" s="16">
        <v>2.3492658495875394</v>
      </c>
      <c r="BB146" s="16">
        <v>5.8605606782780839</v>
      </c>
      <c r="BC146" s="14">
        <v>5.6463388414910556</v>
      </c>
      <c r="BD146" s="14">
        <v>196.82472171831276</v>
      </c>
      <c r="BE146" s="14">
        <v>36.108615396796168</v>
      </c>
      <c r="BF146" s="14">
        <v>6.696873224812081</v>
      </c>
    </row>
    <row r="147" spans="1:58" x14ac:dyDescent="0.3">
      <c r="A147" s="12" t="s">
        <v>305</v>
      </c>
      <c r="B147" s="29">
        <v>35</v>
      </c>
      <c r="C147" t="s">
        <v>38</v>
      </c>
      <c r="D147" t="s">
        <v>22</v>
      </c>
      <c r="E147">
        <v>6</v>
      </c>
      <c r="F147" t="s">
        <v>108</v>
      </c>
      <c r="G147">
        <v>8</v>
      </c>
      <c r="H147" t="s">
        <v>41</v>
      </c>
      <c r="I147" s="1" t="s">
        <v>45</v>
      </c>
      <c r="J147" t="s">
        <v>41</v>
      </c>
      <c r="K147">
        <v>1</v>
      </c>
      <c r="L147" t="s">
        <v>4</v>
      </c>
      <c r="M147" t="s">
        <v>87</v>
      </c>
      <c r="N147" s="12">
        <v>1</v>
      </c>
      <c r="O147">
        <v>52.433999999999997</v>
      </c>
      <c r="P147">
        <v>996.6114</v>
      </c>
      <c r="Q147" s="14">
        <v>0.48427104248919894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5"/>
      <c r="AU147" s="15"/>
      <c r="AV147" s="15"/>
      <c r="AW147" s="15"/>
      <c r="AX147" s="15"/>
      <c r="AY147" s="16"/>
      <c r="AZ147" s="16"/>
      <c r="BA147" s="16"/>
      <c r="BB147" s="16"/>
      <c r="BC147" s="14"/>
      <c r="BD147" s="14"/>
      <c r="BE147" s="14"/>
      <c r="BF147" s="14"/>
    </row>
    <row r="148" spans="1:58" x14ac:dyDescent="0.3">
      <c r="A148" s="12" t="s">
        <v>306</v>
      </c>
      <c r="B148" s="29">
        <v>43</v>
      </c>
      <c r="C148" t="s">
        <v>39</v>
      </c>
      <c r="D148" t="s">
        <v>22</v>
      </c>
      <c r="E148">
        <v>1</v>
      </c>
      <c r="F148" t="s">
        <v>107</v>
      </c>
      <c r="G148">
        <v>1</v>
      </c>
      <c r="H148" t="s">
        <v>41</v>
      </c>
      <c r="I148" t="s">
        <v>45</v>
      </c>
      <c r="J148" t="s">
        <v>41</v>
      </c>
      <c r="K148">
        <v>0</v>
      </c>
      <c r="L148" t="s">
        <v>15</v>
      </c>
      <c r="M148" t="s">
        <v>92</v>
      </c>
      <c r="N148" s="12">
        <v>2</v>
      </c>
      <c r="O148">
        <v>51.794600000000003</v>
      </c>
      <c r="P148">
        <v>907.90049999999997</v>
      </c>
      <c r="Q148" s="14">
        <v>0.91554080220813716</v>
      </c>
      <c r="R148" s="14">
        <v>2.7711266813438183E-2</v>
      </c>
      <c r="S148" s="14">
        <v>2.4355592245501891</v>
      </c>
      <c r="T148" s="14">
        <v>2.1686995923931685</v>
      </c>
      <c r="U148" s="14">
        <v>2.5667525279209933</v>
      </c>
      <c r="V148" s="14">
        <v>1.673419757150675</v>
      </c>
      <c r="W148" s="14">
        <v>5.3569961579335926E-2</v>
      </c>
      <c r="X148" s="14">
        <v>5.9700281787650765E-2</v>
      </c>
      <c r="Y148" s="14">
        <v>7.1982547367912902E-2</v>
      </c>
      <c r="Z148" s="14">
        <v>6.4496480993507341E-2</v>
      </c>
      <c r="AA148" s="14">
        <v>1.0792893849612775</v>
      </c>
      <c r="AB148" s="14">
        <v>0.2734901871250458</v>
      </c>
      <c r="AC148" s="14">
        <v>3.851469054771503E-2</v>
      </c>
      <c r="AD148" s="14">
        <v>0.17767610855255209</v>
      </c>
      <c r="AE148" s="14">
        <v>0.11428420133206854</v>
      </c>
      <c r="AF148" s="14">
        <v>1.4392148513075546E-2</v>
      </c>
      <c r="AG148" s="14">
        <v>1.5861050886736242E-2</v>
      </c>
      <c r="AH148" s="14">
        <v>1.6794008631614215E-2</v>
      </c>
      <c r="AI148" s="14">
        <v>1.674396794576877E-3</v>
      </c>
      <c r="AJ148" s="14">
        <v>4.5325166550375616E-4</v>
      </c>
      <c r="AK148" s="14">
        <v>0.12543248842091878</v>
      </c>
      <c r="AL148" s="14">
        <v>0.15556456913643102</v>
      </c>
      <c r="AM148" s="14">
        <v>0.11019235849291036</v>
      </c>
      <c r="AN148" s="14">
        <v>0.53616668865975814</v>
      </c>
      <c r="AO148" s="14">
        <v>0.74753210292226058</v>
      </c>
      <c r="AP148" s="14">
        <v>1.0871565291333314</v>
      </c>
      <c r="AQ148" s="14">
        <v>0.86347519947445894</v>
      </c>
      <c r="AR148" s="14">
        <v>0.27801184014834163</v>
      </c>
      <c r="AS148" s="14">
        <v>1.0895356847306008</v>
      </c>
      <c r="AT148" s="15">
        <v>6.2353848724372476</v>
      </c>
      <c r="AU148" s="15">
        <v>342.13988635885545</v>
      </c>
      <c r="AV148" s="15">
        <v>32.642166151649086</v>
      </c>
      <c r="AW148" s="15">
        <v>9.1601108319058486</v>
      </c>
      <c r="AX148" s="15">
        <v>1124.9754987834804</v>
      </c>
      <c r="AY148" s="16">
        <v>0.52102791468467458</v>
      </c>
      <c r="AZ148" s="16">
        <v>2.0760849808209159</v>
      </c>
      <c r="BA148" s="16">
        <v>3.2225850927652542</v>
      </c>
      <c r="BB148" s="16">
        <v>5.0963216883867908</v>
      </c>
      <c r="BC148" s="14">
        <v>5.47742237451439</v>
      </c>
      <c r="BD148" s="14">
        <v>218.60282778071374</v>
      </c>
      <c r="BE148" s="14">
        <v>37.605609009757401</v>
      </c>
      <c r="BF148" s="14" t="s">
        <v>128</v>
      </c>
    </row>
    <row r="149" spans="1:58" x14ac:dyDescent="0.3">
      <c r="A149" s="12" t="s">
        <v>307</v>
      </c>
      <c r="B149" s="3">
        <v>43</v>
      </c>
      <c r="C149" s="3" t="s">
        <v>39</v>
      </c>
      <c r="D149" t="s">
        <v>22</v>
      </c>
      <c r="E149" s="3">
        <v>4</v>
      </c>
      <c r="F149" t="s">
        <v>104</v>
      </c>
      <c r="G149">
        <v>6</v>
      </c>
      <c r="H149" t="s">
        <v>41</v>
      </c>
      <c r="I149" t="s">
        <v>46</v>
      </c>
      <c r="J149" t="s">
        <v>42</v>
      </c>
      <c r="K149">
        <v>1</v>
      </c>
      <c r="L149" t="s">
        <v>16</v>
      </c>
      <c r="M149" t="s">
        <v>89</v>
      </c>
      <c r="N149" s="12">
        <v>4</v>
      </c>
      <c r="O149">
        <v>48.360700000000001</v>
      </c>
      <c r="P149">
        <v>858.22680000000003</v>
      </c>
      <c r="Q149" s="14">
        <v>0.78943976169126051</v>
      </c>
      <c r="R149" s="14">
        <v>2.7027242708100918E-2</v>
      </c>
      <c r="S149" s="14">
        <v>4.2352875864080515</v>
      </c>
      <c r="T149" s="14">
        <v>1.9911921599434799</v>
      </c>
      <c r="U149" s="14">
        <v>2.8100455714879149</v>
      </c>
      <c r="V149" s="14">
        <v>1.7167253541501755</v>
      </c>
      <c r="W149" s="14">
        <v>4.683372596326623E-2</v>
      </c>
      <c r="X149" s="14">
        <v>4.1151165751218174E-2</v>
      </c>
      <c r="Y149" s="14">
        <v>8.3705870317757544E-2</v>
      </c>
      <c r="Z149" s="14">
        <v>6.6390287003643494E-2</v>
      </c>
      <c r="AA149" s="14">
        <v>1.0124390161891053</v>
      </c>
      <c r="AB149" s="14">
        <v>0.2716398228558396</v>
      </c>
      <c r="AC149" s="14">
        <v>4.3978052470179357E-2</v>
      </c>
      <c r="AD149" s="14">
        <v>0.15669596071493228</v>
      </c>
      <c r="AE149" s="14">
        <v>0.14464421964802174</v>
      </c>
      <c r="AF149" s="14">
        <v>1.9517218920842988E-2</v>
      </c>
      <c r="AG149" s="14">
        <v>1.6597992506051287E-2</v>
      </c>
      <c r="AH149" s="14">
        <v>1.6633132153294018E-2</v>
      </c>
      <c r="AI149" s="14">
        <v>2.4217736464644968E-3</v>
      </c>
      <c r="AJ149" s="14">
        <v>1.3162073933674228E-3</v>
      </c>
      <c r="AK149" s="14"/>
      <c r="AL149" s="14">
        <v>0.14712420390816117</v>
      </c>
      <c r="AM149" s="14">
        <v>0.11570440242406159</v>
      </c>
      <c r="AN149" s="14">
        <v>0.54232527478354642</v>
      </c>
      <c r="AO149" s="14">
        <v>0.57330915641614888</v>
      </c>
      <c r="AP149" s="14">
        <v>1.0696658335944198</v>
      </c>
      <c r="AQ149" s="14">
        <v>0.8513594159644492</v>
      </c>
      <c r="AR149" s="14">
        <v>0.27173554274493705</v>
      </c>
      <c r="AS149" s="14">
        <v>1.0535938161144753</v>
      </c>
      <c r="AT149" s="15">
        <v>7.8076855490168571</v>
      </c>
      <c r="AU149" s="15">
        <v>168.81061469676334</v>
      </c>
      <c r="AV149" s="15">
        <v>6.49488130038129</v>
      </c>
      <c r="AW149" s="15">
        <v>1.8131673599182723</v>
      </c>
      <c r="AX149" s="15">
        <v>2352.0370443055367</v>
      </c>
      <c r="AY149" s="16">
        <v>0.28357738763005585</v>
      </c>
      <c r="AZ149" s="16">
        <v>1.6117983528545099</v>
      </c>
      <c r="BA149" s="16">
        <v>1.6145369215687531</v>
      </c>
      <c r="BB149" s="16">
        <v>4.6240631713527955</v>
      </c>
      <c r="BC149" s="14">
        <v>5.5771517748203792</v>
      </c>
      <c r="BD149" s="14">
        <v>160.93421475354464</v>
      </c>
      <c r="BE149" s="14">
        <v>24.876227585609694</v>
      </c>
      <c r="BF149" s="14" t="s">
        <v>128</v>
      </c>
    </row>
    <row r="150" spans="1:58" x14ac:dyDescent="0.3">
      <c r="A150" s="12" t="s">
        <v>308</v>
      </c>
      <c r="B150" s="29">
        <v>43</v>
      </c>
      <c r="C150" t="s">
        <v>39</v>
      </c>
      <c r="D150" t="s">
        <v>22</v>
      </c>
      <c r="E150">
        <v>5</v>
      </c>
      <c r="F150" t="s">
        <v>103</v>
      </c>
      <c r="G150">
        <v>7</v>
      </c>
      <c r="H150" t="s">
        <v>42</v>
      </c>
      <c r="I150" t="s">
        <v>47</v>
      </c>
      <c r="J150" t="s">
        <v>41</v>
      </c>
      <c r="K150">
        <v>1</v>
      </c>
      <c r="L150" t="s">
        <v>14</v>
      </c>
      <c r="M150" t="s">
        <v>89</v>
      </c>
      <c r="N150" s="12">
        <v>8</v>
      </c>
      <c r="O150">
        <v>58.636699999999998</v>
      </c>
      <c r="P150">
        <v>1150.8644999999999</v>
      </c>
      <c r="Q150" s="14">
        <v>0.92575063722984341</v>
      </c>
      <c r="R150" s="14">
        <v>2.5857555941679666E-2</v>
      </c>
      <c r="S150" s="14">
        <v>2.237712208372173</v>
      </c>
      <c r="T150" s="14">
        <v>2.0342167391254589</v>
      </c>
      <c r="U150" s="14">
        <v>2.5668762860685566</v>
      </c>
      <c r="V150" s="14">
        <v>1.5825500039665843</v>
      </c>
      <c r="W150" s="14">
        <v>4.7059613353948121E-2</v>
      </c>
      <c r="X150" s="14">
        <v>4.9555392043509644E-2</v>
      </c>
      <c r="Y150" s="14">
        <v>7.0010256933268816E-2</v>
      </c>
      <c r="Z150" s="14">
        <v>7.084950196598909E-2</v>
      </c>
      <c r="AA150" s="14">
        <v>0.85473048747140501</v>
      </c>
      <c r="AB150" s="14">
        <v>0.26067769840934402</v>
      </c>
      <c r="AC150" s="14">
        <v>4.1520083400832151E-2</v>
      </c>
      <c r="AD150" s="14">
        <v>0.15399204255116256</v>
      </c>
      <c r="AE150" s="14">
        <v>0.12000070930021725</v>
      </c>
      <c r="AF150" s="14">
        <v>1.5879218001483907E-2</v>
      </c>
      <c r="AG150" s="14">
        <v>1.6663851889377742E-2</v>
      </c>
      <c r="AH150" s="14">
        <v>1.9908612121916788E-2</v>
      </c>
      <c r="AI150" s="14">
        <v>1.9975456033800511E-3</v>
      </c>
      <c r="AJ150" s="14">
        <v>7.8601946528349305E-4</v>
      </c>
      <c r="AK150" s="14">
        <v>0.14174078096016168</v>
      </c>
      <c r="AL150" s="14">
        <v>0.16731359813411539</v>
      </c>
      <c r="AM150" s="14">
        <v>0.12100710916766361</v>
      </c>
      <c r="AN150" s="14">
        <v>0.62329264253913474</v>
      </c>
      <c r="AO150" s="14">
        <v>0.83329329295358812</v>
      </c>
      <c r="AP150" s="14">
        <v>1.3544521097011266</v>
      </c>
      <c r="AQ150" s="14">
        <v>1.0416078874577663</v>
      </c>
      <c r="AR150" s="14">
        <v>0.33385774932841134</v>
      </c>
      <c r="AS150" s="14">
        <v>1.3048539966796278</v>
      </c>
      <c r="AT150" s="15">
        <v>5.6352963165812255</v>
      </c>
      <c r="AU150" s="15">
        <v>230.82334727664303</v>
      </c>
      <c r="AV150" s="15">
        <v>17.312450405099785</v>
      </c>
      <c r="AW150" s="15">
        <v>12.908620034150925</v>
      </c>
      <c r="AX150" s="15">
        <v>23383.325731342127</v>
      </c>
      <c r="AY150" s="16">
        <v>0.50066834622985845</v>
      </c>
      <c r="AZ150" s="16">
        <v>2.0117943880573144</v>
      </c>
      <c r="BA150" s="16">
        <v>1.5480175272646568</v>
      </c>
      <c r="BB150" s="16">
        <v>3.4630459429449547</v>
      </c>
      <c r="BC150" s="14">
        <v>6.2393806161260512</v>
      </c>
      <c r="BD150" s="14">
        <v>214.99368483959427</v>
      </c>
      <c r="BE150" s="14">
        <v>33.98890280754248</v>
      </c>
      <c r="BF150" s="14" t="s">
        <v>128</v>
      </c>
    </row>
    <row r="151" spans="1:58" x14ac:dyDescent="0.3">
      <c r="A151" s="12" t="s">
        <v>309</v>
      </c>
      <c r="B151" s="29">
        <v>43</v>
      </c>
      <c r="C151" t="s">
        <v>39</v>
      </c>
      <c r="D151" t="s">
        <v>22</v>
      </c>
      <c r="E151">
        <v>6</v>
      </c>
      <c r="F151" t="s">
        <v>102</v>
      </c>
      <c r="G151">
        <v>9</v>
      </c>
      <c r="H151" t="s">
        <v>41</v>
      </c>
      <c r="I151" s="1" t="s">
        <v>45</v>
      </c>
      <c r="J151" t="s">
        <v>41</v>
      </c>
      <c r="K151">
        <v>1</v>
      </c>
      <c r="L151" t="s">
        <v>13</v>
      </c>
      <c r="M151" t="s">
        <v>87</v>
      </c>
      <c r="N151" s="12">
        <v>2</v>
      </c>
      <c r="O151">
        <v>61.795299999999997</v>
      </c>
      <c r="P151">
        <v>1065.9908</v>
      </c>
      <c r="Q151" s="14">
        <v>0.81659182048768053</v>
      </c>
      <c r="R151" s="14">
        <v>2.3129431866024983E-2</v>
      </c>
      <c r="S151" s="14">
        <v>2.292614523596336</v>
      </c>
      <c r="T151" s="14">
        <v>1.776615171034327</v>
      </c>
      <c r="U151" s="14">
        <v>2.4750384511272285</v>
      </c>
      <c r="V151" s="14">
        <v>1.3464419160177863</v>
      </c>
      <c r="W151" s="14">
        <v>4.1400416003740066E-2</v>
      </c>
      <c r="X151" s="14">
        <v>4.4694263331565696E-2</v>
      </c>
      <c r="Y151" s="14">
        <v>5.7976166702179394E-2</v>
      </c>
      <c r="Z151" s="14">
        <v>4.7550804218293809E-2</v>
      </c>
      <c r="AA151" s="14">
        <v>0.76790843811514808</v>
      </c>
      <c r="AB151" s="14">
        <v>0.22139092377288241</v>
      </c>
      <c r="AC151" s="14">
        <v>4.2229536962697364E-2</v>
      </c>
      <c r="AD151" s="14">
        <v>0.14309687480958116</v>
      </c>
      <c r="AE151" s="14">
        <v>9.4272956043195077E-2</v>
      </c>
      <c r="AF151" s="14">
        <v>1.5077379602131478E-2</v>
      </c>
      <c r="AG151" s="14">
        <v>1.6711503738876383E-2</v>
      </c>
      <c r="AH151" s="14">
        <v>1.4863579809782326E-2</v>
      </c>
      <c r="AI151" s="14">
        <v>2.1468075314005227E-3</v>
      </c>
      <c r="AJ151" s="14">
        <v>1.1035559254369805E-3</v>
      </c>
      <c r="AK151" s="14">
        <v>0.11693980789658336</v>
      </c>
      <c r="AL151" s="14">
        <v>0.12287340977727684</v>
      </c>
      <c r="AM151" s="14">
        <v>0.17092390316544956</v>
      </c>
      <c r="AN151" s="14">
        <v>0.88726202763422246</v>
      </c>
      <c r="AO151" s="14">
        <v>0.60981275302385096</v>
      </c>
      <c r="AP151" s="14">
        <v>1.392241994171316</v>
      </c>
      <c r="AQ151" s="14">
        <v>1.0490041376678816</v>
      </c>
      <c r="AR151" s="14">
        <v>0.34930770009328976</v>
      </c>
      <c r="AS151" s="14">
        <v>1.2949005710506756</v>
      </c>
      <c r="AT151" s="15">
        <v>6.4618615143638944</v>
      </c>
      <c r="AU151" s="15">
        <v>385.59710089795067</v>
      </c>
      <c r="AV151" s="15">
        <v>12.113476909113345</v>
      </c>
      <c r="AW151" s="15">
        <v>2.977736089575874</v>
      </c>
      <c r="AX151" s="15">
        <v>2782.6077133684753</v>
      </c>
      <c r="AY151" s="16">
        <v>0.86865570227993061</v>
      </c>
      <c r="AZ151" s="16">
        <v>1.9081687685961759</v>
      </c>
      <c r="BA151" s="16">
        <v>4.483007610910211</v>
      </c>
      <c r="BB151" s="16">
        <v>6.8307991765213592</v>
      </c>
      <c r="BC151" s="14">
        <v>8.5957930092484265</v>
      </c>
      <c r="BD151" s="14"/>
      <c r="BE151" s="14">
        <v>86.458314662038518</v>
      </c>
      <c r="BF151" s="14">
        <v>0.78751757165636738</v>
      </c>
    </row>
    <row r="152" spans="1:58" x14ac:dyDescent="0.3">
      <c r="A152" s="12" t="s">
        <v>310</v>
      </c>
      <c r="B152" s="3">
        <v>43</v>
      </c>
      <c r="C152" s="3" t="s">
        <v>38</v>
      </c>
      <c r="D152" s="3" t="s">
        <v>22</v>
      </c>
      <c r="E152" s="3">
        <v>4</v>
      </c>
      <c r="F152" t="s">
        <v>104</v>
      </c>
      <c r="G152">
        <v>6</v>
      </c>
      <c r="H152" t="s">
        <v>41</v>
      </c>
      <c r="I152" t="s">
        <v>46</v>
      </c>
      <c r="J152" t="s">
        <v>42</v>
      </c>
      <c r="K152">
        <v>1</v>
      </c>
      <c r="L152" t="s">
        <v>16</v>
      </c>
      <c r="M152" t="s">
        <v>89</v>
      </c>
      <c r="N152" s="12">
        <v>4</v>
      </c>
      <c r="O152">
        <v>54.8264</v>
      </c>
      <c r="P152">
        <v>759.11120000000005</v>
      </c>
      <c r="Q152" s="14">
        <v>0.77917017125957511</v>
      </c>
      <c r="R152" s="14">
        <v>2.2081543494962087E-2</v>
      </c>
      <c r="S152" s="14">
        <v>3.8368490167302451</v>
      </c>
      <c r="T152" s="14">
        <v>1.902800687238507</v>
      </c>
      <c r="U152" s="14">
        <v>2.5873449694310091</v>
      </c>
      <c r="V152" s="14">
        <v>1.493582665754835</v>
      </c>
      <c r="W152" s="14">
        <v>4.5119892207710781E-2</v>
      </c>
      <c r="X152" s="14">
        <v>4.0043190338196102E-2</v>
      </c>
      <c r="Y152" s="14">
        <v>8.215131997013736E-2</v>
      </c>
      <c r="Z152" s="14">
        <v>5.9714235361515967E-2</v>
      </c>
      <c r="AA152" s="14">
        <v>0.88019949011005005</v>
      </c>
      <c r="AB152" s="14">
        <v>0.27235468017681402</v>
      </c>
      <c r="AC152" s="14">
        <v>4.4889204509886038E-2</v>
      </c>
      <c r="AD152" s="14">
        <v>0.15742166315549436</v>
      </c>
      <c r="AE152" s="14">
        <v>0.12606785463520487</v>
      </c>
      <c r="AF152" s="14">
        <v>1.8665037757568136E-2</v>
      </c>
      <c r="AG152" s="14">
        <v>1.7116270391526647E-2</v>
      </c>
      <c r="AH152" s="14">
        <v>1.6280232396349053E-2</v>
      </c>
      <c r="AI152" s="14">
        <v>2.4227723717567947E-3</v>
      </c>
      <c r="AJ152" s="14">
        <v>1.3334344618390274E-3</v>
      </c>
      <c r="AK152" s="14">
        <v>0.16259839775086357</v>
      </c>
      <c r="AL152" s="14">
        <v>0.15879799832468292</v>
      </c>
      <c r="AM152" s="14">
        <v>0.14340601546485438</v>
      </c>
      <c r="AN152" s="14">
        <v>0.78684441988075238</v>
      </c>
      <c r="AO152" s="14">
        <v>0.73594954737595308</v>
      </c>
      <c r="AP152" s="14">
        <v>1.4123490706659998</v>
      </c>
      <c r="AQ152" s="14">
        <v>1.0960295976716539</v>
      </c>
      <c r="AR152" s="14">
        <v>0.36462051545838292</v>
      </c>
      <c r="AS152" s="14">
        <v>1.3330160458662441</v>
      </c>
      <c r="AT152" s="15">
        <v>10.536425874887872</v>
      </c>
      <c r="AU152" s="15">
        <v>190.71718838118858</v>
      </c>
      <c r="AV152" s="15">
        <v>3.6856440197794318</v>
      </c>
      <c r="AW152" s="15">
        <v>1.5428724879278115</v>
      </c>
      <c r="AX152" s="15">
        <v>2878.6021627971772</v>
      </c>
      <c r="AY152" s="16">
        <v>0.36203089565394309</v>
      </c>
      <c r="AZ152" s="16">
        <v>1.9473518994331764</v>
      </c>
      <c r="BA152" s="16">
        <v>1.7786242214165711</v>
      </c>
      <c r="BB152" s="16">
        <v>5.2038019043850339</v>
      </c>
      <c r="BC152" s="14">
        <v>6.4645633813944592</v>
      </c>
      <c r="BD152" s="14">
        <v>184.13514179180035</v>
      </c>
      <c r="BE152" s="14">
        <v>32.649913676368996</v>
      </c>
      <c r="BF152" s="14">
        <v>1.0367171020971608</v>
      </c>
    </row>
    <row r="153" spans="1:58" x14ac:dyDescent="0.3">
      <c r="A153" s="12" t="s">
        <v>311</v>
      </c>
      <c r="B153" s="3">
        <v>43</v>
      </c>
      <c r="C153" s="3" t="s">
        <v>38</v>
      </c>
      <c r="D153" s="3" t="s">
        <v>22</v>
      </c>
      <c r="E153" s="3">
        <v>5</v>
      </c>
      <c r="F153" t="s">
        <v>103</v>
      </c>
      <c r="G153">
        <v>7</v>
      </c>
      <c r="H153" t="s">
        <v>42</v>
      </c>
      <c r="I153" t="s">
        <v>47</v>
      </c>
      <c r="J153" t="s">
        <v>41</v>
      </c>
      <c r="K153">
        <v>1</v>
      </c>
      <c r="L153" t="s">
        <v>18</v>
      </c>
      <c r="M153" t="s">
        <v>89</v>
      </c>
      <c r="N153" s="12">
        <v>8</v>
      </c>
      <c r="O153">
        <v>55.033200000000001</v>
      </c>
      <c r="P153">
        <v>646.00850000000003</v>
      </c>
      <c r="Q153" s="14">
        <v>0.84824731824304311</v>
      </c>
      <c r="R153" s="14">
        <v>2.0044866947159151E-2</v>
      </c>
      <c r="S153" s="14">
        <v>3.3074825480169836</v>
      </c>
      <c r="T153" s="14">
        <v>1.39347352103329</v>
      </c>
      <c r="U153" s="14">
        <v>2.4461272908659919</v>
      </c>
      <c r="V153" s="14">
        <v>1.6333061454279958</v>
      </c>
      <c r="W153" s="14">
        <v>5.3215931828175134E-2</v>
      </c>
      <c r="X153" s="14">
        <v>5.5611680166206892E-2</v>
      </c>
      <c r="Y153" s="14">
        <v>8.5003147513457403E-2</v>
      </c>
      <c r="Z153" s="14">
        <v>7.0834449403396268E-2</v>
      </c>
      <c r="AA153" s="14">
        <v>0.87330788459654229</v>
      </c>
      <c r="AB153" s="14">
        <v>0.268361626474027</v>
      </c>
      <c r="AC153" s="14">
        <v>4.9208619507783109E-2</v>
      </c>
      <c r="AD153" s="14">
        <v>0.1643375837114002</v>
      </c>
      <c r="AE153" s="14">
        <v>0.22114391934145342</v>
      </c>
      <c r="AF153" s="14">
        <v>2.6873671579621453E-2</v>
      </c>
      <c r="AG153" s="14">
        <v>1.546883607663963E-2</v>
      </c>
      <c r="AH153" s="14">
        <v>2.1423092281363458E-2</v>
      </c>
      <c r="AI153" s="14">
        <v>2.6534062422406994E-3</v>
      </c>
      <c r="AJ153" s="14">
        <v>2.0523906448572911E-3</v>
      </c>
      <c r="AK153" s="14">
        <v>0.2135217409254688</v>
      </c>
      <c r="AL153" s="14">
        <v>0.14279336494663944</v>
      </c>
      <c r="AM153" s="14">
        <v>0.23580958552046641</v>
      </c>
      <c r="AN153" s="14">
        <v>1.0934239947572528</v>
      </c>
      <c r="AO153" s="14">
        <v>0.60995515560682945</v>
      </c>
      <c r="AP153" s="14">
        <v>1.8722142259559891</v>
      </c>
      <c r="AQ153" s="14">
        <v>1.4059285514573332</v>
      </c>
      <c r="AR153" s="14">
        <v>0.44976998176476057</v>
      </c>
      <c r="AS153" s="14">
        <v>1.6336503158731572</v>
      </c>
      <c r="AT153" s="15">
        <v>7.4461851590740729</v>
      </c>
      <c r="AU153" s="15">
        <v>211.86616839425335</v>
      </c>
      <c r="AV153" s="15">
        <v>6.6127874985299799</v>
      </c>
      <c r="AW153" s="15">
        <v>2.8052188840654071</v>
      </c>
      <c r="AX153" s="15">
        <v>11276.025859750665</v>
      </c>
      <c r="AY153" s="16">
        <v>0.26827373388731907</v>
      </c>
      <c r="AZ153" s="16">
        <v>2.0144160378315181</v>
      </c>
      <c r="BA153" s="16">
        <v>1.418556248142598</v>
      </c>
      <c r="BB153" s="16">
        <v>3.8622373361049727</v>
      </c>
      <c r="BC153" s="14">
        <v>8.0872394255278337</v>
      </c>
      <c r="BD153" s="14">
        <v>232.08662178712152</v>
      </c>
      <c r="BE153" s="14">
        <v>28.961358572699911</v>
      </c>
      <c r="BF153" s="14" t="s">
        <v>128</v>
      </c>
    </row>
    <row r="154" spans="1:58" x14ac:dyDescent="0.3">
      <c r="A154" s="12" t="s">
        <v>312</v>
      </c>
      <c r="B154" s="29">
        <v>43</v>
      </c>
      <c r="C154" t="s">
        <v>38</v>
      </c>
      <c r="D154" t="s">
        <v>22</v>
      </c>
      <c r="E154">
        <v>6</v>
      </c>
      <c r="F154" t="s">
        <v>102</v>
      </c>
      <c r="G154">
        <v>9</v>
      </c>
      <c r="H154" t="s">
        <v>41</v>
      </c>
      <c r="I154" s="1" t="s">
        <v>45</v>
      </c>
      <c r="J154" t="s">
        <v>41</v>
      </c>
      <c r="K154">
        <v>1</v>
      </c>
      <c r="L154" t="s">
        <v>10</v>
      </c>
      <c r="M154" t="s">
        <v>87</v>
      </c>
      <c r="N154" s="12">
        <v>2</v>
      </c>
      <c r="O154">
        <v>48.249000000000002</v>
      </c>
      <c r="P154">
        <v>290.44600000000003</v>
      </c>
      <c r="Q154" s="14">
        <v>1.9102755887794542</v>
      </c>
      <c r="R154" s="14">
        <v>8.4066966058674794E-2</v>
      </c>
      <c r="S154" s="14"/>
      <c r="T154" s="14"/>
      <c r="U154" s="14">
        <v>2.9973668193222487</v>
      </c>
      <c r="V154" s="14"/>
      <c r="W154" s="14">
        <v>6.3081930422644594E-2</v>
      </c>
      <c r="X154" s="14">
        <v>6.033370482590647E-2</v>
      </c>
      <c r="Y154" s="14">
        <v>6.3952501063757952E-2</v>
      </c>
      <c r="Z154" s="14">
        <v>7.8303412548354379E-2</v>
      </c>
      <c r="AA154" s="14">
        <v>1.2341639914539169</v>
      </c>
      <c r="AB154" s="14">
        <v>0.39279786543906953</v>
      </c>
      <c r="AC154" s="14">
        <v>5.2495968589435157E-2</v>
      </c>
      <c r="AD154" s="14">
        <v>0.25853025357419385</v>
      </c>
      <c r="AE154" s="14">
        <v>0.12954844064133367</v>
      </c>
      <c r="AF154" s="14">
        <v>2.9052555301564781E-2</v>
      </c>
      <c r="AG154" s="14">
        <v>2.5434655206420274E-2</v>
      </c>
      <c r="AH154" s="14">
        <v>1.7814407182208114E-2</v>
      </c>
      <c r="AI154" s="14">
        <v>3.6474871321463503E-3</v>
      </c>
      <c r="AJ154" s="14">
        <v>1.2909914149517765E-3</v>
      </c>
      <c r="AK154" s="14">
        <v>0.12574730309840354</v>
      </c>
      <c r="AL154" s="14">
        <v>9.0093569098879292E-2</v>
      </c>
      <c r="AM154" s="14">
        <v>0.2506003526919805</v>
      </c>
      <c r="AN154" s="14">
        <v>0.86516401736239801</v>
      </c>
      <c r="AO154" s="14">
        <v>0.26939276200185092</v>
      </c>
      <c r="AP154" s="14">
        <v>1.9472024045970571</v>
      </c>
      <c r="AQ154" s="14">
        <v>1.7088640716377737</v>
      </c>
      <c r="AR154" s="14">
        <v>0.45213946757973544</v>
      </c>
      <c r="AS154" s="14">
        <v>1.6330415102201223</v>
      </c>
      <c r="AT154" s="15">
        <v>4.4897554165835105</v>
      </c>
      <c r="AU154" s="15">
        <v>530.90825430143741</v>
      </c>
      <c r="AV154" s="15">
        <v>10.905666791454395</v>
      </c>
      <c r="AW154" s="15">
        <v>7.6026597680242718</v>
      </c>
      <c r="AX154" s="15">
        <v>1331.0807901883804</v>
      </c>
      <c r="AY154" s="16">
        <v>0.37379403965179125</v>
      </c>
      <c r="AZ154" s="16">
        <v>4.3301890897512054</v>
      </c>
      <c r="BA154" s="16">
        <v>6.3292049245622231</v>
      </c>
      <c r="BB154" s="16">
        <v>12.501871249458787</v>
      </c>
      <c r="BC154" s="14">
        <v>7.4073979301183259</v>
      </c>
      <c r="BD154" s="14">
        <v>246.52100453013503</v>
      </c>
      <c r="BE154" s="14">
        <v>28.569334129837728</v>
      </c>
      <c r="BF154" s="14" t="s">
        <v>128</v>
      </c>
    </row>
    <row r="155" spans="1:58" x14ac:dyDescent="0.3">
      <c r="A155" s="12" t="s">
        <v>313</v>
      </c>
      <c r="B155" s="29">
        <v>198</v>
      </c>
      <c r="C155" t="s">
        <v>39</v>
      </c>
      <c r="D155" t="s">
        <v>22</v>
      </c>
      <c r="E155">
        <v>1</v>
      </c>
      <c r="F155" t="s">
        <v>101</v>
      </c>
      <c r="G155">
        <v>1</v>
      </c>
      <c r="H155" t="s">
        <v>41</v>
      </c>
      <c r="I155" t="s">
        <v>45</v>
      </c>
      <c r="J155" t="s">
        <v>41</v>
      </c>
      <c r="K155">
        <v>1</v>
      </c>
      <c r="L155" t="s">
        <v>12</v>
      </c>
      <c r="M155" t="s">
        <v>87</v>
      </c>
      <c r="N155" s="12">
        <v>12</v>
      </c>
      <c r="Q155" s="14">
        <v>0.74403139063426282</v>
      </c>
      <c r="R155" s="14">
        <v>3.0282511312546254E-2</v>
      </c>
      <c r="S155" s="14">
        <v>1.9481627467768159</v>
      </c>
      <c r="T155" s="14">
        <v>1.5200519120638807</v>
      </c>
      <c r="U155" s="14">
        <v>2.2002489757963972</v>
      </c>
      <c r="V155" s="14">
        <v>1.1702499379026914</v>
      </c>
      <c r="W155" s="14">
        <v>4.8891109768760897E-2</v>
      </c>
      <c r="X155" s="14">
        <v>5.4679027011513212E-2</v>
      </c>
      <c r="Y155" s="14">
        <v>9.0624449012937647E-2</v>
      </c>
      <c r="Z155" s="14">
        <v>4.0923099937888265E-2</v>
      </c>
      <c r="AA155" s="14">
        <v>0.86144773720573908</v>
      </c>
      <c r="AB155" s="14">
        <v>0.2620134676824018</v>
      </c>
      <c r="AC155" s="14">
        <v>4.7724118485498339E-2</v>
      </c>
      <c r="AD155" s="14">
        <v>0.14273090081287645</v>
      </c>
      <c r="AE155" s="14">
        <v>0.35994559270666748</v>
      </c>
      <c r="AF155" s="14">
        <v>6.4453209976992637E-2</v>
      </c>
      <c r="AG155" s="14">
        <v>2.3344446763190741E-2</v>
      </c>
      <c r="AH155" s="14">
        <v>4.0790673186342212E-2</v>
      </c>
      <c r="AI155" s="14"/>
      <c r="AJ155" s="14"/>
      <c r="AK155" s="14">
        <v>0.13514440477654724</v>
      </c>
      <c r="AL155" s="14">
        <v>0.14928504005443305</v>
      </c>
      <c r="AM155" s="14">
        <v>0.15575172467125017</v>
      </c>
      <c r="AN155" s="14">
        <v>0.57584571212370605</v>
      </c>
      <c r="AO155" s="14">
        <v>2.0716077100059953E-2</v>
      </c>
      <c r="AP155" s="14">
        <v>1.1539599028817642</v>
      </c>
      <c r="AQ155" s="14">
        <v>0.9099424595209421</v>
      </c>
      <c r="AR155" s="14">
        <v>0.37083869356453208</v>
      </c>
      <c r="AS155" s="14">
        <v>0.7457075787600963</v>
      </c>
      <c r="AT155" s="15">
        <v>2.2292911520866907</v>
      </c>
      <c r="AU155" s="15">
        <v>1124.1307543871021</v>
      </c>
      <c r="AV155" s="15">
        <v>78.004124961017197</v>
      </c>
      <c r="AW155" s="15">
        <v>14.620627697727164</v>
      </c>
      <c r="AX155" s="15">
        <v>60169.507383936922</v>
      </c>
      <c r="AY155" s="16"/>
      <c r="AZ155" s="16" t="s">
        <v>128</v>
      </c>
      <c r="BA155" s="16">
        <v>3.1086258432731082</v>
      </c>
      <c r="BB155" s="16"/>
      <c r="BC155" s="14">
        <v>5.3715068733902465</v>
      </c>
      <c r="BD155" s="14">
        <v>106.15348959714746</v>
      </c>
      <c r="BE155" s="14">
        <v>55.521104791371847</v>
      </c>
      <c r="BF155" s="14" t="s">
        <v>128</v>
      </c>
    </row>
    <row r="156" spans="1:58" x14ac:dyDescent="0.3">
      <c r="A156" s="12" t="s">
        <v>314</v>
      </c>
      <c r="B156" s="3">
        <v>198</v>
      </c>
      <c r="C156" s="3" t="s">
        <v>39</v>
      </c>
      <c r="D156" s="3" t="s">
        <v>22</v>
      </c>
      <c r="E156" s="3">
        <v>3</v>
      </c>
      <c r="F156" t="s">
        <v>99</v>
      </c>
      <c r="G156">
        <v>5</v>
      </c>
      <c r="H156" t="s">
        <v>41</v>
      </c>
      <c r="I156" t="s">
        <v>46</v>
      </c>
      <c r="J156" t="s">
        <v>41</v>
      </c>
      <c r="K156">
        <v>1</v>
      </c>
      <c r="L156" t="s">
        <v>31</v>
      </c>
      <c r="M156" t="s">
        <v>92</v>
      </c>
      <c r="N156" s="12">
        <v>11</v>
      </c>
      <c r="O156">
        <v>39.894799999999996</v>
      </c>
      <c r="P156">
        <v>652.29470000000003</v>
      </c>
      <c r="Q156" s="14">
        <v>0.48864626446023124</v>
      </c>
      <c r="R156" s="14">
        <v>1.0696080418744669E-2</v>
      </c>
      <c r="S156" s="14">
        <v>1.5046386473547386</v>
      </c>
      <c r="T156" s="14">
        <v>1.349651836944525</v>
      </c>
      <c r="U156" s="14">
        <v>2.017016995507678</v>
      </c>
      <c r="V156" s="14">
        <v>1.2590438549148337</v>
      </c>
      <c r="W156" s="14">
        <v>3.5658685437348306E-2</v>
      </c>
      <c r="X156" s="14">
        <v>3.7274431593884945E-2</v>
      </c>
      <c r="Y156" s="14">
        <v>6.3752307500942712E-2</v>
      </c>
      <c r="Z156" s="14">
        <v>5.2062687352883164E-2</v>
      </c>
      <c r="AA156" s="14">
        <v>0.62194971348078809</v>
      </c>
      <c r="AB156" s="14">
        <v>0.22234738378072899</v>
      </c>
      <c r="AC156" s="14">
        <v>3.4268075571092647E-2</v>
      </c>
      <c r="AD156" s="14">
        <v>0.13252045986674008</v>
      </c>
      <c r="AE156" s="14">
        <v>9.9607594939808877E-2</v>
      </c>
      <c r="AF156" s="14">
        <v>1.8236178308989364E-2</v>
      </c>
      <c r="AG156" s="14">
        <v>1.7838239093669727E-2</v>
      </c>
      <c r="AH156" s="14">
        <v>1.5419625606450008E-2</v>
      </c>
      <c r="AI156" s="14">
        <v>3.3921009314407178E-3</v>
      </c>
      <c r="AJ156" s="14">
        <v>1.4747394565823543E-2</v>
      </c>
      <c r="AK156" s="14">
        <v>0.17092755773435642</v>
      </c>
      <c r="AL156" s="14">
        <v>0.14564902693028484</v>
      </c>
      <c r="AM156" s="14">
        <v>0.14432630095235915</v>
      </c>
      <c r="AN156" s="14">
        <v>0.74407935822665217</v>
      </c>
      <c r="AO156" s="14">
        <v>4.1983589345948827E-2</v>
      </c>
      <c r="AP156" s="14">
        <v>1.3021840120583714</v>
      </c>
      <c r="AQ156" s="14">
        <v>1.1322432925749417</v>
      </c>
      <c r="AR156" s="14">
        <v>0.37770223203919906</v>
      </c>
      <c r="AS156" s="14">
        <v>0.75276652046535886</v>
      </c>
      <c r="AT156" s="15">
        <v>6.2850407575363612</v>
      </c>
      <c r="AU156" s="15">
        <v>332.60106611593028</v>
      </c>
      <c r="AV156" s="15">
        <v>10.774106512607</v>
      </c>
      <c r="AW156" s="15">
        <v>1.1263769376521808</v>
      </c>
      <c r="AX156" s="15">
        <v>23024.863633271259</v>
      </c>
      <c r="AY156" s="16">
        <v>1.0155811183983967</v>
      </c>
      <c r="AZ156" s="16">
        <v>1.8459133134678438</v>
      </c>
      <c r="BA156" s="16">
        <v>2.2552507955956056</v>
      </c>
      <c r="BB156" s="16">
        <v>7.2555357724658327</v>
      </c>
      <c r="BC156" s="14">
        <v>5.7894282973939069</v>
      </c>
      <c r="BD156" s="14">
        <v>131.95763007151638</v>
      </c>
      <c r="BE156" s="14">
        <v>57.155365961707837</v>
      </c>
      <c r="BF156" s="14">
        <v>21.406094812087115</v>
      </c>
    </row>
    <row r="157" spans="1:58" x14ac:dyDescent="0.3">
      <c r="A157" s="12" t="s">
        <v>315</v>
      </c>
      <c r="B157" s="3">
        <v>198</v>
      </c>
      <c r="C157" s="3" t="s">
        <v>39</v>
      </c>
      <c r="D157" s="3" t="s">
        <v>22</v>
      </c>
      <c r="E157" s="3">
        <v>4</v>
      </c>
      <c r="F157" t="s">
        <v>98</v>
      </c>
      <c r="G157">
        <v>6</v>
      </c>
      <c r="H157" t="s">
        <v>41</v>
      </c>
      <c r="I157" t="s">
        <v>46</v>
      </c>
      <c r="J157" t="s">
        <v>42</v>
      </c>
      <c r="K157">
        <v>1</v>
      </c>
      <c r="L157" t="s">
        <v>16</v>
      </c>
      <c r="M157" t="s">
        <v>89</v>
      </c>
      <c r="N157" s="12">
        <v>5</v>
      </c>
      <c r="O157">
        <v>46.2453</v>
      </c>
      <c r="P157">
        <v>664.70280000000002</v>
      </c>
      <c r="Q157" s="14">
        <v>0.83053183034394873</v>
      </c>
      <c r="R157" s="14">
        <v>2.6108226374690981E-2</v>
      </c>
      <c r="S157" s="14">
        <v>3.0187476349950657</v>
      </c>
      <c r="T157" s="14">
        <v>2.3816121766714553</v>
      </c>
      <c r="U157" s="14">
        <v>3.3582560212719903</v>
      </c>
      <c r="V157" s="14">
        <v>2.1837744641245584</v>
      </c>
      <c r="W157" s="14">
        <v>5.7947392194802487E-2</v>
      </c>
      <c r="X157" s="14">
        <v>6.0931448507058047E-2</v>
      </c>
      <c r="Y157" s="14">
        <v>0.10967251446922592</v>
      </c>
      <c r="Z157" s="14">
        <v>8.2749541671530591E-2</v>
      </c>
      <c r="AA157" s="14">
        <v>0.97708873060410295</v>
      </c>
      <c r="AB157" s="14">
        <v>0.33963340686823879</v>
      </c>
      <c r="AC157" s="14">
        <v>5.4949653399432773E-2</v>
      </c>
      <c r="AD157" s="14">
        <v>0.21271570478071422</v>
      </c>
      <c r="AE157" s="14">
        <v>0.11042465354324521</v>
      </c>
      <c r="AF157" s="14">
        <v>2.6749419787326156E-2</v>
      </c>
      <c r="AG157" s="14">
        <v>3.0641795344480895E-2</v>
      </c>
      <c r="AH157" s="14">
        <v>2.1192899136538955E-2</v>
      </c>
      <c r="AI157" s="14">
        <v>5.5903922894061072E-3</v>
      </c>
      <c r="AJ157" s="14">
        <v>2.3010490624827115E-2</v>
      </c>
      <c r="AK157" s="14">
        <v>0.30112313454212336</v>
      </c>
      <c r="AL157" s="14">
        <v>0.23806887073037711</v>
      </c>
      <c r="AM157" s="14">
        <v>0.17396830447022293</v>
      </c>
      <c r="AN157" s="14">
        <v>0.92365905538866566</v>
      </c>
      <c r="AO157" s="14">
        <v>3.9704847637970844E-2</v>
      </c>
      <c r="AP157" s="14">
        <v>1.489789945956697</v>
      </c>
      <c r="AQ157" s="14">
        <v>1.2742969389291356</v>
      </c>
      <c r="AR157" s="14">
        <v>0.41447241046839212</v>
      </c>
      <c r="AS157" s="14">
        <v>0.85752912510701795</v>
      </c>
      <c r="AT157" s="15">
        <v>6.9840903997806754</v>
      </c>
      <c r="AU157" s="15">
        <v>1436.53735953561</v>
      </c>
      <c r="AV157" s="15">
        <v>6.5418886345342999</v>
      </c>
      <c r="AW157" s="15">
        <v>2.24411419345611</v>
      </c>
      <c r="AX157" s="15">
        <v>6477.6848679703644</v>
      </c>
      <c r="AY157" s="16">
        <v>0.17699601893449643</v>
      </c>
      <c r="AZ157" s="16">
        <v>1.5583138865327595</v>
      </c>
      <c r="BA157" s="16">
        <v>1.7549377435438043</v>
      </c>
      <c r="BB157" s="16">
        <v>5.6781181617586167</v>
      </c>
      <c r="BC157" s="14">
        <v>5.3273513744244774</v>
      </c>
      <c r="BD157" s="14">
        <v>114.67073937215946</v>
      </c>
      <c r="BE157" s="14">
        <v>22.966927501788323</v>
      </c>
      <c r="BF157" s="14">
        <v>4.7063069542927618</v>
      </c>
    </row>
    <row r="158" spans="1:58" x14ac:dyDescent="0.3">
      <c r="A158" s="12" t="s">
        <v>316</v>
      </c>
      <c r="B158" s="29">
        <v>198</v>
      </c>
      <c r="C158" t="s">
        <v>39</v>
      </c>
      <c r="D158" t="s">
        <v>22</v>
      </c>
      <c r="E158">
        <v>5</v>
      </c>
      <c r="F158" t="s">
        <v>97</v>
      </c>
      <c r="G158">
        <v>8</v>
      </c>
      <c r="H158" t="s">
        <v>42</v>
      </c>
      <c r="I158" t="s">
        <v>47</v>
      </c>
      <c r="J158" t="s">
        <v>41</v>
      </c>
      <c r="K158">
        <v>1</v>
      </c>
      <c r="L158" t="s">
        <v>5</v>
      </c>
      <c r="M158" t="s">
        <v>89</v>
      </c>
      <c r="N158" s="12">
        <v>9</v>
      </c>
      <c r="O158">
        <v>59.048299999999998</v>
      </c>
      <c r="P158">
        <v>812.28399999999999</v>
      </c>
      <c r="Q158" s="14">
        <v>1.1027134711566395</v>
      </c>
      <c r="R158" s="14">
        <v>4.653290783890917E-2</v>
      </c>
      <c r="S158" s="14">
        <v>1.7500809070644434</v>
      </c>
      <c r="T158" s="14">
        <v>2.19976817904484</v>
      </c>
      <c r="U158" s="14">
        <v>3.0956170203634215</v>
      </c>
      <c r="V158" s="14">
        <v>1.9231835612648422</v>
      </c>
      <c r="W158" s="14">
        <v>5.6522527619018485E-2</v>
      </c>
      <c r="X158" s="14">
        <v>7.4438289602858809E-2</v>
      </c>
      <c r="Y158" s="14">
        <v>9.3857654510863628E-2</v>
      </c>
      <c r="Z158" s="14">
        <v>7.6898596436817471E-2</v>
      </c>
      <c r="AA158" s="14">
        <v>1.0941079240264098</v>
      </c>
      <c r="AB158" s="14">
        <v>0.30867495903928183</v>
      </c>
      <c r="AC158" s="14">
        <v>5.0377753295450842E-2</v>
      </c>
      <c r="AD158" s="14">
        <v>0.2020211200095649</v>
      </c>
      <c r="AE158" s="14">
        <v>0.1571435399005211</v>
      </c>
      <c r="AF158" s="14">
        <v>2.4891565028711329E-2</v>
      </c>
      <c r="AG158" s="14">
        <v>3.3515159826333324E-2</v>
      </c>
      <c r="AH158" s="14">
        <v>2.6429952719945173E-2</v>
      </c>
      <c r="AI158" s="14">
        <v>3.9465190264224336E-3</v>
      </c>
      <c r="AJ158" s="14">
        <v>1.6086810734526388E-2</v>
      </c>
      <c r="AK158" s="14">
        <v>0.23268883251298947</v>
      </c>
      <c r="AL158" s="14">
        <v>0.21087808253218926</v>
      </c>
      <c r="AM158" s="14">
        <v>0.18858250779376146</v>
      </c>
      <c r="AN158" s="14">
        <v>1.0184119443777884</v>
      </c>
      <c r="AO158" s="14">
        <v>4.0433279617077766E-2</v>
      </c>
      <c r="AP158" s="14">
        <v>1.6303001110279141</v>
      </c>
      <c r="AQ158" s="14">
        <v>1.3951230465894526</v>
      </c>
      <c r="AR158" s="14">
        <v>0.44814890545921354</v>
      </c>
      <c r="AS158" s="14">
        <v>0.91993749815605774</v>
      </c>
      <c r="AT158" s="15">
        <v>4.5289535687085722</v>
      </c>
      <c r="AU158" s="15">
        <v>172.57952703561688</v>
      </c>
      <c r="AV158" s="15">
        <v>11.47226525077928</v>
      </c>
      <c r="AW158" s="15">
        <v>5.5223523090743667</v>
      </c>
      <c r="AX158" s="15">
        <v>18690.155401866774</v>
      </c>
      <c r="AY158" s="16">
        <v>0.21182491728487851</v>
      </c>
      <c r="AZ158" s="16">
        <v>2.9928755077508282</v>
      </c>
      <c r="BA158" s="16">
        <v>1.7337675339723124</v>
      </c>
      <c r="BB158" s="16">
        <v>6.3168304252145386</v>
      </c>
      <c r="BC158" s="14">
        <v>5.6430854763030345</v>
      </c>
      <c r="BD158" s="14">
        <v>100.13408209513341</v>
      </c>
      <c r="BE158" s="14">
        <v>15.713772927650366</v>
      </c>
      <c r="BF158" s="14">
        <v>2.527970667386064</v>
      </c>
    </row>
    <row r="159" spans="1:58" x14ac:dyDescent="0.3">
      <c r="A159" s="12" t="s">
        <v>317</v>
      </c>
      <c r="B159" s="29">
        <v>198</v>
      </c>
      <c r="C159" t="s">
        <v>39</v>
      </c>
      <c r="D159" t="s">
        <v>22</v>
      </c>
      <c r="E159">
        <v>6</v>
      </c>
      <c r="F159" t="s">
        <v>96</v>
      </c>
      <c r="G159">
        <v>9</v>
      </c>
      <c r="H159" t="s">
        <v>41</v>
      </c>
      <c r="I159" s="1" t="s">
        <v>45</v>
      </c>
      <c r="J159" t="s">
        <v>41</v>
      </c>
      <c r="K159">
        <v>1</v>
      </c>
      <c r="L159" t="s">
        <v>14</v>
      </c>
      <c r="M159" t="s">
        <v>87</v>
      </c>
      <c r="N159" s="12">
        <v>3</v>
      </c>
      <c r="O159">
        <v>45.402999999999999</v>
      </c>
      <c r="P159">
        <v>1023.9405</v>
      </c>
      <c r="Q159" s="14">
        <v>0.75207228925826897</v>
      </c>
      <c r="R159" s="14">
        <v>3.2449961677747392E-2</v>
      </c>
      <c r="S159" s="14">
        <v>1.5834578864902207</v>
      </c>
      <c r="T159" s="14">
        <v>2.7158369033418488</v>
      </c>
      <c r="U159" s="14">
        <v>2.7823102991740685</v>
      </c>
      <c r="V159" s="14">
        <v>1.7273908511758416</v>
      </c>
      <c r="W159" s="14">
        <v>4.5109903615858385E-2</v>
      </c>
      <c r="X159" s="14">
        <v>5.3096570361591419E-2</v>
      </c>
      <c r="Y159" s="14">
        <v>6.5609423938723918E-2</v>
      </c>
      <c r="Z159" s="14">
        <v>5.2587600733494555E-2</v>
      </c>
      <c r="AA159" s="14">
        <v>0.73726198468795501</v>
      </c>
      <c r="AB159" s="14">
        <v>0.27487100454307217</v>
      </c>
      <c r="AC159" s="14">
        <v>3.683063367382023E-2</v>
      </c>
      <c r="AD159" s="14">
        <v>0.1803239544297921</v>
      </c>
      <c r="AE159" s="14">
        <v>0.10643770277779951</v>
      </c>
      <c r="AF159" s="14">
        <v>2.2210951169320491E-2</v>
      </c>
      <c r="AG159" s="14">
        <v>2.554647834532258E-2</v>
      </c>
      <c r="AH159" s="14">
        <v>2.0349207157733487E-2</v>
      </c>
      <c r="AI159" s="14">
        <v>2.9509224922558202E-3</v>
      </c>
      <c r="AJ159" s="14">
        <v>1.3716244293266903E-2</v>
      </c>
      <c r="AK159" s="14">
        <v>0.19090182855287874</v>
      </c>
      <c r="AL159" s="14">
        <v>0.18230483914943121</v>
      </c>
      <c r="AM159" s="14">
        <v>0.13779815649362095</v>
      </c>
      <c r="AN159" s="14">
        <v>0.76286023386024049</v>
      </c>
      <c r="AO159" s="14">
        <v>3.1051896208601833E-2</v>
      </c>
      <c r="AP159" s="14">
        <v>1.2124242268786969</v>
      </c>
      <c r="AQ159" s="14">
        <v>1.0326288906459467</v>
      </c>
      <c r="AR159" s="14">
        <v>0.35627139263252311</v>
      </c>
      <c r="AS159" s="14">
        <v>0.74849643470589267</v>
      </c>
      <c r="AT159" s="15">
        <v>4.4063300046729337</v>
      </c>
      <c r="AU159" s="15">
        <v>216.04879914578055</v>
      </c>
      <c r="AV159" s="15">
        <v>55.09538096105161</v>
      </c>
      <c r="AW159" s="15">
        <v>20.529366415929726</v>
      </c>
      <c r="AX159" s="15">
        <v>19699.180393452498</v>
      </c>
      <c r="AY159" s="16">
        <v>0.81075031536901265</v>
      </c>
      <c r="AZ159" s="16">
        <v>1.5207075285713281</v>
      </c>
      <c r="BA159" s="16">
        <v>2.6248012869844186</v>
      </c>
      <c r="BB159" s="16">
        <v>6.6182485061057914</v>
      </c>
      <c r="BC159" s="14">
        <v>6.6782020746548696</v>
      </c>
      <c r="BD159" s="14"/>
      <c r="BE159" s="14">
        <v>81.786447709396569</v>
      </c>
      <c r="BF159" s="14">
        <v>25.782738942276939</v>
      </c>
    </row>
    <row r="160" spans="1:58" x14ac:dyDescent="0.3">
      <c r="A160" s="12" t="s">
        <v>318</v>
      </c>
      <c r="B160" s="29">
        <v>198</v>
      </c>
      <c r="C160" t="s">
        <v>38</v>
      </c>
      <c r="D160" t="s">
        <v>22</v>
      </c>
      <c r="E160">
        <v>1</v>
      </c>
      <c r="F160" t="s">
        <v>101</v>
      </c>
      <c r="G160">
        <v>1</v>
      </c>
      <c r="H160" t="s">
        <v>41</v>
      </c>
      <c r="I160" t="s">
        <v>45</v>
      </c>
      <c r="J160" t="s">
        <v>41</v>
      </c>
      <c r="K160">
        <v>0</v>
      </c>
      <c r="L160" t="s">
        <v>15</v>
      </c>
      <c r="M160" t="s">
        <v>92</v>
      </c>
      <c r="N160" s="12">
        <v>2</v>
      </c>
      <c r="O160">
        <v>41.713799999999999</v>
      </c>
      <c r="P160">
        <v>953.99940000000004</v>
      </c>
      <c r="Q160" s="14">
        <v>0.80153941742832013</v>
      </c>
      <c r="R160" s="14">
        <v>2.6193065384890267E-2</v>
      </c>
      <c r="S160" s="14">
        <v>1.4044947682806657</v>
      </c>
      <c r="T160" s="14">
        <v>1.8621781291679205</v>
      </c>
      <c r="U160" s="14">
        <v>2.3772765162206388</v>
      </c>
      <c r="V160" s="14">
        <v>1.6221713319129398</v>
      </c>
      <c r="W160" s="14">
        <v>3.9788137618868416E-2</v>
      </c>
      <c r="X160" s="14">
        <v>4.8252370980416293E-2</v>
      </c>
      <c r="Y160" s="14">
        <v>6.9934950625373971E-2</v>
      </c>
      <c r="Z160" s="14">
        <v>6.3070015544695046E-2</v>
      </c>
      <c r="AA160" s="14">
        <v>0.84956391982228052</v>
      </c>
      <c r="AB160" s="14">
        <v>0.25429794254982607</v>
      </c>
      <c r="AC160" s="14">
        <v>3.3599964909897861E-2</v>
      </c>
      <c r="AD160" s="14">
        <v>0.15963555893915277</v>
      </c>
      <c r="AE160" s="14">
        <v>0.12949894019522876</v>
      </c>
      <c r="AF160" s="14">
        <v>2.2311785873392245E-2</v>
      </c>
      <c r="AG160" s="14">
        <v>2.4642504801188934E-2</v>
      </c>
      <c r="AH160" s="14">
        <v>1.926354157652518E-2</v>
      </c>
      <c r="AI160" s="14">
        <v>1.8305521165902616E-3</v>
      </c>
      <c r="AJ160" s="14">
        <v>7.4727707384934592E-3</v>
      </c>
      <c r="AK160" s="14">
        <v>0.13385734451510567</v>
      </c>
      <c r="AL160" s="14">
        <v>0.20236160728847591</v>
      </c>
      <c r="AM160" s="14">
        <v>0.11710470598843337</v>
      </c>
      <c r="AN160" s="14">
        <v>0.61757976107183266</v>
      </c>
      <c r="AO160" s="14">
        <v>3.4136286087869283E-2</v>
      </c>
      <c r="AP160" s="14">
        <v>1.1143850845035981</v>
      </c>
      <c r="AQ160" s="14">
        <v>0.97655027576658504</v>
      </c>
      <c r="AR160" s="14">
        <v>0.34280342262250291</v>
      </c>
      <c r="AS160" s="14">
        <v>0.72206284656283348</v>
      </c>
      <c r="AT160" s="15">
        <v>5.7134345037772007</v>
      </c>
      <c r="AU160" s="15" t="s">
        <v>128</v>
      </c>
      <c r="AV160" s="15">
        <v>33.539606661848026</v>
      </c>
      <c r="AW160" s="15">
        <v>7.2662947814072636</v>
      </c>
      <c r="AX160" s="15">
        <v>2514.4860381645781</v>
      </c>
      <c r="AY160" s="16">
        <v>0.43939959369387876</v>
      </c>
      <c r="AZ160" s="16">
        <v>1.8136323771868985</v>
      </c>
      <c r="BA160" s="16">
        <v>2.2601397202563089</v>
      </c>
      <c r="BB160" s="16">
        <v>7.2390201883893077</v>
      </c>
      <c r="BC160" s="14">
        <v>4.5921756596076531</v>
      </c>
      <c r="BD160" s="14">
        <v>109.52220167777666</v>
      </c>
      <c r="BE160" s="14">
        <v>34.537301208687367</v>
      </c>
      <c r="BF160" s="14">
        <v>17.483723883428549</v>
      </c>
    </row>
    <row r="161" spans="1:58" x14ac:dyDescent="0.3">
      <c r="A161" s="12" t="s">
        <v>319</v>
      </c>
      <c r="B161" s="29">
        <v>198</v>
      </c>
      <c r="C161" t="s">
        <v>38</v>
      </c>
      <c r="D161" t="s">
        <v>22</v>
      </c>
      <c r="E161">
        <v>3</v>
      </c>
      <c r="F161" t="s">
        <v>99</v>
      </c>
      <c r="G161">
        <v>5</v>
      </c>
      <c r="H161" t="s">
        <v>41</v>
      </c>
      <c r="I161" t="s">
        <v>46</v>
      </c>
      <c r="J161" t="s">
        <v>41</v>
      </c>
      <c r="K161">
        <v>0</v>
      </c>
      <c r="L161" t="s">
        <v>15</v>
      </c>
      <c r="M161" t="s">
        <v>92</v>
      </c>
      <c r="N161" s="12">
        <v>11</v>
      </c>
      <c r="O161">
        <v>39.070599999999999</v>
      </c>
      <c r="P161">
        <v>903.10479999999995</v>
      </c>
      <c r="Q161" s="14">
        <v>0.7084587183763581</v>
      </c>
      <c r="R161" s="14">
        <v>1.7820483581072959E-2</v>
      </c>
      <c r="S161" s="14">
        <v>1.1556458325224914</v>
      </c>
      <c r="T161" s="14">
        <v>1.851492289044163</v>
      </c>
      <c r="U161" s="14">
        <v>2.0901765122339953</v>
      </c>
      <c r="V161" s="14">
        <v>1.4453436870670653</v>
      </c>
      <c r="W161" s="14">
        <v>3.9176849430490539E-2</v>
      </c>
      <c r="X161" s="14">
        <v>4.3682051428340495E-2</v>
      </c>
      <c r="Y161" s="14">
        <v>6.6746288259984882E-2</v>
      </c>
      <c r="Z161" s="14">
        <v>5.0985790200926077E-2</v>
      </c>
      <c r="AA161" s="14">
        <v>0.73496162342933291</v>
      </c>
      <c r="AB161" s="14">
        <v>0.22391870871399167</v>
      </c>
      <c r="AC161" s="14">
        <v>2.901391570010111E-2</v>
      </c>
      <c r="AD161" s="14">
        <v>0.14601638321639834</v>
      </c>
      <c r="AE161" s="14">
        <v>8.9822456817355262E-2</v>
      </c>
      <c r="AF161" s="14">
        <v>1.5226168793294557E-2</v>
      </c>
      <c r="AG161" s="14">
        <v>2.258361110023159E-2</v>
      </c>
      <c r="AH161" s="14">
        <v>1.8027059797737492E-2</v>
      </c>
      <c r="AI161" s="14">
        <v>1.7632799716485634E-3</v>
      </c>
      <c r="AJ161" s="14">
        <v>7.7017958984105543E-3</v>
      </c>
      <c r="AK161" s="14">
        <v>0.13179047920733597</v>
      </c>
      <c r="AL161" s="14">
        <v>0.17472172676766487</v>
      </c>
      <c r="AM161" s="14">
        <v>0.11576715635002137</v>
      </c>
      <c r="AN161" s="14">
        <v>0.57148032003093197</v>
      </c>
      <c r="AO161" s="14">
        <v>3.1931296142246844E-2</v>
      </c>
      <c r="AP161" s="14">
        <v>1.0446549062489525</v>
      </c>
      <c r="AQ161" s="14">
        <v>0.91427099425123082</v>
      </c>
      <c r="AR161" s="14">
        <v>0.3015829180136218</v>
      </c>
      <c r="AS161" s="14">
        <v>0.64203149523398451</v>
      </c>
      <c r="AT161" s="15">
        <v>3.31993778052566</v>
      </c>
      <c r="AU161" s="15">
        <v>218.38268368245483</v>
      </c>
      <c r="AV161" s="15">
        <v>45.712132885810135</v>
      </c>
      <c r="AW161" s="15">
        <v>9.4155492555518716</v>
      </c>
      <c r="AX161" s="15">
        <v>76538.064256038779</v>
      </c>
      <c r="AY161" s="16">
        <v>0.43731010602562365</v>
      </c>
      <c r="AZ161" s="16">
        <v>1.7226620567656266</v>
      </c>
      <c r="BA161" s="16">
        <v>2.2185630284647111</v>
      </c>
      <c r="BB161" s="16">
        <v>6.4392943994144298</v>
      </c>
      <c r="BC161" s="14">
        <v>4.5335762558656976</v>
      </c>
      <c r="BD161" s="14">
        <v>114.51406771143954</v>
      </c>
      <c r="BE161" s="14">
        <v>53.334320593428004</v>
      </c>
      <c r="BF161" s="14">
        <v>21.397793055972645</v>
      </c>
    </row>
    <row r="162" spans="1:58" x14ac:dyDescent="0.3">
      <c r="A162" s="12" t="s">
        <v>320</v>
      </c>
      <c r="B162" s="29">
        <v>198</v>
      </c>
      <c r="C162" t="s">
        <v>38</v>
      </c>
      <c r="D162" t="s">
        <v>22</v>
      </c>
      <c r="E162">
        <v>4</v>
      </c>
      <c r="F162" t="s">
        <v>98</v>
      </c>
      <c r="G162">
        <v>6</v>
      </c>
      <c r="H162" t="s">
        <v>41</v>
      </c>
      <c r="I162" t="s">
        <v>46</v>
      </c>
      <c r="J162" t="s">
        <v>42</v>
      </c>
      <c r="K162">
        <v>1</v>
      </c>
      <c r="L162" t="s">
        <v>10</v>
      </c>
      <c r="M162" t="s">
        <v>89</v>
      </c>
      <c r="N162" s="12">
        <v>5</v>
      </c>
      <c r="O162">
        <v>52.716799999999999</v>
      </c>
      <c r="P162">
        <v>911.06550000000004</v>
      </c>
      <c r="Q162" s="14">
        <v>0.66913497859412063</v>
      </c>
      <c r="R162" s="14">
        <v>2.2160153000787448E-2</v>
      </c>
      <c r="S162" s="14">
        <v>1.2088054334410367</v>
      </c>
      <c r="T162" s="14">
        <v>2.2190934420773525</v>
      </c>
      <c r="U162" s="14">
        <v>2.4368390556922677</v>
      </c>
      <c r="V162" s="14">
        <v>1.5749007342028942</v>
      </c>
      <c r="W162" s="14">
        <v>4.2010755330115543E-2</v>
      </c>
      <c r="X162" s="14">
        <v>5.011035541639839E-2</v>
      </c>
      <c r="Y162" s="14">
        <v>6.8188944467012846E-2</v>
      </c>
      <c r="Z162" s="14">
        <v>4.9215417766414568E-2</v>
      </c>
      <c r="AA162" s="14">
        <v>0.79286309002594846</v>
      </c>
      <c r="AB162" s="14">
        <v>0.24325562997757469</v>
      </c>
      <c r="AC162" s="14">
        <v>3.437684346107471E-2</v>
      </c>
      <c r="AD162" s="14">
        <v>0.14749107878574783</v>
      </c>
      <c r="AE162" s="14">
        <v>8.7081198443249463E-2</v>
      </c>
      <c r="AF162" s="14">
        <v>1.7370540577093269E-2</v>
      </c>
      <c r="AG162" s="14">
        <v>2.4846475908781914E-2</v>
      </c>
      <c r="AH162" s="14">
        <v>1.9047629351567005E-2</v>
      </c>
      <c r="AI162" s="14">
        <v>2.6746099572059379E-3</v>
      </c>
      <c r="AJ162" s="14">
        <v>1.2782388380413998E-2</v>
      </c>
      <c r="AK162" s="14">
        <v>0.17195912592500562</v>
      </c>
      <c r="AL162" s="14">
        <v>0.19072731411407901</v>
      </c>
      <c r="AM162" s="14">
        <v>0.19744721370589777</v>
      </c>
      <c r="AN162" s="14">
        <v>1.1105451238016772</v>
      </c>
      <c r="AO162" s="14">
        <v>1.7581662035740558E-2</v>
      </c>
      <c r="AP162" s="14">
        <v>1.4213296191799083</v>
      </c>
      <c r="AQ162" s="14">
        <v>1.1726902743011438</v>
      </c>
      <c r="AR162" s="14">
        <v>0.40600697482457077</v>
      </c>
      <c r="AS162" s="14">
        <v>0.82061358390409067</v>
      </c>
      <c r="AT162" s="15">
        <v>3.041048229766107</v>
      </c>
      <c r="AU162" s="15">
        <v>176.98387737037572</v>
      </c>
      <c r="AV162" s="15">
        <v>74.058858355311997</v>
      </c>
      <c r="AW162" s="15">
        <v>16.674152367225261</v>
      </c>
      <c r="AX162" s="15">
        <v>34540.486934281835</v>
      </c>
      <c r="AY162" s="16">
        <v>0.27712103429136931</v>
      </c>
      <c r="AZ162" s="16">
        <v>2.0282482623258598</v>
      </c>
      <c r="BA162" s="16">
        <v>2.1055813389909983</v>
      </c>
      <c r="BB162" s="16">
        <v>7.3817191438056122</v>
      </c>
      <c r="BC162" s="14">
        <v>4.5296517532116507</v>
      </c>
      <c r="BD162" s="14">
        <v>90.547778698057854</v>
      </c>
      <c r="BE162" s="14">
        <v>23.251551906410054</v>
      </c>
      <c r="BF162" s="14">
        <v>6.5751449927230219</v>
      </c>
    </row>
    <row r="163" spans="1:58" x14ac:dyDescent="0.3">
      <c r="A163" s="12" t="s">
        <v>321</v>
      </c>
      <c r="B163" s="29">
        <v>198</v>
      </c>
      <c r="C163" t="s">
        <v>38</v>
      </c>
      <c r="D163" t="s">
        <v>22</v>
      </c>
      <c r="E163">
        <v>5</v>
      </c>
      <c r="F163" t="s">
        <v>97</v>
      </c>
      <c r="G163">
        <v>8</v>
      </c>
      <c r="H163" t="s">
        <v>42</v>
      </c>
      <c r="I163" t="s">
        <v>47</v>
      </c>
      <c r="J163" t="s">
        <v>41</v>
      </c>
      <c r="K163">
        <v>1</v>
      </c>
      <c r="L163" t="s">
        <v>4</v>
      </c>
      <c r="M163" t="s">
        <v>92</v>
      </c>
      <c r="N163" s="12">
        <v>12</v>
      </c>
      <c r="O163">
        <v>51.897799999999997</v>
      </c>
      <c r="P163">
        <v>774.61929999999995</v>
      </c>
      <c r="Q163" s="14">
        <v>1.2602655072317841</v>
      </c>
      <c r="R163" s="14">
        <v>3.3422324960034569E-2</v>
      </c>
      <c r="S163" s="14">
        <v>1.6864943092679825</v>
      </c>
      <c r="T163" s="14">
        <v>1.8612139214398791</v>
      </c>
      <c r="U163" s="14">
        <v>2.9610071284100905</v>
      </c>
      <c r="V163" s="14">
        <v>2.0921508378981435</v>
      </c>
      <c r="W163" s="14">
        <v>6.0973399190791089E-2</v>
      </c>
      <c r="X163" s="14">
        <v>7.7029177594709175E-2</v>
      </c>
      <c r="Y163" s="14">
        <v>8.8962201871708127E-2</v>
      </c>
      <c r="Z163" s="14">
        <v>7.8216917166243377E-2</v>
      </c>
      <c r="AA163" s="14">
        <v>0.98059128203280188</v>
      </c>
      <c r="AB163" s="14">
        <v>0.27916871120792042</v>
      </c>
      <c r="AC163" s="14">
        <v>4.8382386769558978E-2</v>
      </c>
      <c r="AD163" s="14">
        <v>0.18826681374987828</v>
      </c>
      <c r="AE163" s="14">
        <v>0.15706108100004246</v>
      </c>
      <c r="AF163" s="14">
        <v>2.7509251819505663E-2</v>
      </c>
      <c r="AG163" s="14">
        <v>2.6323460282780268E-2</v>
      </c>
      <c r="AH163" s="14">
        <v>2.5878301345382961E-2</v>
      </c>
      <c r="AI163" s="14">
        <v>3.7941362712886127E-3</v>
      </c>
      <c r="AJ163" s="14">
        <v>1.8097758602249662E-2</v>
      </c>
      <c r="AK163" s="14">
        <v>0.22448854140024815</v>
      </c>
      <c r="AL163" s="14">
        <v>0.18586593225820133</v>
      </c>
      <c r="AM163" s="14">
        <v>0.20686094340300559</v>
      </c>
      <c r="AN163" s="14">
        <v>1.0799817957046913</v>
      </c>
      <c r="AO163" s="14">
        <v>3.9012564230750078E-2</v>
      </c>
      <c r="AP163" s="14">
        <v>1.7591285617470205</v>
      </c>
      <c r="AQ163" s="14">
        <v>1.472972953528761</v>
      </c>
      <c r="AR163" s="14">
        <v>0.49157774896335221</v>
      </c>
      <c r="AS163" s="14">
        <v>0.98636354819312178</v>
      </c>
      <c r="AT163" s="15">
        <v>4.6520142894400029</v>
      </c>
      <c r="AU163" s="15">
        <v>665.79378532770727</v>
      </c>
      <c r="AV163" s="15">
        <v>60.657411822967461</v>
      </c>
      <c r="AW163" s="15">
        <v>15.084563989255738</v>
      </c>
      <c r="AX163" s="15">
        <v>55380.907408247534</v>
      </c>
      <c r="AY163" s="16">
        <v>0.38736500819335767</v>
      </c>
      <c r="AZ163" s="16">
        <v>3.1080313656895169</v>
      </c>
      <c r="BA163" s="16">
        <v>2.7141722209355192</v>
      </c>
      <c r="BB163" s="16">
        <v>8.6024610583657086</v>
      </c>
      <c r="BC163" s="14">
        <v>6.1978980446253802</v>
      </c>
      <c r="BD163" s="14">
        <v>160.40756940160159</v>
      </c>
      <c r="BE163" s="14">
        <v>70.722470449951771</v>
      </c>
      <c r="BF163" s="14"/>
    </row>
    <row r="164" spans="1:58" x14ac:dyDescent="0.3">
      <c r="A164" s="12" t="s">
        <v>322</v>
      </c>
      <c r="B164" s="29">
        <v>198</v>
      </c>
      <c r="C164" t="s">
        <v>38</v>
      </c>
      <c r="D164" t="s">
        <v>22</v>
      </c>
      <c r="E164">
        <v>6</v>
      </c>
      <c r="F164" t="s">
        <v>96</v>
      </c>
      <c r="G164">
        <v>9</v>
      </c>
      <c r="H164" t="s">
        <v>41</v>
      </c>
      <c r="I164" s="1" t="s">
        <v>45</v>
      </c>
      <c r="J164" t="s">
        <v>41</v>
      </c>
      <c r="K164">
        <v>2</v>
      </c>
      <c r="L164" t="s">
        <v>13</v>
      </c>
      <c r="M164" t="s">
        <v>87</v>
      </c>
      <c r="N164" s="12">
        <v>3</v>
      </c>
      <c r="O164">
        <v>58.157299999999999</v>
      </c>
      <c r="P164">
        <v>724.39290000000005</v>
      </c>
      <c r="Q164" s="14">
        <v>0.70363759211119115</v>
      </c>
      <c r="R164" s="14">
        <v>4.0018557887496274E-2</v>
      </c>
      <c r="S164" s="14">
        <v>1.0788349949756209</v>
      </c>
      <c r="T164" s="14">
        <v>1.5114930437147136</v>
      </c>
      <c r="U164" s="14">
        <v>2.2038027293358589</v>
      </c>
      <c r="V164" s="14">
        <v>1.338697814341077</v>
      </c>
      <c r="W164" s="14">
        <v>5.1011220231613197E-2</v>
      </c>
      <c r="X164" s="14">
        <v>6.2909080024005845E-2</v>
      </c>
      <c r="Y164" s="14">
        <v>6.7914601827641641E-2</v>
      </c>
      <c r="Z164" s="14">
        <v>5.8967135579615762E-2</v>
      </c>
      <c r="AA164" s="14">
        <v>0.76562112243080982</v>
      </c>
      <c r="AB164" s="14">
        <v>0.22486842218916461</v>
      </c>
      <c r="AC164" s="14">
        <v>4.5972191064446076E-2</v>
      </c>
      <c r="AD164" s="14">
        <v>0.15747863850984209</v>
      </c>
      <c r="AE164" s="14">
        <v>0.23259449038066349</v>
      </c>
      <c r="AF164" s="14">
        <v>4.5936615141468767E-2</v>
      </c>
      <c r="AG164" s="14">
        <v>2.5748881829213421E-2</v>
      </c>
      <c r="AH164" s="14">
        <v>2.7320092034658437E-2</v>
      </c>
      <c r="AI164" s="14">
        <v>3.9324390300701974E-3</v>
      </c>
      <c r="AJ164" s="14">
        <v>2.0705199883766106E-2</v>
      </c>
      <c r="AK164" s="14">
        <v>0.21977858609213538</v>
      </c>
      <c r="AL164" s="14">
        <v>0.15216925125017158</v>
      </c>
      <c r="AM164" s="14">
        <v>0.28711686811600179</v>
      </c>
      <c r="AN164" s="14">
        <v>1.4193143847201022</v>
      </c>
      <c r="AO164" s="14">
        <v>3.0888118065767078E-2</v>
      </c>
      <c r="AP164" s="14">
        <v>1.6755787501672692</v>
      </c>
      <c r="AQ164" s="14">
        <v>1.3815781256969535</v>
      </c>
      <c r="AR164" s="14">
        <v>0.48472177251491738</v>
      </c>
      <c r="AS164" s="14">
        <v>0.94294833248531384</v>
      </c>
      <c r="AT164" s="15">
        <v>4.6231614999390453</v>
      </c>
      <c r="AU164" s="15">
        <v>227.13081322461937</v>
      </c>
      <c r="AV164" s="15">
        <v>59.802781537959916</v>
      </c>
      <c r="AW164" s="15">
        <v>6.2982179173833526</v>
      </c>
      <c r="AX164" s="15">
        <v>42398.965605995807</v>
      </c>
      <c r="AY164" s="16" t="s">
        <v>128</v>
      </c>
      <c r="AZ164" s="16">
        <v>2.1866451657431538</v>
      </c>
      <c r="BA164" s="16">
        <v>2.2979564234719931</v>
      </c>
      <c r="BB164" s="16">
        <v>7.4068528398998073</v>
      </c>
      <c r="BC164" s="14">
        <v>7.8671696596794733</v>
      </c>
      <c r="BD164" s="14"/>
      <c r="BE164" s="14">
        <v>64.633539657277225</v>
      </c>
      <c r="BF164" s="14">
        <v>13.19872894343127</v>
      </c>
    </row>
    <row r="165" spans="1:58" x14ac:dyDescent="0.3">
      <c r="A165" s="12" t="s">
        <v>323</v>
      </c>
      <c r="B165" s="29">
        <v>212</v>
      </c>
      <c r="C165" t="s">
        <v>39</v>
      </c>
      <c r="D165" t="s">
        <v>22</v>
      </c>
      <c r="E165">
        <v>1</v>
      </c>
      <c r="F165" t="s">
        <v>95</v>
      </c>
      <c r="G165">
        <v>2</v>
      </c>
      <c r="H165" t="s">
        <v>41</v>
      </c>
      <c r="I165" t="s">
        <v>45</v>
      </c>
      <c r="J165" t="s">
        <v>41</v>
      </c>
      <c r="K165">
        <v>1</v>
      </c>
      <c r="L165" t="s">
        <v>5</v>
      </c>
      <c r="M165" t="s">
        <v>92</v>
      </c>
      <c r="N165" s="12">
        <v>3</v>
      </c>
      <c r="O165">
        <v>44.685499999999998</v>
      </c>
      <c r="P165">
        <v>583.36490000000003</v>
      </c>
      <c r="Q165" s="14">
        <v>0.98416183849251859</v>
      </c>
      <c r="R165" s="14">
        <v>4.3087457878146621E-2</v>
      </c>
      <c r="S165" s="14">
        <v>4.3176734036550366</v>
      </c>
      <c r="T165" s="14">
        <v>2.3657818325159958</v>
      </c>
      <c r="U165" s="14">
        <v>3.0579150945762201</v>
      </c>
      <c r="V165" s="14">
        <v>2.8966976351536293</v>
      </c>
      <c r="W165" s="14">
        <v>4.9558048215066618E-2</v>
      </c>
      <c r="X165" s="14">
        <v>6.0005186283639642E-2</v>
      </c>
      <c r="Y165" s="14">
        <v>7.7512381094949886E-2</v>
      </c>
      <c r="Z165" s="14">
        <v>8.4468062101381747E-2</v>
      </c>
      <c r="AA165" s="14">
        <v>1.1013410466395359</v>
      </c>
      <c r="AB165" s="14">
        <v>0.25916797337208919</v>
      </c>
      <c r="AC165" s="14">
        <v>5.0453174871500611E-2</v>
      </c>
      <c r="AD165" s="14">
        <v>0.21130016265719112</v>
      </c>
      <c r="AE165" s="14">
        <v>0.15654838658178782</v>
      </c>
      <c r="AF165" s="14">
        <v>3.1272460742032958E-2</v>
      </c>
      <c r="AG165" s="14">
        <v>2.9904041539264601E-2</v>
      </c>
      <c r="AH165" s="14">
        <v>2.368990933240063E-2</v>
      </c>
      <c r="AI165" s="14">
        <v>9.2848877452988959E-3</v>
      </c>
      <c r="AJ165" s="14">
        <v>3.8106336002947908E-3</v>
      </c>
      <c r="AK165" s="14">
        <v>9.1154431157177654E-2</v>
      </c>
      <c r="AL165" s="14"/>
      <c r="AM165" s="14">
        <v>0.16328813648510512</v>
      </c>
      <c r="AN165" s="14">
        <v>0.67046557095465575</v>
      </c>
      <c r="AO165" s="14">
        <v>1.8756598839264327E-2</v>
      </c>
      <c r="AP165" s="14">
        <v>1.8289815338718951</v>
      </c>
      <c r="AQ165" s="14">
        <v>1.6178979233376638</v>
      </c>
      <c r="AR165" s="14">
        <v>0.40846980255411092</v>
      </c>
      <c r="AS165" s="14">
        <v>0.83118050504568564</v>
      </c>
      <c r="AT165" s="15">
        <v>7.3966624485610843</v>
      </c>
      <c r="AU165" s="15" t="s">
        <v>128</v>
      </c>
      <c r="AV165" s="15">
        <v>45.799811182492441</v>
      </c>
      <c r="AW165" s="15">
        <v>6.9868154490153174</v>
      </c>
      <c r="AX165" s="15">
        <v>3905.4681041468725</v>
      </c>
      <c r="AY165" s="16">
        <v>0.2121732360119423</v>
      </c>
      <c r="AZ165" s="16">
        <v>2.4558477296381716</v>
      </c>
      <c r="BA165" s="16">
        <v>3.0132405410468976</v>
      </c>
      <c r="BB165" s="16">
        <v>7.8385556894627832</v>
      </c>
      <c r="BC165" s="14">
        <v>4.6431350084178042</v>
      </c>
      <c r="BD165" s="14">
        <v>105.36257653040003</v>
      </c>
      <c r="BE165" s="14">
        <v>28.945717099678273</v>
      </c>
      <c r="BF165" s="14">
        <v>6.7138606845593847</v>
      </c>
    </row>
    <row r="166" spans="1:58" x14ac:dyDescent="0.3">
      <c r="A166" s="12" t="s">
        <v>324</v>
      </c>
      <c r="B166" s="29">
        <v>212</v>
      </c>
      <c r="C166" t="s">
        <v>39</v>
      </c>
      <c r="D166" t="s">
        <v>22</v>
      </c>
      <c r="E166">
        <v>2</v>
      </c>
      <c r="F166" t="s">
        <v>94</v>
      </c>
      <c r="G166">
        <v>4</v>
      </c>
      <c r="H166" t="s">
        <v>41</v>
      </c>
      <c r="I166" t="s">
        <v>45</v>
      </c>
      <c r="J166" t="s">
        <v>42</v>
      </c>
      <c r="K166">
        <v>1</v>
      </c>
      <c r="L166" t="s">
        <v>13</v>
      </c>
      <c r="M166" t="s">
        <v>92</v>
      </c>
      <c r="N166" s="12">
        <v>7</v>
      </c>
      <c r="O166">
        <v>42.507399999999997</v>
      </c>
      <c r="P166">
        <v>624.11770000000001</v>
      </c>
      <c r="Q166" s="14">
        <v>1.0632109580098104</v>
      </c>
      <c r="R166" s="14">
        <v>2.7330011325217864E-2</v>
      </c>
      <c r="S166" s="14">
        <v>1.9605412022901749</v>
      </c>
      <c r="T166" s="14">
        <v>1.8985622190686464</v>
      </c>
      <c r="U166" s="14">
        <v>3.1794834772941138</v>
      </c>
      <c r="V166" s="14">
        <v>1.932054894455282</v>
      </c>
      <c r="W166" s="14">
        <v>5.3439759493132205E-2</v>
      </c>
      <c r="X166" s="14">
        <v>5.5070271646020567E-2</v>
      </c>
      <c r="Y166" s="14">
        <v>8.3303518086777051E-2</v>
      </c>
      <c r="Z166" s="14">
        <v>6.2537151884913447E-2</v>
      </c>
      <c r="AA166" s="14">
        <v>0.99366064508582896</v>
      </c>
      <c r="AB166" s="14">
        <v>0.28474797847643696</v>
      </c>
      <c r="AC166" s="14">
        <v>4.697922490629379E-2</v>
      </c>
      <c r="AD166" s="14">
        <v>0.18053665006241584</v>
      </c>
      <c r="AE166" s="14">
        <v>0.13793768198558046</v>
      </c>
      <c r="AF166" s="14">
        <v>2.3051683348043844E-2</v>
      </c>
      <c r="AG166" s="14">
        <v>2.1485662469827933E-2</v>
      </c>
      <c r="AH166" s="14">
        <v>2.1115605442926226E-2</v>
      </c>
      <c r="AI166" s="14">
        <v>4.6847868927453028E-3</v>
      </c>
      <c r="AJ166" s="14">
        <v>1.5898109416458171E-2</v>
      </c>
      <c r="AK166" s="14">
        <v>0.17344005220646008</v>
      </c>
      <c r="AL166" s="14">
        <v>0.14022241681726211</v>
      </c>
      <c r="AM166" s="14">
        <v>0.15442048952659435</v>
      </c>
      <c r="AN166" s="14">
        <v>0.66724983084882228</v>
      </c>
      <c r="AO166" s="14">
        <v>1.6712040671951155E-2</v>
      </c>
      <c r="AP166" s="14">
        <v>1.4598486309243461</v>
      </c>
      <c r="AQ166" s="14">
        <v>1.2627436022524485</v>
      </c>
      <c r="AR166" s="14">
        <v>0.3507777680248455</v>
      </c>
      <c r="AS166" s="14">
        <v>0.65850504058656478</v>
      </c>
      <c r="AT166" s="15">
        <v>6.8898426311638099</v>
      </c>
      <c r="AU166" s="15">
        <v>245.62617346367091</v>
      </c>
      <c r="AV166" s="15">
        <v>18.072693366253095</v>
      </c>
      <c r="AW166" s="15">
        <v>2.7148690850811068</v>
      </c>
      <c r="AX166" s="15">
        <v>36014.303267034331</v>
      </c>
      <c r="AY166" s="16">
        <v>0.4867358083003705</v>
      </c>
      <c r="AZ166" s="16">
        <v>2.7826690969343626</v>
      </c>
      <c r="BA166" s="16">
        <v>2.9841736616101837</v>
      </c>
      <c r="BB166" s="16">
        <v>8.2736876327086311</v>
      </c>
      <c r="BC166" s="14">
        <v>5.468192779994494</v>
      </c>
      <c r="BD166" s="14">
        <v>103.88806375862309</v>
      </c>
      <c r="BE166" s="14">
        <v>19.46605353566423</v>
      </c>
      <c r="BF166" s="14">
        <v>12.042723581488568</v>
      </c>
    </row>
    <row r="167" spans="1:58" x14ac:dyDescent="0.3">
      <c r="A167" s="12" t="s">
        <v>325</v>
      </c>
      <c r="B167" s="29">
        <v>212</v>
      </c>
      <c r="C167" t="s">
        <v>39</v>
      </c>
      <c r="D167" t="s">
        <v>22</v>
      </c>
      <c r="E167">
        <v>3</v>
      </c>
      <c r="F167" t="s">
        <v>93</v>
      </c>
      <c r="G167">
        <v>5</v>
      </c>
      <c r="H167" t="s">
        <v>41</v>
      </c>
      <c r="I167" t="s">
        <v>46</v>
      </c>
      <c r="J167" t="s">
        <v>41</v>
      </c>
      <c r="K167">
        <v>1</v>
      </c>
      <c r="L167" t="s">
        <v>9</v>
      </c>
      <c r="M167" t="s">
        <v>92</v>
      </c>
      <c r="N167" s="12">
        <v>12</v>
      </c>
      <c r="O167">
        <v>40.331899999999997</v>
      </c>
      <c r="P167">
        <v>218.92320000000001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4"/>
      <c r="AN167" s="14"/>
      <c r="AO167" s="14"/>
      <c r="AP167" s="14"/>
      <c r="AQ167" s="14"/>
      <c r="AR167" s="14"/>
      <c r="AS167" s="14"/>
      <c r="AT167" s="15"/>
      <c r="AU167" s="15"/>
      <c r="AV167" s="15"/>
      <c r="AW167" s="15"/>
      <c r="AX167" s="15"/>
      <c r="AY167" s="16"/>
      <c r="AZ167" s="16"/>
      <c r="BA167" s="16"/>
      <c r="BB167" s="16"/>
      <c r="BC167" s="14"/>
      <c r="BD167" s="14"/>
      <c r="BE167" s="14"/>
      <c r="BF167" s="14"/>
    </row>
    <row r="168" spans="1:58" x14ac:dyDescent="0.3">
      <c r="A168" s="12" t="s">
        <v>326</v>
      </c>
      <c r="B168" s="29">
        <v>212</v>
      </c>
      <c r="C168" t="s">
        <v>39</v>
      </c>
      <c r="D168" t="s">
        <v>22</v>
      </c>
      <c r="E168">
        <v>4</v>
      </c>
      <c r="F168" t="s">
        <v>91</v>
      </c>
      <c r="G168">
        <v>7</v>
      </c>
      <c r="H168" t="s">
        <v>41</v>
      </c>
      <c r="I168" t="s">
        <v>46</v>
      </c>
      <c r="J168" t="s">
        <v>42</v>
      </c>
      <c r="K168">
        <v>1</v>
      </c>
      <c r="L168" t="s">
        <v>14</v>
      </c>
      <c r="M168" t="s">
        <v>89</v>
      </c>
      <c r="N168" s="12">
        <v>6</v>
      </c>
      <c r="O168">
        <v>48.120800000000003</v>
      </c>
      <c r="P168">
        <v>832.83119999999997</v>
      </c>
      <c r="Q168" s="14">
        <v>0.77687675262149891</v>
      </c>
      <c r="R168" s="14">
        <v>3.1038706374788207E-2</v>
      </c>
      <c r="S168" s="14">
        <v>2.3144524196980183</v>
      </c>
      <c r="T168" s="14">
        <v>2.5616334160735277</v>
      </c>
      <c r="U168" s="14">
        <v>2.6225963727964086</v>
      </c>
      <c r="V168" s="14">
        <v>1.7966668912792825</v>
      </c>
      <c r="W168" s="14">
        <v>4.3907686538087284E-2</v>
      </c>
      <c r="X168" s="14">
        <v>5.1235801219529878E-2</v>
      </c>
      <c r="Y168" s="14">
        <v>6.4912362919304245E-2</v>
      </c>
      <c r="Z168" s="14">
        <v>5.6690702717660836E-2</v>
      </c>
      <c r="AA168" s="14">
        <v>0.9851963010802347</v>
      </c>
      <c r="AB168" s="14">
        <v>0.2828864442574916</v>
      </c>
      <c r="AC168" s="14">
        <v>3.4907081497602327E-2</v>
      </c>
      <c r="AD168" s="14">
        <v>0.17035360189838744</v>
      </c>
      <c r="AE168" s="14">
        <v>0.13697976843391182</v>
      </c>
      <c r="AF168" s="14">
        <v>2.4228041390672E-2</v>
      </c>
      <c r="AG168" s="14">
        <v>2.3934627926068732E-2</v>
      </c>
      <c r="AH168" s="14">
        <v>2.5961170877483262E-2</v>
      </c>
      <c r="AI168" s="14">
        <v>2.5579796294111748E-3</v>
      </c>
      <c r="AJ168" s="14">
        <v>5.460818047607615E-3</v>
      </c>
      <c r="AK168" s="14">
        <v>0.11736719001921318</v>
      </c>
      <c r="AL168" s="14">
        <v>0.13424837391006533</v>
      </c>
      <c r="AM168" s="14">
        <v>7.6209296573282112E-2</v>
      </c>
      <c r="AN168" s="14">
        <v>0.21491021633665555</v>
      </c>
      <c r="AO168" s="14">
        <v>1.6186174742065997E-2</v>
      </c>
      <c r="AP168" s="14">
        <v>1.0516395391100961</v>
      </c>
      <c r="AQ168" s="14">
        <v>0.96160546553043891</v>
      </c>
      <c r="AR168" s="14">
        <v>0.2651988220238371</v>
      </c>
      <c r="AS168" s="14">
        <v>0.55428708682735017</v>
      </c>
      <c r="AT168" s="15">
        <v>5.8589502304088965</v>
      </c>
      <c r="AU168" s="15">
        <v>176.8288577246646</v>
      </c>
      <c r="AV168" s="15">
        <v>82.475575900698814</v>
      </c>
      <c r="AW168" s="15">
        <v>17.858200171314138</v>
      </c>
      <c r="AX168" s="15">
        <v>31121.248956527099</v>
      </c>
      <c r="AY168" s="16">
        <v>0.37627050654146571</v>
      </c>
      <c r="AZ168" s="16">
        <v>2.4487064184360796</v>
      </c>
      <c r="BA168" s="16">
        <v>2.2654007920541699</v>
      </c>
      <c r="BB168" s="16">
        <v>5.5038021241251798</v>
      </c>
      <c r="BC168" s="14">
        <v>5.0795896059706704</v>
      </c>
      <c r="BD168" s="14">
        <v>78.820031727645969</v>
      </c>
      <c r="BE168" s="14">
        <v>18.456925263281477</v>
      </c>
      <c r="BF168" s="14">
        <v>9.6379857976318259</v>
      </c>
    </row>
    <row r="169" spans="1:58" x14ac:dyDescent="0.3">
      <c r="A169" s="12" t="s">
        <v>327</v>
      </c>
      <c r="B169" s="29">
        <v>212</v>
      </c>
      <c r="C169" t="s">
        <v>39</v>
      </c>
      <c r="D169" t="s">
        <v>22</v>
      </c>
      <c r="E169">
        <v>5</v>
      </c>
      <c r="F169" t="s">
        <v>90</v>
      </c>
      <c r="G169">
        <v>8</v>
      </c>
      <c r="H169" t="s">
        <v>42</v>
      </c>
      <c r="I169" t="s">
        <v>47</v>
      </c>
      <c r="J169" t="s">
        <v>41</v>
      </c>
      <c r="K169">
        <v>1</v>
      </c>
      <c r="L169" t="s">
        <v>4</v>
      </c>
      <c r="M169" t="s">
        <v>89</v>
      </c>
      <c r="N169" s="12">
        <v>10</v>
      </c>
      <c r="O169">
        <v>56.398200000000003</v>
      </c>
      <c r="P169">
        <v>757.50689999999997</v>
      </c>
      <c r="Q169" s="14">
        <v>1.391411472847891</v>
      </c>
      <c r="R169" s="14">
        <v>7.0820811966359934E-2</v>
      </c>
      <c r="S169" s="14">
        <v>3.282387217818584</v>
      </c>
      <c r="T169" s="14">
        <v>1.8506430201722459</v>
      </c>
      <c r="U169" s="14">
        <v>2.9688606927765369</v>
      </c>
      <c r="V169" s="14">
        <v>2.6181346100511447</v>
      </c>
      <c r="W169" s="14">
        <v>5.584168686455851E-2</v>
      </c>
      <c r="X169" s="14">
        <v>6.6384964947260802E-2</v>
      </c>
      <c r="Y169" s="14">
        <v>8.2433956300791922E-2</v>
      </c>
      <c r="Z169" s="14">
        <v>7.5376559244511587E-2</v>
      </c>
      <c r="AA169" s="14">
        <v>1.0632129596729538</v>
      </c>
      <c r="AB169" s="14">
        <v>0.33721902764088524</v>
      </c>
      <c r="AC169" s="14">
        <v>5.397349985084246E-2</v>
      </c>
      <c r="AD169" s="14">
        <v>0.18858977019409695</v>
      </c>
      <c r="AE169" s="14">
        <v>0.15661821580436908</v>
      </c>
      <c r="AF169" s="14">
        <v>2.4497934622842121E-2</v>
      </c>
      <c r="AG169" s="14">
        <v>2.7106668568546804E-2</v>
      </c>
      <c r="AH169" s="14">
        <v>2.6015205339147945E-2</v>
      </c>
      <c r="AI169" s="14">
        <v>4.7742695557921513E-3</v>
      </c>
      <c r="AJ169" s="14">
        <v>1.5021259652183899E-2</v>
      </c>
      <c r="AK169" s="14">
        <v>0.16976446159165504</v>
      </c>
      <c r="AL169" s="14">
        <v>0.12201112727180567</v>
      </c>
      <c r="AM169" s="14">
        <v>0.17004891252929974</v>
      </c>
      <c r="AN169" s="14">
        <v>0.62581820394523024</v>
      </c>
      <c r="AO169" s="14">
        <v>2.3435324372014572E-2</v>
      </c>
      <c r="AP169" s="14">
        <v>1.5252246744300777</v>
      </c>
      <c r="AQ169" s="14">
        <v>1.3735141786546003</v>
      </c>
      <c r="AR169" s="14">
        <v>0.36679497289245927</v>
      </c>
      <c r="AS169" s="14">
        <v>0.75164902167541525</v>
      </c>
      <c r="AT169" s="15">
        <v>8.8651177717302563</v>
      </c>
      <c r="AU169" s="15">
        <v>246.65696926305409</v>
      </c>
      <c r="AV169" s="15">
        <v>38.48917621333495</v>
      </c>
      <c r="AW169" s="15">
        <v>10.793525409392007</v>
      </c>
      <c r="AX169" s="15">
        <v>63199.688219069067</v>
      </c>
      <c r="AY169" s="16">
        <v>0.24138478719014336</v>
      </c>
      <c r="AZ169" s="16">
        <v>3.8021690343659382</v>
      </c>
      <c r="BA169" s="16">
        <v>2.459949898811455</v>
      </c>
      <c r="BB169" s="16">
        <v>6.194516577733383</v>
      </c>
      <c r="BC169" s="14">
        <v>6.5283230337089337</v>
      </c>
      <c r="BD169" s="14">
        <v>85.063671708729601</v>
      </c>
      <c r="BE169" s="14">
        <v>11.449037377635005</v>
      </c>
      <c r="BF169" s="14">
        <v>3.5080132112954434</v>
      </c>
    </row>
    <row r="170" spans="1:58" x14ac:dyDescent="0.3">
      <c r="A170" s="12" t="s">
        <v>328</v>
      </c>
      <c r="B170" s="29">
        <v>212</v>
      </c>
      <c r="C170" t="s">
        <v>39</v>
      </c>
      <c r="D170" t="s">
        <v>22</v>
      </c>
      <c r="E170">
        <v>6</v>
      </c>
      <c r="F170" t="s">
        <v>88</v>
      </c>
      <c r="G170">
        <v>9</v>
      </c>
      <c r="H170" t="s">
        <v>41</v>
      </c>
      <c r="I170" s="1" t="s">
        <v>45</v>
      </c>
      <c r="J170" t="s">
        <v>41</v>
      </c>
      <c r="K170">
        <v>2</v>
      </c>
      <c r="L170" t="s">
        <v>3</v>
      </c>
      <c r="M170" t="s">
        <v>87</v>
      </c>
      <c r="N170" s="12">
        <v>4</v>
      </c>
      <c r="O170">
        <v>55.648000000000003</v>
      </c>
      <c r="P170">
        <v>825.28340000000003</v>
      </c>
      <c r="Q170" s="14">
        <v>1.0795420479491677</v>
      </c>
      <c r="R170" s="14">
        <v>4.2586121821043557E-2</v>
      </c>
      <c r="S170" s="14">
        <v>2.1941836499760847</v>
      </c>
      <c r="T170" s="14">
        <v>2.0825403061301881</v>
      </c>
      <c r="U170" s="14">
        <v>2.9091994433328559</v>
      </c>
      <c r="V170" s="14">
        <v>1.6865656594005054</v>
      </c>
      <c r="W170" s="14">
        <v>5.2007678285824525E-2</v>
      </c>
      <c r="X170" s="14">
        <v>6.8987198818017154E-2</v>
      </c>
      <c r="Y170" s="14">
        <v>7.0891710590049853E-2</v>
      </c>
      <c r="Z170" s="14">
        <v>6.2711511419001512E-2</v>
      </c>
      <c r="AA170" s="14">
        <v>1.0091742863367041</v>
      </c>
      <c r="AB170" s="14">
        <v>0.29047907806266426</v>
      </c>
      <c r="AC170" s="14">
        <v>3.885068186586995E-2</v>
      </c>
      <c r="AD170" s="14">
        <v>0.1814592221081523</v>
      </c>
      <c r="AE170" s="14">
        <v>0.22368623734843932</v>
      </c>
      <c r="AF170" s="14">
        <v>5.8150029079863517E-2</v>
      </c>
      <c r="AG170" s="14">
        <v>4.2176389999489867E-2</v>
      </c>
      <c r="AH170" s="14">
        <v>3.8117992702298965E-2</v>
      </c>
      <c r="AI170" s="14">
        <v>2.3573506699485569E-3</v>
      </c>
      <c r="AJ170" s="14">
        <v>1.0475571411518713E-2</v>
      </c>
      <c r="AK170" s="14">
        <v>0.12061213505132828</v>
      </c>
      <c r="AL170" s="14">
        <v>0.10801072732969488</v>
      </c>
      <c r="AM170" s="14">
        <v>0.11128409699581662</v>
      </c>
      <c r="AN170" s="14">
        <v>0.43107158529815603</v>
      </c>
      <c r="AO170" s="14">
        <v>2.1067838506661832E-2</v>
      </c>
      <c r="AP170" s="14">
        <v>1.288769052403175</v>
      </c>
      <c r="AQ170" s="14">
        <v>1.1542866655919315</v>
      </c>
      <c r="AR170" s="14">
        <v>0.28740394221618271</v>
      </c>
      <c r="AS170" s="14">
        <v>0.60824304080728053</v>
      </c>
      <c r="AT170" s="15">
        <v>9.025497182339878</v>
      </c>
      <c r="AU170" s="15">
        <v>383.70863014057306</v>
      </c>
      <c r="AV170" s="15">
        <v>29.572655314110051</v>
      </c>
      <c r="AW170" s="15">
        <v>5.5145219295486179</v>
      </c>
      <c r="AX170" s="15">
        <v>81430.895176964972</v>
      </c>
      <c r="AY170" s="16">
        <v>0.95267031316154871</v>
      </c>
      <c r="AZ170" s="16">
        <v>1.8438755317778026</v>
      </c>
      <c r="BA170" s="16">
        <v>5.9373979546569151</v>
      </c>
      <c r="BB170" s="16">
        <v>7.7297251905768185</v>
      </c>
      <c r="BC170" s="14">
        <v>8.6354611703449571</v>
      </c>
      <c r="BD170" s="14"/>
      <c r="BE170" s="14">
        <v>50.267018569567057</v>
      </c>
      <c r="BF170" s="14">
        <v>21.47624236637937</v>
      </c>
    </row>
    <row r="171" spans="1:58" x14ac:dyDescent="0.3">
      <c r="A171" s="12" t="s">
        <v>329</v>
      </c>
      <c r="B171" s="29">
        <v>212</v>
      </c>
      <c r="C171" t="s">
        <v>38</v>
      </c>
      <c r="D171" t="s">
        <v>22</v>
      </c>
      <c r="E171">
        <v>1</v>
      </c>
      <c r="F171" t="s">
        <v>95</v>
      </c>
      <c r="G171">
        <v>2</v>
      </c>
      <c r="H171" t="s">
        <v>41</v>
      </c>
      <c r="I171" t="s">
        <v>45</v>
      </c>
      <c r="J171" t="s">
        <v>41</v>
      </c>
      <c r="K171">
        <v>1</v>
      </c>
      <c r="L171" t="s">
        <v>4</v>
      </c>
      <c r="M171" t="s">
        <v>92</v>
      </c>
      <c r="N171" s="12">
        <v>4</v>
      </c>
      <c r="O171">
        <v>52.027900000000002</v>
      </c>
      <c r="P171">
        <v>244.72290000000001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4"/>
      <c r="AN171" s="14"/>
      <c r="AO171" s="14"/>
      <c r="AP171" s="14"/>
      <c r="AQ171" s="14"/>
      <c r="AR171" s="14"/>
      <c r="AS171" s="14"/>
      <c r="AT171" s="15"/>
      <c r="AU171" s="15"/>
      <c r="AV171" s="15"/>
      <c r="AW171" s="15"/>
      <c r="AX171" s="15"/>
      <c r="AY171" s="16"/>
      <c r="AZ171" s="16"/>
      <c r="BA171" s="16"/>
      <c r="BB171" s="16"/>
      <c r="BC171" s="14"/>
      <c r="BD171" s="14"/>
      <c r="BE171" s="14"/>
      <c r="BF171" s="14"/>
    </row>
    <row r="172" spans="1:58" x14ac:dyDescent="0.3">
      <c r="A172" s="12" t="s">
        <v>330</v>
      </c>
      <c r="B172" s="29">
        <v>212</v>
      </c>
      <c r="C172" t="s">
        <v>38</v>
      </c>
      <c r="D172" t="s">
        <v>22</v>
      </c>
      <c r="E172">
        <v>2</v>
      </c>
      <c r="F172" t="s">
        <v>94</v>
      </c>
      <c r="G172">
        <v>4</v>
      </c>
      <c r="H172" t="s">
        <v>41</v>
      </c>
      <c r="I172" t="s">
        <v>45</v>
      </c>
      <c r="J172" t="s">
        <v>42</v>
      </c>
      <c r="K172">
        <v>1</v>
      </c>
      <c r="L172" t="s">
        <v>13</v>
      </c>
      <c r="M172" t="s">
        <v>92</v>
      </c>
      <c r="N172" s="12">
        <v>7</v>
      </c>
      <c r="O172">
        <v>46.326999999999998</v>
      </c>
      <c r="P172">
        <v>709.69949999999994</v>
      </c>
      <c r="Q172" s="14">
        <v>1.1571561197162525</v>
      </c>
      <c r="R172" s="14">
        <v>3.044560404032064E-2</v>
      </c>
      <c r="S172" s="14">
        <v>2.5791465984441948</v>
      </c>
      <c r="T172" s="14">
        <v>2.6592651929021183</v>
      </c>
      <c r="U172" s="14">
        <v>4.0000420830369094</v>
      </c>
      <c r="V172" s="14">
        <v>2.2164020922923044</v>
      </c>
      <c r="W172" s="14">
        <v>6.4168548597757349E-2</v>
      </c>
      <c r="X172" s="14">
        <v>7.3741647364695212E-2</v>
      </c>
      <c r="Y172" s="14">
        <v>8.9022944614735561E-2</v>
      </c>
      <c r="Z172" s="14">
        <v>7.5172787341112102E-2</v>
      </c>
      <c r="AA172" s="14">
        <v>1.1331647257987372</v>
      </c>
      <c r="AB172" s="14">
        <v>0.35030080018917492</v>
      </c>
      <c r="AC172" s="14">
        <v>5.4152689902938242E-2</v>
      </c>
      <c r="AD172" s="14">
        <v>0.22325232040074064</v>
      </c>
      <c r="AE172" s="14">
        <v>0.1440704138866491</v>
      </c>
      <c r="AF172" s="14">
        <v>2.8262819288012209E-2</v>
      </c>
      <c r="AG172" s="14">
        <v>2.7007550213246814E-2</v>
      </c>
      <c r="AH172" s="14">
        <v>2.7806161620752154E-2</v>
      </c>
      <c r="AI172" s="14">
        <v>5.5749931816889593E-3</v>
      </c>
      <c r="AJ172" s="14">
        <v>2.1252853942200015E-2</v>
      </c>
      <c r="AK172" s="14">
        <v>0.19940966706630356</v>
      </c>
      <c r="AL172" s="14">
        <v>0.16875688018762097</v>
      </c>
      <c r="AM172" s="14">
        <v>0.18216546412577928</v>
      </c>
      <c r="AN172" s="14">
        <v>0.79230845288351159</v>
      </c>
      <c r="AO172" s="14">
        <v>2.1817439284015257E-2</v>
      </c>
      <c r="AP172" s="14">
        <v>1.7227096913969657</v>
      </c>
      <c r="AQ172" s="14">
        <v>1.4920026026676636</v>
      </c>
      <c r="AR172" s="14">
        <v>0.37408305598323638</v>
      </c>
      <c r="AS172" s="14">
        <v>0.74625715034614615</v>
      </c>
      <c r="AT172" s="15">
        <v>7.6822739719664019</v>
      </c>
      <c r="AU172" s="15" t="s">
        <v>128</v>
      </c>
      <c r="AV172" s="15">
        <v>27.591689903558205</v>
      </c>
      <c r="AW172" s="15">
        <v>2.6723613875556889</v>
      </c>
      <c r="AX172" s="15">
        <v>22149.342782296986</v>
      </c>
      <c r="AY172" s="16">
        <v>0.39941392633284906</v>
      </c>
      <c r="AZ172" s="16">
        <v>3.5379001571404833</v>
      </c>
      <c r="BA172" s="16">
        <v>3.8977208215948438</v>
      </c>
      <c r="BB172" s="16">
        <v>9.5134212000968574</v>
      </c>
      <c r="BC172" s="14">
        <v>6.4638492078890062</v>
      </c>
      <c r="BD172" s="14">
        <v>127.485445885158</v>
      </c>
      <c r="BE172" s="14">
        <v>16.287645316113387</v>
      </c>
      <c r="BF172" s="14">
        <v>10.981537088085073</v>
      </c>
    </row>
    <row r="173" spans="1:58" x14ac:dyDescent="0.3">
      <c r="A173" s="12" t="s">
        <v>331</v>
      </c>
      <c r="B173" s="29">
        <v>212</v>
      </c>
      <c r="C173" t="s">
        <v>38</v>
      </c>
      <c r="D173" t="s">
        <v>22</v>
      </c>
      <c r="E173">
        <v>3</v>
      </c>
      <c r="F173" t="s">
        <v>93</v>
      </c>
      <c r="G173">
        <v>5</v>
      </c>
      <c r="H173" t="s">
        <v>41</v>
      </c>
      <c r="I173" t="s">
        <v>46</v>
      </c>
      <c r="J173" t="s">
        <v>41</v>
      </c>
      <c r="K173">
        <v>2</v>
      </c>
      <c r="L173" t="s">
        <v>15</v>
      </c>
      <c r="M173" t="s">
        <v>92</v>
      </c>
      <c r="N173" s="12">
        <v>12</v>
      </c>
      <c r="O173">
        <v>55.162100000000002</v>
      </c>
      <c r="P173">
        <v>1207.5222000000001</v>
      </c>
      <c r="Q173" s="14">
        <v>0.81903280731948835</v>
      </c>
      <c r="R173" s="14">
        <v>4.5158455333209613E-2</v>
      </c>
      <c r="S173" s="14">
        <v>2.1048065891699022</v>
      </c>
      <c r="T173" s="14">
        <v>2.1363875672402486</v>
      </c>
      <c r="U173" s="14">
        <v>2.3383235691868478</v>
      </c>
      <c r="V173" s="14">
        <v>1.8593788147828585</v>
      </c>
      <c r="W173" s="14">
        <v>5.5426525494714628E-2</v>
      </c>
      <c r="X173" s="14">
        <v>6.7458107523726218E-2</v>
      </c>
      <c r="Y173" s="14">
        <v>7.2438562809978957E-2</v>
      </c>
      <c r="Z173" s="14">
        <v>6.7276370461686899E-2</v>
      </c>
      <c r="AA173" s="14">
        <v>0.96234823609434861</v>
      </c>
      <c r="AB173" s="14">
        <v>0.32010803142937094</v>
      </c>
      <c r="AC173" s="14">
        <v>4.2905001756193731E-2</v>
      </c>
      <c r="AD173" s="14">
        <v>0.17477080148360821</v>
      </c>
      <c r="AE173" s="14">
        <v>8.7187514843381872E-2</v>
      </c>
      <c r="AF173" s="14">
        <v>2.3379283228739924E-2</v>
      </c>
      <c r="AG173" s="14">
        <v>2.0908571719700293E-2</v>
      </c>
      <c r="AH173" s="14">
        <v>2.4052322291834745E-2</v>
      </c>
      <c r="AI173" s="14">
        <v>4.536991086423625E-3</v>
      </c>
      <c r="AJ173" s="14">
        <v>9.2343889798937318E-3</v>
      </c>
      <c r="AK173" s="14">
        <v>0.12539987088943733</v>
      </c>
      <c r="AL173" s="14">
        <v>0.13198339473914425</v>
      </c>
      <c r="AM173" s="14">
        <v>0.10961590739018046</v>
      </c>
      <c r="AN173" s="14">
        <v>0.3969345625090977</v>
      </c>
      <c r="AO173" s="14">
        <v>1.6789537860009845E-2</v>
      </c>
      <c r="AP173" s="14">
        <v>1.2133973780516716</v>
      </c>
      <c r="AQ173" s="14">
        <v>1.0575701277612775</v>
      </c>
      <c r="AR173" s="14">
        <v>0.29946629056386498</v>
      </c>
      <c r="AS173" s="14">
        <v>0.62035431066233737</v>
      </c>
      <c r="AT173" s="15">
        <v>6.5933905263648409</v>
      </c>
      <c r="AU173" s="15">
        <v>801.82052259352133</v>
      </c>
      <c r="AV173" s="15">
        <v>93.959433491738466</v>
      </c>
      <c r="AW173" s="15">
        <v>27.909619753465851</v>
      </c>
      <c r="AX173" s="15">
        <v>135686.28673356053</v>
      </c>
      <c r="AY173" s="16">
        <v>0.47184063332938675</v>
      </c>
      <c r="AZ173" s="16">
        <v>2.5309405769762239</v>
      </c>
      <c r="BA173" s="16">
        <v>2.6158946369736658</v>
      </c>
      <c r="BB173" s="16">
        <v>8.0309185819647162</v>
      </c>
      <c r="BC173" s="14">
        <v>6.3685713477681674</v>
      </c>
      <c r="BD173" s="14">
        <v>134.04030422030863</v>
      </c>
      <c r="BE173" s="14">
        <v>54.621718826830502</v>
      </c>
      <c r="BF173" s="14">
        <v>23.730487276574305</v>
      </c>
    </row>
    <row r="174" spans="1:58" x14ac:dyDescent="0.3">
      <c r="A174" s="12" t="s">
        <v>332</v>
      </c>
      <c r="B174" s="29">
        <v>212</v>
      </c>
      <c r="C174" t="s">
        <v>38</v>
      </c>
      <c r="D174" t="s">
        <v>22</v>
      </c>
      <c r="E174">
        <v>4</v>
      </c>
      <c r="F174" t="s">
        <v>91</v>
      </c>
      <c r="G174">
        <v>7</v>
      </c>
      <c r="H174" t="s">
        <v>41</v>
      </c>
      <c r="I174" t="s">
        <v>46</v>
      </c>
      <c r="J174" t="s">
        <v>42</v>
      </c>
      <c r="K174">
        <v>2</v>
      </c>
      <c r="L174" t="s">
        <v>15</v>
      </c>
      <c r="M174" t="s">
        <v>89</v>
      </c>
      <c r="N174" s="12">
        <v>6</v>
      </c>
      <c r="O174">
        <v>51.077800000000003</v>
      </c>
      <c r="P174">
        <v>1206.0219</v>
      </c>
      <c r="Q174" s="14">
        <v>1.1670510422704659</v>
      </c>
      <c r="R174" s="14">
        <v>5.5444344895978506E-2</v>
      </c>
      <c r="S174" s="14">
        <v>2.2371773773090116</v>
      </c>
      <c r="T174" s="14">
        <v>1.7588254602419804</v>
      </c>
      <c r="U174" s="14">
        <v>2.8179322331006595</v>
      </c>
      <c r="V174" s="14">
        <v>2.2644825301948099</v>
      </c>
      <c r="W174" s="14">
        <v>5.9477208710531949E-2</v>
      </c>
      <c r="X174" s="14">
        <v>6.7733344580516108E-2</v>
      </c>
      <c r="Y174" s="14">
        <v>8.9276552654568644E-2</v>
      </c>
      <c r="Z174" s="14">
        <v>7.4240382550631159E-2</v>
      </c>
      <c r="AA174" s="14">
        <v>1.191214104315659</v>
      </c>
      <c r="AB174" s="14">
        <v>0.33322760084230818</v>
      </c>
      <c r="AC174" s="14">
        <v>5.2401300382083175E-2</v>
      </c>
      <c r="AD174" s="14">
        <v>0.18592540627767395</v>
      </c>
      <c r="AE174" s="14">
        <v>0.18246794451966403</v>
      </c>
      <c r="AF174" s="14">
        <v>2.7475477774017522E-2</v>
      </c>
      <c r="AG174" s="14">
        <v>2.6586991493349307E-2</v>
      </c>
      <c r="AH174" s="14">
        <v>2.8983491066163727E-2</v>
      </c>
      <c r="AI174" s="14">
        <v>3.9340258676946998E-3</v>
      </c>
      <c r="AJ174" s="14">
        <v>7.7171985587829017E-3</v>
      </c>
      <c r="AK174" s="14">
        <v>0.12818018439947007</v>
      </c>
      <c r="AL174" s="14">
        <v>0.14858787218283165</v>
      </c>
      <c r="AM174" s="14">
        <v>0.10342156897492377</v>
      </c>
      <c r="AN174" s="14">
        <v>0.36341974125185078</v>
      </c>
      <c r="AO174" s="14">
        <v>1.508297621670766E-2</v>
      </c>
      <c r="AP174" s="14">
        <v>1.1770700028710555</v>
      </c>
      <c r="AQ174" s="14">
        <v>1.0325748594784732</v>
      </c>
      <c r="AR174" s="14">
        <v>0.30221571810250003</v>
      </c>
      <c r="AS174" s="14">
        <v>0.62576299649974421</v>
      </c>
      <c r="AT174" s="15">
        <v>6.5756062100957156</v>
      </c>
      <c r="AU174" s="15">
        <v>204.12531202790487</v>
      </c>
      <c r="AV174" s="15">
        <v>77.069162386395988</v>
      </c>
      <c r="AW174" s="15">
        <v>17.187306165770295</v>
      </c>
      <c r="AX174" s="15">
        <v>55205.267221133719</v>
      </c>
      <c r="AY174" s="16">
        <v>0.31812553516515252</v>
      </c>
      <c r="AZ174" s="16">
        <v>2.9681117296166799</v>
      </c>
      <c r="BA174" s="16">
        <v>2.0704079695243869</v>
      </c>
      <c r="BB174" s="16">
        <v>5.7029111365027729</v>
      </c>
      <c r="BC174" s="14">
        <v>6.7161841300409675</v>
      </c>
      <c r="BD174" s="14">
        <v>114.14200379810171</v>
      </c>
      <c r="BE174" s="14">
        <v>23.556278547746878</v>
      </c>
      <c r="BF174" s="14">
        <v>10.674334548560363</v>
      </c>
    </row>
    <row r="175" spans="1:58" x14ac:dyDescent="0.3">
      <c r="A175" s="12" t="s">
        <v>333</v>
      </c>
      <c r="B175" s="29">
        <v>212</v>
      </c>
      <c r="C175" t="s">
        <v>38</v>
      </c>
      <c r="D175" t="s">
        <v>22</v>
      </c>
      <c r="E175">
        <v>5</v>
      </c>
      <c r="F175" t="s">
        <v>90</v>
      </c>
      <c r="G175">
        <v>8</v>
      </c>
      <c r="H175" t="s">
        <v>42</v>
      </c>
      <c r="I175" t="s">
        <v>47</v>
      </c>
      <c r="J175" t="s">
        <v>41</v>
      </c>
      <c r="K175">
        <v>1</v>
      </c>
      <c r="L175" t="s">
        <v>4</v>
      </c>
      <c r="M175" t="s">
        <v>89</v>
      </c>
      <c r="N175" s="12">
        <v>10</v>
      </c>
      <c r="O175">
        <v>46.410200000000003</v>
      </c>
      <c r="P175">
        <v>779.41380000000004</v>
      </c>
      <c r="Q175" s="14">
        <v>1.6199139865326748</v>
      </c>
      <c r="R175" s="14">
        <v>5.9480339901216282E-2</v>
      </c>
      <c r="S175" s="14">
        <v>3.1186301210475911</v>
      </c>
      <c r="T175" s="14">
        <v>3.207742469504959</v>
      </c>
      <c r="U175" s="14">
        <v>3.4872024031494249</v>
      </c>
      <c r="V175" s="14">
        <v>2.1893060630670105</v>
      </c>
      <c r="W175" s="14">
        <v>6.5669644705896826E-2</v>
      </c>
      <c r="X175" s="14">
        <v>8.3471381846394785E-2</v>
      </c>
      <c r="Y175" s="14">
        <v>8.8909841999698716E-2</v>
      </c>
      <c r="Z175" s="14">
        <v>8.1826320830812177E-2</v>
      </c>
      <c r="AA175" s="14">
        <v>1.1854900570472864</v>
      </c>
      <c r="AB175" s="14">
        <v>0.37730830286830713</v>
      </c>
      <c r="AC175" s="14">
        <v>4.5068405037940858E-2</v>
      </c>
      <c r="AD175" s="14">
        <v>0.26403284849285985</v>
      </c>
      <c r="AE175" s="14">
        <v>9.5728199100499581E-2</v>
      </c>
      <c r="AF175" s="14">
        <v>2.7489813769794924E-2</v>
      </c>
      <c r="AG175" s="14">
        <v>3.1622712106213133E-2</v>
      </c>
      <c r="AH175" s="14">
        <v>2.8092187829255082E-2</v>
      </c>
      <c r="AI175" s="14">
        <v>3.8417392165963548E-3</v>
      </c>
      <c r="AJ175" s="14">
        <v>1.3670687652499364E-2</v>
      </c>
      <c r="AK175" s="14">
        <v>0.18871169280010144</v>
      </c>
      <c r="AL175" s="14">
        <v>0.19576068365071939</v>
      </c>
      <c r="AM175" s="14">
        <v>0.10554703754184204</v>
      </c>
      <c r="AN175" s="14">
        <v>0.3675245801168906</v>
      </c>
      <c r="AO175" s="14">
        <v>2.1094754567759316E-2</v>
      </c>
      <c r="AP175" s="14">
        <v>1.2162065862958797</v>
      </c>
      <c r="AQ175" s="14">
        <v>1.099522690717126</v>
      </c>
      <c r="AR175" s="14">
        <v>0.27241051981536824</v>
      </c>
      <c r="AS175" s="14">
        <v>0.5827838099473146</v>
      </c>
      <c r="AT175" s="15">
        <v>9.3076770831779712</v>
      </c>
      <c r="AU175" s="15">
        <v>241.64054341498948</v>
      </c>
      <c r="AV175" s="15"/>
      <c r="AW175" s="14"/>
      <c r="AX175" s="15">
        <v>210117.32641083479</v>
      </c>
      <c r="AY175" s="16">
        <v>0.29833440473735223</v>
      </c>
      <c r="AZ175" s="16">
        <v>2.8309821281275509</v>
      </c>
      <c r="BA175" s="16">
        <v>2.2795272345993891</v>
      </c>
      <c r="BB175" s="16">
        <v>4.8048382031284858</v>
      </c>
      <c r="BC175" s="14">
        <v>4.9830860082865653</v>
      </c>
      <c r="BD175" s="14">
        <v>73.308722603462058</v>
      </c>
      <c r="BE175" s="14">
        <v>15.258009199132818</v>
      </c>
      <c r="BF175" s="14">
        <v>16.976896933395352</v>
      </c>
    </row>
    <row r="176" spans="1:58" x14ac:dyDescent="0.3">
      <c r="A176" s="12" t="s">
        <v>334</v>
      </c>
      <c r="B176" s="29">
        <v>212</v>
      </c>
      <c r="C176" t="s">
        <v>38</v>
      </c>
      <c r="D176" t="s">
        <v>22</v>
      </c>
      <c r="E176">
        <v>6</v>
      </c>
      <c r="F176" t="s">
        <v>88</v>
      </c>
      <c r="G176">
        <v>9</v>
      </c>
      <c r="H176" t="s">
        <v>41</v>
      </c>
      <c r="I176" s="1" t="s">
        <v>45</v>
      </c>
      <c r="J176" t="s">
        <v>41</v>
      </c>
      <c r="K176">
        <v>1</v>
      </c>
      <c r="L176" t="s">
        <v>3</v>
      </c>
      <c r="M176" t="s">
        <v>87</v>
      </c>
      <c r="N176" s="12">
        <v>5</v>
      </c>
      <c r="O176">
        <v>49.563099999999999</v>
      </c>
      <c r="P176">
        <v>739.56960000000004</v>
      </c>
      <c r="Q176" s="14">
        <v>1.1691611244658231</v>
      </c>
      <c r="R176" s="14">
        <v>5.2034981099582926E-2</v>
      </c>
      <c r="S176" s="14">
        <v>2.5652654999972166</v>
      </c>
      <c r="T176" s="14">
        <v>2.3840373037420224</v>
      </c>
      <c r="U176" s="14">
        <v>3.2806000589605495</v>
      </c>
      <c r="V176" s="14">
        <v>1.9982815633018807</v>
      </c>
      <c r="W176" s="14">
        <v>5.1284790409460511E-2</v>
      </c>
      <c r="X176" s="14">
        <v>6.7670724076780889E-2</v>
      </c>
      <c r="Y176" s="14">
        <v>6.7095355650149957E-2</v>
      </c>
      <c r="Z176" s="14">
        <v>6.2864437203825604E-2</v>
      </c>
      <c r="AA176" s="14">
        <v>1.0169177821879987</v>
      </c>
      <c r="AB176" s="14">
        <v>0.28715165859255015</v>
      </c>
      <c r="AC176" s="14">
        <v>3.8711646151418332E-2</v>
      </c>
      <c r="AD176" s="14">
        <v>0.20027813934009525</v>
      </c>
      <c r="AE176" s="14">
        <v>0.12287189631164766</v>
      </c>
      <c r="AF176" s="14">
        <v>2.2526993954565408E-2</v>
      </c>
      <c r="AG176" s="14">
        <v>2.9951256361921079E-2</v>
      </c>
      <c r="AH176" s="14">
        <v>2.0697248752569775E-2</v>
      </c>
      <c r="AI176" s="14">
        <v>2.6435448323755637E-3</v>
      </c>
      <c r="AJ176" s="14">
        <v>1.1391259588045306E-2</v>
      </c>
      <c r="AK176" s="14">
        <v>0.14115132751252982</v>
      </c>
      <c r="AL176" s="14">
        <v>0.11244604372106227</v>
      </c>
      <c r="AM176" s="14">
        <v>0.11935483818369982</v>
      </c>
      <c r="AN176" s="14">
        <v>0.47709324661954328</v>
      </c>
      <c r="AO176" s="14">
        <v>2.1731204346133775E-2</v>
      </c>
      <c r="AP176" s="14">
        <v>1.3469306367217107</v>
      </c>
      <c r="AQ176" s="14">
        <v>1.1923116455956417</v>
      </c>
      <c r="AR176" s="14">
        <v>0.30294681135225993</v>
      </c>
      <c r="AS176" s="14">
        <v>0.63624315238736528</v>
      </c>
      <c r="AT176" s="15">
        <v>7.4979623027343587</v>
      </c>
      <c r="AU176" s="15">
        <v>268.56297913410452</v>
      </c>
      <c r="AV176" s="15">
        <v>46.853447490986838</v>
      </c>
      <c r="AW176" s="15">
        <v>9.9282127893645011</v>
      </c>
      <c r="AX176" s="15">
        <v>62148.525660910171</v>
      </c>
      <c r="AY176" s="16">
        <v>1.0081378357335535</v>
      </c>
      <c r="AZ176" s="16">
        <v>2.1060368475144644</v>
      </c>
      <c r="BA176" s="16">
        <v>4.1158846572197758</v>
      </c>
      <c r="BB176" s="16">
        <v>5.7969694838428358</v>
      </c>
      <c r="BC176" s="14">
        <v>7.4262467944752233</v>
      </c>
      <c r="BD176" s="14"/>
      <c r="BE176" s="14">
        <v>42.847879355621892</v>
      </c>
      <c r="BF176" s="14">
        <v>19.622687222722618</v>
      </c>
    </row>
  </sheetData>
  <conditionalFormatting sqref="B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76">
    <cfRule type="cellIs" dxfId="17" priority="9" operator="equal">
      <formula>"Cu+"</formula>
    </cfRule>
    <cfRule type="cellIs" dxfId="18" priority="10" operator="equal">
      <formula>"Ctr"</formula>
    </cfRule>
  </conditionalFormatting>
  <conditionalFormatting sqref="D2:D176">
    <cfRule type="cellIs" dxfId="10" priority="16" operator="equal">
      <formula>"Cu+"</formula>
    </cfRule>
    <cfRule type="cellIs" dxfId="11" priority="17" operator="equal">
      <formula>"Ctr"</formula>
    </cfRule>
    <cfRule type="cellIs" dxfId="12" priority="20" operator="equal">
      <formula>"Diquat"</formula>
    </cfRule>
    <cfRule type="cellIs" dxfId="13" priority="21" operator="equal">
      <formula>"Salt"</formula>
    </cfRule>
    <cfRule type="cellIs" dxfId="14" priority="22" operator="equal">
      <formula>"Copper"</formula>
    </cfRule>
    <cfRule type="cellIs" dxfId="15" priority="23" operator="equal">
      <formula>"Control"</formula>
    </cfRule>
    <cfRule type="cellIs" dxfId="16" priority="24" operator="equal">
      <formula>"Aphid"</formula>
    </cfRule>
  </conditionalFormatting>
  <conditionalFormatting sqref="E9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E1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:E176 E91:E146 E2:E8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:G157">
    <cfRule type="cellIs" dxfId="7" priority="1" operator="equal">
      <formula>"Diquat"</formula>
    </cfRule>
    <cfRule type="cellIs" dxfId="8" priority="2" operator="equal">
      <formula>"Salt"</formula>
    </cfRule>
    <cfRule type="cellIs" dxfId="9" priority="3" operator="equal">
      <formula>"Copper"</formula>
    </cfRule>
    <cfRule type="cellIs" dxfId="5" priority="4" operator="equal">
      <formula>"Control"</formula>
    </cfRule>
    <cfRule type="cellIs" dxfId="6" priority="5" operator="equal">
      <formula>"Aphid"</formula>
    </cfRule>
  </conditionalFormatting>
  <conditionalFormatting sqref="M1 G1:K176">
    <cfRule type="cellIs" dxfId="4" priority="11" operator="equal">
      <formula>"Diquat"</formula>
    </cfRule>
    <cfRule type="cellIs" dxfId="3" priority="12" operator="equal">
      <formula>"Salt"</formula>
    </cfRule>
    <cfRule type="cellIs" dxfId="1" priority="13" operator="equal">
      <formula>"Copper"</formula>
    </cfRule>
    <cfRule type="cellIs" dxfId="2" priority="14" operator="equal">
      <formula>"Control"</formula>
    </cfRule>
    <cfRule type="cellIs" dxfId="0" priority="15" operator="equal">
      <formula>"Aphid"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CDE4-00F0-43DD-9CEE-D41FFE66AEBA}">
  <dimension ref="A1:X303"/>
  <sheetViews>
    <sheetView workbookViewId="0">
      <pane ySplit="1" topLeftCell="A46" activePane="bottomLeft" state="frozen"/>
      <selection pane="bottomLeft" activeCell="Q177" sqref="Q177"/>
    </sheetView>
  </sheetViews>
  <sheetFormatPr baseColWidth="10" defaultColWidth="8.88671875" defaultRowHeight="14.4" x14ac:dyDescent="0.3"/>
  <cols>
    <col min="11" max="11" width="8.88671875" style="6"/>
  </cols>
  <sheetData>
    <row r="1" spans="1:17" x14ac:dyDescent="0.3">
      <c r="A1" t="s">
        <v>25</v>
      </c>
      <c r="B1" t="s">
        <v>26</v>
      </c>
      <c r="C1" t="s">
        <v>27</v>
      </c>
      <c r="D1" t="s">
        <v>28</v>
      </c>
      <c r="E1" t="s">
        <v>54</v>
      </c>
      <c r="F1" t="s">
        <v>0</v>
      </c>
      <c r="G1" t="s">
        <v>35</v>
      </c>
      <c r="H1" t="s">
        <v>32</v>
      </c>
      <c r="I1" t="s">
        <v>55</v>
      </c>
      <c r="J1" t="s">
        <v>56</v>
      </c>
      <c r="K1" s="6" t="s">
        <v>57</v>
      </c>
      <c r="L1" t="s">
        <v>30</v>
      </c>
      <c r="M1" t="s">
        <v>74</v>
      </c>
      <c r="N1" t="s">
        <v>77</v>
      </c>
      <c r="O1" t="s">
        <v>55</v>
      </c>
      <c r="P1" t="s">
        <v>56</v>
      </c>
      <c r="Q1" t="s">
        <v>85</v>
      </c>
    </row>
    <row r="2" spans="1:17" x14ac:dyDescent="0.3">
      <c r="A2">
        <v>4</v>
      </c>
      <c r="B2" t="s">
        <v>20</v>
      </c>
      <c r="C2">
        <v>2</v>
      </c>
      <c r="D2">
        <v>11</v>
      </c>
      <c r="E2" t="s">
        <v>23</v>
      </c>
      <c r="F2">
        <v>0.15479999999999999</v>
      </c>
      <c r="G2" t="s">
        <v>36</v>
      </c>
      <c r="H2">
        <v>1</v>
      </c>
      <c r="I2">
        <v>11</v>
      </c>
      <c r="J2" t="s">
        <v>61</v>
      </c>
      <c r="K2" s="6">
        <v>49.9</v>
      </c>
      <c r="M2" t="s">
        <v>69</v>
      </c>
      <c r="N2" t="s">
        <v>83</v>
      </c>
      <c r="O2">
        <v>12</v>
      </c>
      <c r="P2" t="s">
        <v>61</v>
      </c>
      <c r="Q2" t="str">
        <f>_xlfn.CONCAT(N2,"_",O2,P2)</f>
        <v>AnnePlate3_12G</v>
      </c>
    </row>
    <row r="3" spans="1:17" x14ac:dyDescent="0.3">
      <c r="A3" s="1">
        <v>4</v>
      </c>
      <c r="B3" s="1" t="s">
        <v>38</v>
      </c>
      <c r="C3" s="1">
        <v>2</v>
      </c>
      <c r="D3" s="1">
        <v>11</v>
      </c>
      <c r="E3" s="1" t="s">
        <v>23</v>
      </c>
      <c r="F3">
        <v>0.1123</v>
      </c>
      <c r="G3" t="s">
        <v>36</v>
      </c>
      <c r="H3">
        <v>1</v>
      </c>
      <c r="I3">
        <v>11</v>
      </c>
      <c r="J3" t="s">
        <v>62</v>
      </c>
      <c r="K3" s="6">
        <v>50.4</v>
      </c>
      <c r="M3" t="s">
        <v>69</v>
      </c>
      <c r="N3" t="s">
        <v>83</v>
      </c>
      <c r="O3">
        <v>12</v>
      </c>
      <c r="P3" t="s">
        <v>62</v>
      </c>
      <c r="Q3" t="str">
        <f t="shared" ref="Q3:Q66" si="0">_xlfn.CONCAT(N3,"_",O3,P3)</f>
        <v>AnnePlate3_12H</v>
      </c>
    </row>
    <row r="4" spans="1:17" x14ac:dyDescent="0.3">
      <c r="A4">
        <v>4</v>
      </c>
      <c r="B4" t="s">
        <v>20</v>
      </c>
      <c r="C4">
        <v>3</v>
      </c>
      <c r="D4">
        <v>11</v>
      </c>
      <c r="E4" t="s">
        <v>23</v>
      </c>
      <c r="F4">
        <v>0.1779</v>
      </c>
      <c r="G4" t="s">
        <v>36</v>
      </c>
      <c r="H4">
        <v>1</v>
      </c>
      <c r="I4">
        <v>12</v>
      </c>
      <c r="J4" t="s">
        <v>45</v>
      </c>
      <c r="K4" s="6">
        <v>50.5</v>
      </c>
      <c r="M4" t="s">
        <v>69</v>
      </c>
      <c r="N4" t="s">
        <v>79</v>
      </c>
      <c r="O4">
        <v>8</v>
      </c>
      <c r="P4" t="s">
        <v>45</v>
      </c>
      <c r="Q4" t="str">
        <f t="shared" si="0"/>
        <v>1Plate_8A</v>
      </c>
    </row>
    <row r="5" spans="1:17" x14ac:dyDescent="0.3">
      <c r="A5">
        <v>4</v>
      </c>
      <c r="B5" t="s">
        <v>38</v>
      </c>
      <c r="C5">
        <v>3</v>
      </c>
      <c r="D5">
        <v>11</v>
      </c>
      <c r="E5" t="s">
        <v>23</v>
      </c>
      <c r="F5">
        <v>0.2271</v>
      </c>
      <c r="G5" t="s">
        <v>36</v>
      </c>
      <c r="H5">
        <v>1</v>
      </c>
      <c r="I5">
        <v>12</v>
      </c>
      <c r="J5" t="s">
        <v>46</v>
      </c>
      <c r="K5" s="6">
        <v>50.6</v>
      </c>
      <c r="M5" t="s">
        <v>69</v>
      </c>
      <c r="N5" t="s">
        <v>79</v>
      </c>
      <c r="O5">
        <v>8</v>
      </c>
      <c r="P5" t="s">
        <v>46</v>
      </c>
      <c r="Q5" t="str">
        <f t="shared" si="0"/>
        <v>1Plate_8B</v>
      </c>
    </row>
    <row r="6" spans="1:17" x14ac:dyDescent="0.3">
      <c r="A6">
        <v>4</v>
      </c>
      <c r="B6" t="s">
        <v>20</v>
      </c>
      <c r="C6">
        <v>4</v>
      </c>
      <c r="D6">
        <v>11</v>
      </c>
      <c r="E6" t="s">
        <v>23</v>
      </c>
      <c r="F6">
        <v>0.1323</v>
      </c>
      <c r="G6" t="s">
        <v>36</v>
      </c>
      <c r="H6">
        <v>1</v>
      </c>
      <c r="I6">
        <v>12</v>
      </c>
      <c r="J6" t="s">
        <v>47</v>
      </c>
      <c r="K6" s="6">
        <v>49.8</v>
      </c>
      <c r="M6" t="s">
        <v>69</v>
      </c>
      <c r="N6" t="s">
        <v>80</v>
      </c>
      <c r="O6">
        <v>1</v>
      </c>
      <c r="P6" t="s">
        <v>45</v>
      </c>
      <c r="Q6" t="str">
        <f t="shared" si="0"/>
        <v>2Plate_1A</v>
      </c>
    </row>
    <row r="7" spans="1:17" x14ac:dyDescent="0.3">
      <c r="A7">
        <v>4</v>
      </c>
      <c r="B7" t="s">
        <v>38</v>
      </c>
      <c r="C7">
        <v>4</v>
      </c>
      <c r="D7">
        <v>11</v>
      </c>
      <c r="E7" t="s">
        <v>23</v>
      </c>
      <c r="F7">
        <v>0.1633</v>
      </c>
      <c r="G7" t="s">
        <v>36</v>
      </c>
      <c r="H7">
        <v>1</v>
      </c>
      <c r="I7">
        <v>12</v>
      </c>
      <c r="J7" t="s">
        <v>58</v>
      </c>
      <c r="K7" s="6">
        <v>50.4</v>
      </c>
      <c r="M7" t="s">
        <v>69</v>
      </c>
      <c r="N7" t="s">
        <v>80</v>
      </c>
      <c r="O7">
        <v>1</v>
      </c>
      <c r="P7" t="s">
        <v>46</v>
      </c>
      <c r="Q7" t="str">
        <f t="shared" si="0"/>
        <v>2Plate_1B</v>
      </c>
    </row>
    <row r="8" spans="1:17" x14ac:dyDescent="0.3">
      <c r="A8" s="1">
        <v>4</v>
      </c>
      <c r="B8" s="1" t="s">
        <v>20</v>
      </c>
      <c r="C8" s="1">
        <v>5</v>
      </c>
      <c r="D8" s="1">
        <v>12</v>
      </c>
      <c r="E8" s="1" t="s">
        <v>23</v>
      </c>
      <c r="F8">
        <v>0.1421</v>
      </c>
      <c r="G8" t="s">
        <v>36</v>
      </c>
      <c r="H8">
        <v>1</v>
      </c>
      <c r="I8">
        <v>12</v>
      </c>
      <c r="J8" t="s">
        <v>59</v>
      </c>
      <c r="K8" s="6">
        <v>50.7</v>
      </c>
      <c r="M8" t="s">
        <v>69</v>
      </c>
      <c r="N8" t="s">
        <v>80</v>
      </c>
      <c r="O8">
        <v>6</v>
      </c>
      <c r="P8" t="s">
        <v>59</v>
      </c>
      <c r="Q8" t="str">
        <f t="shared" si="0"/>
        <v>2Plate_6E</v>
      </c>
    </row>
    <row r="9" spans="1:17" x14ac:dyDescent="0.3">
      <c r="A9" s="1">
        <v>4</v>
      </c>
      <c r="B9" s="1" t="s">
        <v>38</v>
      </c>
      <c r="C9" s="1">
        <v>5</v>
      </c>
      <c r="D9" s="1">
        <v>11</v>
      </c>
      <c r="E9" s="1" t="s">
        <v>23</v>
      </c>
      <c r="F9">
        <v>3.6700000000000003E-2</v>
      </c>
      <c r="G9" t="s">
        <v>36</v>
      </c>
      <c r="H9">
        <v>1</v>
      </c>
      <c r="I9">
        <v>12</v>
      </c>
      <c r="J9" t="s">
        <v>60</v>
      </c>
      <c r="K9" s="6">
        <v>35.6</v>
      </c>
      <c r="L9" t="s">
        <v>63</v>
      </c>
      <c r="M9" t="s">
        <v>69</v>
      </c>
      <c r="N9" t="s">
        <v>80</v>
      </c>
      <c r="O9">
        <v>6</v>
      </c>
      <c r="P9" t="s">
        <v>60</v>
      </c>
      <c r="Q9" t="str">
        <f t="shared" si="0"/>
        <v>2Plate_6F</v>
      </c>
    </row>
    <row r="10" spans="1:17" x14ac:dyDescent="0.3">
      <c r="A10" s="1">
        <v>4</v>
      </c>
      <c r="B10" s="1" t="s">
        <v>20</v>
      </c>
      <c r="C10" s="1">
        <v>6</v>
      </c>
      <c r="D10" s="1">
        <v>13</v>
      </c>
      <c r="E10" s="1" t="s">
        <v>23</v>
      </c>
      <c r="F10">
        <v>2.3199999999999998E-2</v>
      </c>
      <c r="G10" t="s">
        <v>36</v>
      </c>
      <c r="H10">
        <v>1</v>
      </c>
      <c r="I10">
        <v>12</v>
      </c>
      <c r="J10" t="s">
        <v>61</v>
      </c>
      <c r="K10" s="6">
        <v>20.5</v>
      </c>
      <c r="L10" t="s">
        <v>63</v>
      </c>
      <c r="M10" t="s">
        <v>69</v>
      </c>
      <c r="N10" t="s">
        <v>84</v>
      </c>
      <c r="O10">
        <v>9</v>
      </c>
      <c r="P10" t="s">
        <v>46</v>
      </c>
      <c r="Q10" t="str">
        <f t="shared" si="0"/>
        <v>LisaPlate1_9B</v>
      </c>
    </row>
    <row r="11" spans="1:17" x14ac:dyDescent="0.3">
      <c r="A11" s="1">
        <v>4</v>
      </c>
      <c r="B11" s="1" t="s">
        <v>38</v>
      </c>
      <c r="C11" s="1">
        <v>6</v>
      </c>
      <c r="D11" s="1">
        <v>11</v>
      </c>
      <c r="E11" s="1" t="s">
        <v>23</v>
      </c>
      <c r="F11">
        <v>6.2899999999999998E-2</v>
      </c>
      <c r="G11" t="s">
        <v>36</v>
      </c>
      <c r="H11">
        <v>1</v>
      </c>
      <c r="I11">
        <v>12</v>
      </c>
      <c r="J11" t="s">
        <v>62</v>
      </c>
      <c r="K11" s="6">
        <v>49.9</v>
      </c>
      <c r="M11" t="s">
        <v>69</v>
      </c>
      <c r="N11" t="s">
        <v>80</v>
      </c>
      <c r="O11">
        <v>11</v>
      </c>
      <c r="P11" t="s">
        <v>59</v>
      </c>
      <c r="Q11" t="str">
        <f t="shared" si="0"/>
        <v>2Plate_11E</v>
      </c>
    </row>
    <row r="12" spans="1:17" x14ac:dyDescent="0.3">
      <c r="A12">
        <v>4</v>
      </c>
      <c r="B12" t="s">
        <v>20</v>
      </c>
      <c r="C12">
        <v>2</v>
      </c>
      <c r="D12">
        <v>11</v>
      </c>
      <c r="E12" t="s">
        <v>24</v>
      </c>
      <c r="H12">
        <v>2</v>
      </c>
      <c r="I12">
        <v>1</v>
      </c>
      <c r="J12" t="s">
        <v>45</v>
      </c>
      <c r="K12" s="6">
        <v>50.6</v>
      </c>
      <c r="M12" t="s">
        <v>69</v>
      </c>
      <c r="N12" t="s">
        <v>79</v>
      </c>
      <c r="O12">
        <v>4</v>
      </c>
      <c r="P12" t="s">
        <v>60</v>
      </c>
      <c r="Q12" t="str">
        <f t="shared" si="0"/>
        <v>1Plate_4F</v>
      </c>
    </row>
    <row r="13" spans="1:17" x14ac:dyDescent="0.3">
      <c r="A13">
        <v>4</v>
      </c>
      <c r="B13" t="s">
        <v>38</v>
      </c>
      <c r="C13">
        <v>2</v>
      </c>
      <c r="D13">
        <v>11</v>
      </c>
      <c r="E13" t="s">
        <v>24</v>
      </c>
      <c r="H13">
        <v>2</v>
      </c>
      <c r="I13">
        <v>1</v>
      </c>
      <c r="J13" t="s">
        <v>46</v>
      </c>
      <c r="K13" s="6">
        <v>49.5</v>
      </c>
      <c r="M13" t="s">
        <v>69</v>
      </c>
      <c r="N13" t="s">
        <v>79</v>
      </c>
      <c r="O13">
        <v>4</v>
      </c>
      <c r="P13" t="s">
        <v>61</v>
      </c>
      <c r="Q13" t="str">
        <f t="shared" si="0"/>
        <v>1Plate_4G</v>
      </c>
    </row>
    <row r="14" spans="1:17" x14ac:dyDescent="0.3">
      <c r="A14">
        <v>4</v>
      </c>
      <c r="B14" t="s">
        <v>20</v>
      </c>
      <c r="C14">
        <v>3</v>
      </c>
      <c r="D14">
        <v>11</v>
      </c>
      <c r="E14" t="s">
        <v>24</v>
      </c>
      <c r="F14">
        <v>0.17949999999999999</v>
      </c>
      <c r="G14" t="s">
        <v>36</v>
      </c>
      <c r="H14">
        <v>2</v>
      </c>
      <c r="I14">
        <v>1</v>
      </c>
      <c r="J14" t="s">
        <v>47</v>
      </c>
      <c r="K14" s="6">
        <v>50</v>
      </c>
      <c r="M14" t="s">
        <v>69</v>
      </c>
      <c r="N14" t="s">
        <v>79</v>
      </c>
      <c r="O14">
        <v>8</v>
      </c>
      <c r="P14" t="s">
        <v>47</v>
      </c>
      <c r="Q14" t="str">
        <f t="shared" si="0"/>
        <v>1Plate_8C</v>
      </c>
    </row>
    <row r="15" spans="1:17" x14ac:dyDescent="0.3">
      <c r="A15">
        <v>4</v>
      </c>
      <c r="B15" t="s">
        <v>38</v>
      </c>
      <c r="C15">
        <v>3</v>
      </c>
      <c r="D15">
        <v>11</v>
      </c>
      <c r="E15" t="s">
        <v>24</v>
      </c>
      <c r="F15">
        <v>0.1774</v>
      </c>
      <c r="G15" t="s">
        <v>36</v>
      </c>
      <c r="H15">
        <v>2</v>
      </c>
      <c r="I15">
        <v>1</v>
      </c>
      <c r="J15" t="s">
        <v>58</v>
      </c>
      <c r="K15" s="6">
        <v>50.5</v>
      </c>
      <c r="M15" t="s">
        <v>69</v>
      </c>
      <c r="N15" t="s">
        <v>79</v>
      </c>
      <c r="O15">
        <v>8</v>
      </c>
      <c r="P15" t="s">
        <v>58</v>
      </c>
      <c r="Q15" t="str">
        <f t="shared" si="0"/>
        <v>1Plate_8D</v>
      </c>
    </row>
    <row r="16" spans="1:17" x14ac:dyDescent="0.3">
      <c r="A16">
        <v>4</v>
      </c>
      <c r="B16" t="s">
        <v>20</v>
      </c>
      <c r="C16">
        <v>4</v>
      </c>
      <c r="D16">
        <v>11</v>
      </c>
      <c r="E16" t="s">
        <v>24</v>
      </c>
      <c r="F16">
        <v>0.3458</v>
      </c>
      <c r="G16" t="s">
        <v>36</v>
      </c>
      <c r="H16">
        <v>2</v>
      </c>
      <c r="I16">
        <v>1</v>
      </c>
      <c r="J16" t="s">
        <v>59</v>
      </c>
      <c r="K16" s="6">
        <v>50.1</v>
      </c>
      <c r="M16" t="s">
        <v>69</v>
      </c>
      <c r="N16" t="s">
        <v>80</v>
      </c>
      <c r="O16">
        <v>1</v>
      </c>
      <c r="P16" t="s">
        <v>47</v>
      </c>
      <c r="Q16" t="str">
        <f t="shared" si="0"/>
        <v>2Plate_1C</v>
      </c>
    </row>
    <row r="17" spans="1:17" x14ac:dyDescent="0.3">
      <c r="A17" s="2">
        <v>4</v>
      </c>
      <c r="B17" s="2" t="s">
        <v>38</v>
      </c>
      <c r="C17" s="2">
        <v>4</v>
      </c>
      <c r="D17" s="2">
        <v>11</v>
      </c>
      <c r="E17" s="2" t="s">
        <v>24</v>
      </c>
      <c r="F17">
        <v>0.1183</v>
      </c>
      <c r="G17" t="s">
        <v>36</v>
      </c>
      <c r="H17">
        <v>2</v>
      </c>
      <c r="I17">
        <v>1</v>
      </c>
      <c r="J17" t="s">
        <v>60</v>
      </c>
      <c r="K17" s="6">
        <v>49.4</v>
      </c>
      <c r="M17" t="s">
        <v>69</v>
      </c>
      <c r="N17" t="s">
        <v>80</v>
      </c>
      <c r="O17">
        <v>1</v>
      </c>
      <c r="P17" t="s">
        <v>58</v>
      </c>
      <c r="Q17" t="str">
        <f t="shared" si="0"/>
        <v>2Plate_1D</v>
      </c>
    </row>
    <row r="18" spans="1:17" x14ac:dyDescent="0.3">
      <c r="A18" s="2">
        <v>4</v>
      </c>
      <c r="B18" s="2" t="s">
        <v>20</v>
      </c>
      <c r="C18" s="2">
        <v>5</v>
      </c>
      <c r="D18" s="2">
        <v>12</v>
      </c>
      <c r="E18" s="2" t="s">
        <v>24</v>
      </c>
      <c r="F18">
        <v>0.2455</v>
      </c>
      <c r="G18" t="s">
        <v>36</v>
      </c>
      <c r="H18">
        <v>2</v>
      </c>
      <c r="I18">
        <v>1</v>
      </c>
      <c r="J18" t="s">
        <v>61</v>
      </c>
      <c r="K18" s="6">
        <v>50.5</v>
      </c>
      <c r="M18" t="s">
        <v>69</v>
      </c>
      <c r="N18" t="s">
        <v>80</v>
      </c>
      <c r="O18">
        <v>6</v>
      </c>
      <c r="P18" t="s">
        <v>61</v>
      </c>
      <c r="Q18" t="str">
        <f t="shared" si="0"/>
        <v>2Plate_6G</v>
      </c>
    </row>
    <row r="19" spans="1:17" x14ac:dyDescent="0.3">
      <c r="A19" s="2">
        <v>4</v>
      </c>
      <c r="B19" s="2" t="s">
        <v>38</v>
      </c>
      <c r="C19" s="2">
        <v>5</v>
      </c>
      <c r="D19" s="2">
        <v>11</v>
      </c>
      <c r="E19" s="2" t="s">
        <v>24</v>
      </c>
      <c r="F19">
        <v>0.15090000000000001</v>
      </c>
      <c r="G19" t="s">
        <v>36</v>
      </c>
      <c r="H19">
        <v>2</v>
      </c>
      <c r="I19">
        <v>1</v>
      </c>
      <c r="J19" t="s">
        <v>62</v>
      </c>
      <c r="K19" s="6">
        <v>49.5</v>
      </c>
      <c r="M19" t="s">
        <v>69</v>
      </c>
      <c r="N19" t="s">
        <v>80</v>
      </c>
      <c r="O19">
        <v>6</v>
      </c>
      <c r="P19" t="s">
        <v>62</v>
      </c>
      <c r="Q19" t="str">
        <f t="shared" si="0"/>
        <v>2Plate_6H</v>
      </c>
    </row>
    <row r="20" spans="1:17" x14ac:dyDescent="0.3">
      <c r="A20" s="2">
        <v>4</v>
      </c>
      <c r="B20" s="2" t="s">
        <v>20</v>
      </c>
      <c r="C20" s="2">
        <v>6</v>
      </c>
      <c r="D20" s="2">
        <v>13</v>
      </c>
      <c r="E20" s="2" t="s">
        <v>24</v>
      </c>
      <c r="F20">
        <v>0.1323</v>
      </c>
      <c r="G20" t="s">
        <v>36</v>
      </c>
      <c r="H20">
        <v>2</v>
      </c>
      <c r="I20">
        <v>2</v>
      </c>
      <c r="J20" t="s">
        <v>45</v>
      </c>
      <c r="K20" s="6">
        <v>49.9</v>
      </c>
      <c r="M20" t="s">
        <v>69</v>
      </c>
      <c r="N20" t="s">
        <v>80</v>
      </c>
      <c r="O20">
        <v>11</v>
      </c>
      <c r="P20" t="s">
        <v>60</v>
      </c>
      <c r="Q20" t="str">
        <f t="shared" si="0"/>
        <v>2Plate_11F</v>
      </c>
    </row>
    <row r="21" spans="1:17" x14ac:dyDescent="0.3">
      <c r="A21" s="2">
        <v>4</v>
      </c>
      <c r="B21" s="2" t="s">
        <v>38</v>
      </c>
      <c r="C21" s="2">
        <v>6</v>
      </c>
      <c r="D21" s="2">
        <v>11</v>
      </c>
      <c r="E21" s="2" t="s">
        <v>24</v>
      </c>
      <c r="F21">
        <v>0.1099</v>
      </c>
      <c r="G21" t="s">
        <v>36</v>
      </c>
      <c r="H21">
        <v>2</v>
      </c>
      <c r="I21">
        <v>2</v>
      </c>
      <c r="J21" t="s">
        <v>46</v>
      </c>
      <c r="K21" s="6">
        <v>50.3</v>
      </c>
      <c r="M21" t="s">
        <v>69</v>
      </c>
      <c r="N21" t="s">
        <v>80</v>
      </c>
      <c r="O21">
        <v>11</v>
      </c>
      <c r="P21" t="s">
        <v>61</v>
      </c>
      <c r="Q21" t="str">
        <f t="shared" si="0"/>
        <v>2Plate_11G</v>
      </c>
    </row>
    <row r="22" spans="1:17" x14ac:dyDescent="0.3">
      <c r="A22">
        <v>4</v>
      </c>
      <c r="B22" t="s">
        <v>20</v>
      </c>
      <c r="C22">
        <v>2</v>
      </c>
      <c r="D22">
        <v>11</v>
      </c>
      <c r="E22" t="s">
        <v>22</v>
      </c>
      <c r="F22">
        <v>1.7899999999999999E-2</v>
      </c>
      <c r="G22" t="s">
        <v>36</v>
      </c>
      <c r="H22">
        <v>2</v>
      </c>
      <c r="I22">
        <v>2</v>
      </c>
      <c r="J22" t="s">
        <v>47</v>
      </c>
      <c r="K22" s="6">
        <v>11.3</v>
      </c>
      <c r="L22" t="s">
        <v>63</v>
      </c>
      <c r="M22" t="s">
        <v>69</v>
      </c>
      <c r="N22" t="s">
        <v>84</v>
      </c>
      <c r="O22">
        <v>8</v>
      </c>
      <c r="P22" t="s">
        <v>45</v>
      </c>
      <c r="Q22" t="str">
        <f t="shared" si="0"/>
        <v>LisaPlate1_8A</v>
      </c>
    </row>
    <row r="23" spans="1:17" x14ac:dyDescent="0.3">
      <c r="A23">
        <v>4</v>
      </c>
      <c r="B23" t="s">
        <v>38</v>
      </c>
      <c r="C23">
        <v>2</v>
      </c>
      <c r="D23">
        <v>11</v>
      </c>
      <c r="E23" t="s">
        <v>22</v>
      </c>
      <c r="F23">
        <v>9.64E-2</v>
      </c>
      <c r="G23" t="s">
        <v>36</v>
      </c>
      <c r="H23">
        <v>2</v>
      </c>
      <c r="I23">
        <v>2</v>
      </c>
      <c r="J23" t="s">
        <v>58</v>
      </c>
      <c r="K23" s="6">
        <v>49.7</v>
      </c>
      <c r="M23" t="s">
        <v>69</v>
      </c>
      <c r="N23" t="s">
        <v>79</v>
      </c>
      <c r="O23">
        <v>4</v>
      </c>
      <c r="P23" t="s">
        <v>62</v>
      </c>
      <c r="Q23" t="str">
        <f t="shared" si="0"/>
        <v>1Plate_4H</v>
      </c>
    </row>
    <row r="24" spans="1:17" x14ac:dyDescent="0.3">
      <c r="A24">
        <v>4</v>
      </c>
      <c r="B24" t="s">
        <v>20</v>
      </c>
      <c r="C24">
        <v>3</v>
      </c>
      <c r="D24">
        <v>11</v>
      </c>
      <c r="E24" t="s">
        <v>22</v>
      </c>
      <c r="F24">
        <v>0.19450000000000001</v>
      </c>
      <c r="G24" t="s">
        <v>40</v>
      </c>
      <c r="H24">
        <v>2</v>
      </c>
      <c r="I24">
        <v>2</v>
      </c>
      <c r="J24" t="s">
        <v>59</v>
      </c>
      <c r="K24" s="6">
        <v>49.8</v>
      </c>
      <c r="M24" t="s">
        <v>69</v>
      </c>
      <c r="N24" t="s">
        <v>79</v>
      </c>
      <c r="O24">
        <v>8</v>
      </c>
      <c r="P24" t="s">
        <v>59</v>
      </c>
      <c r="Q24" t="str">
        <f t="shared" si="0"/>
        <v>1Plate_8E</v>
      </c>
    </row>
    <row r="25" spans="1:17" x14ac:dyDescent="0.3">
      <c r="A25">
        <v>4</v>
      </c>
      <c r="B25" t="s">
        <v>20</v>
      </c>
      <c r="C25">
        <v>4</v>
      </c>
      <c r="D25">
        <v>11</v>
      </c>
      <c r="E25" t="s">
        <v>22</v>
      </c>
      <c r="F25">
        <v>8.9099999999999999E-2</v>
      </c>
      <c r="G25" t="s">
        <v>36</v>
      </c>
      <c r="H25">
        <v>2</v>
      </c>
      <c r="I25">
        <v>2</v>
      </c>
      <c r="J25" t="s">
        <v>60</v>
      </c>
      <c r="K25" s="6">
        <v>49.7</v>
      </c>
      <c r="M25" t="s">
        <v>69</v>
      </c>
      <c r="N25" t="s">
        <v>80</v>
      </c>
      <c r="O25">
        <v>1</v>
      </c>
      <c r="P25" t="s">
        <v>59</v>
      </c>
      <c r="Q25" t="str">
        <f t="shared" si="0"/>
        <v>2Plate_1E</v>
      </c>
    </row>
    <row r="26" spans="1:17" x14ac:dyDescent="0.3">
      <c r="A26" s="3">
        <v>4</v>
      </c>
      <c r="B26" s="3" t="s">
        <v>38</v>
      </c>
      <c r="C26" s="3">
        <v>4</v>
      </c>
      <c r="D26" s="3">
        <v>11</v>
      </c>
      <c r="E26" s="3" t="s">
        <v>22</v>
      </c>
      <c r="F26">
        <v>9.7000000000000003E-2</v>
      </c>
      <c r="G26" t="s">
        <v>36</v>
      </c>
      <c r="H26">
        <v>2</v>
      </c>
      <c r="I26">
        <v>2</v>
      </c>
      <c r="J26" t="s">
        <v>61</v>
      </c>
      <c r="K26" s="6">
        <v>49.7</v>
      </c>
      <c r="M26" t="s">
        <v>69</v>
      </c>
      <c r="N26" t="s">
        <v>80</v>
      </c>
      <c r="O26">
        <v>1</v>
      </c>
      <c r="P26" t="s">
        <v>60</v>
      </c>
      <c r="Q26" t="str">
        <f t="shared" si="0"/>
        <v>2Plate_1F</v>
      </c>
    </row>
    <row r="27" spans="1:17" x14ac:dyDescent="0.3">
      <c r="A27" s="3">
        <v>4</v>
      </c>
      <c r="B27" s="3" t="s">
        <v>20</v>
      </c>
      <c r="C27" s="3">
        <v>6</v>
      </c>
      <c r="D27" s="3">
        <v>13</v>
      </c>
      <c r="E27" s="3" t="s">
        <v>22</v>
      </c>
      <c r="F27">
        <v>8.3699999999999997E-2</v>
      </c>
      <c r="G27" t="s">
        <v>36</v>
      </c>
      <c r="H27">
        <v>2</v>
      </c>
      <c r="I27">
        <v>2</v>
      </c>
      <c r="J27" t="s">
        <v>62</v>
      </c>
      <c r="K27" s="6">
        <v>50</v>
      </c>
      <c r="M27" t="s">
        <v>69</v>
      </c>
      <c r="N27" t="s">
        <v>80</v>
      </c>
      <c r="O27">
        <v>11</v>
      </c>
      <c r="P27" t="s">
        <v>62</v>
      </c>
      <c r="Q27" t="str">
        <f t="shared" si="0"/>
        <v>2Plate_11H</v>
      </c>
    </row>
    <row r="28" spans="1:17" x14ac:dyDescent="0.3">
      <c r="A28" s="3">
        <v>4</v>
      </c>
      <c r="B28" s="3" t="s">
        <v>38</v>
      </c>
      <c r="C28" s="3">
        <v>6</v>
      </c>
      <c r="D28" s="3">
        <v>11</v>
      </c>
      <c r="E28" s="3" t="s">
        <v>22</v>
      </c>
      <c r="F28">
        <v>0.10249999999999999</v>
      </c>
      <c r="G28" t="s">
        <v>36</v>
      </c>
      <c r="H28">
        <v>2</v>
      </c>
      <c r="I28">
        <v>3</v>
      </c>
      <c r="J28" t="s">
        <v>45</v>
      </c>
      <c r="K28" s="6">
        <v>50.6</v>
      </c>
      <c r="M28" t="s">
        <v>69</v>
      </c>
      <c r="N28" t="s">
        <v>80</v>
      </c>
      <c r="O28">
        <v>12</v>
      </c>
      <c r="P28" t="s">
        <v>45</v>
      </c>
      <c r="Q28" t="str">
        <f t="shared" si="0"/>
        <v>2Plate_12A</v>
      </c>
    </row>
    <row r="29" spans="1:17" x14ac:dyDescent="0.3">
      <c r="A29">
        <v>4</v>
      </c>
      <c r="B29" t="s">
        <v>20</v>
      </c>
      <c r="C29">
        <v>2</v>
      </c>
      <c r="D29">
        <v>11</v>
      </c>
      <c r="E29" t="s">
        <v>19</v>
      </c>
      <c r="F29">
        <v>6.1000000000000004E-3</v>
      </c>
      <c r="G29" t="s">
        <v>36</v>
      </c>
      <c r="H29">
        <v>2</v>
      </c>
      <c r="I29">
        <v>3</v>
      </c>
      <c r="J29" t="s">
        <v>46</v>
      </c>
      <c r="K29" s="6">
        <v>5</v>
      </c>
      <c r="L29" t="s">
        <v>63</v>
      </c>
      <c r="M29" t="s">
        <v>69</v>
      </c>
      <c r="N29" t="s">
        <v>84</v>
      </c>
      <c r="O29">
        <v>5</v>
      </c>
      <c r="P29" t="s">
        <v>60</v>
      </c>
      <c r="Q29" t="str">
        <f t="shared" si="0"/>
        <v>LisaPlate1_5F</v>
      </c>
    </row>
    <row r="30" spans="1:17" x14ac:dyDescent="0.3">
      <c r="A30">
        <v>4</v>
      </c>
      <c r="B30" t="s">
        <v>38</v>
      </c>
      <c r="C30">
        <v>2</v>
      </c>
      <c r="D30">
        <v>11</v>
      </c>
      <c r="E30" t="s">
        <v>19</v>
      </c>
      <c r="F30">
        <v>1.0999999999999999E-2</v>
      </c>
      <c r="G30" t="s">
        <v>36</v>
      </c>
      <c r="H30">
        <v>2</v>
      </c>
      <c r="I30">
        <v>3</v>
      </c>
      <c r="J30" t="s">
        <v>47</v>
      </c>
      <c r="K30" s="6">
        <v>9.3000000000000007</v>
      </c>
      <c r="M30" t="s">
        <v>69</v>
      </c>
      <c r="N30" t="s">
        <v>84</v>
      </c>
      <c r="O30">
        <v>7</v>
      </c>
      <c r="P30" t="s">
        <v>45</v>
      </c>
      <c r="Q30" t="str">
        <f t="shared" si="0"/>
        <v>LisaPlate1_7A</v>
      </c>
    </row>
    <row r="31" spans="1:17" x14ac:dyDescent="0.3">
      <c r="A31">
        <v>4</v>
      </c>
      <c r="B31" t="s">
        <v>20</v>
      </c>
      <c r="C31">
        <v>3</v>
      </c>
      <c r="D31">
        <v>11</v>
      </c>
      <c r="E31" t="s">
        <v>19</v>
      </c>
      <c r="F31">
        <v>1.03E-2</v>
      </c>
      <c r="G31" t="s">
        <v>36</v>
      </c>
      <c r="H31">
        <v>2</v>
      </c>
      <c r="I31">
        <v>3</v>
      </c>
      <c r="J31" t="s">
        <v>58</v>
      </c>
      <c r="K31" s="6">
        <v>9.6</v>
      </c>
      <c r="L31" t="s">
        <v>63</v>
      </c>
      <c r="M31" t="s">
        <v>70</v>
      </c>
      <c r="N31" t="s">
        <v>84</v>
      </c>
      <c r="O31">
        <v>7</v>
      </c>
      <c r="P31" t="s">
        <v>46</v>
      </c>
      <c r="Q31" t="str">
        <f t="shared" si="0"/>
        <v>LisaPlate1_7B</v>
      </c>
    </row>
    <row r="32" spans="1:17" x14ac:dyDescent="0.3">
      <c r="A32">
        <v>4</v>
      </c>
      <c r="B32" t="s">
        <v>38</v>
      </c>
      <c r="C32">
        <v>3</v>
      </c>
      <c r="D32">
        <v>11</v>
      </c>
      <c r="E32" t="s">
        <v>19</v>
      </c>
      <c r="F32">
        <v>1.37E-2</v>
      </c>
      <c r="G32" t="s">
        <v>36</v>
      </c>
      <c r="H32">
        <v>2</v>
      </c>
      <c r="I32">
        <v>3</v>
      </c>
      <c r="J32" t="s">
        <v>59</v>
      </c>
      <c r="K32" s="6">
        <f>10.8+2.3</f>
        <v>13.100000000000001</v>
      </c>
      <c r="L32" t="s">
        <v>63</v>
      </c>
      <c r="M32" t="s">
        <v>70</v>
      </c>
      <c r="N32" t="s">
        <v>84</v>
      </c>
      <c r="O32">
        <v>8</v>
      </c>
      <c r="P32" t="s">
        <v>46</v>
      </c>
      <c r="Q32" t="str">
        <f t="shared" si="0"/>
        <v>LisaPlate1_8B</v>
      </c>
    </row>
    <row r="33" spans="1:17" x14ac:dyDescent="0.3">
      <c r="A33">
        <v>4</v>
      </c>
      <c r="B33" t="s">
        <v>20</v>
      </c>
      <c r="C33">
        <v>4</v>
      </c>
      <c r="D33">
        <v>11</v>
      </c>
      <c r="E33" t="s">
        <v>19</v>
      </c>
      <c r="F33">
        <v>5.1000000000000004E-3</v>
      </c>
      <c r="G33" t="s">
        <v>36</v>
      </c>
      <c r="H33">
        <v>2</v>
      </c>
      <c r="I33">
        <v>3</v>
      </c>
      <c r="J33" t="s">
        <v>60</v>
      </c>
      <c r="K33" s="6">
        <v>8.8000000000000007</v>
      </c>
      <c r="L33" t="s">
        <v>63</v>
      </c>
      <c r="M33" t="s">
        <v>69</v>
      </c>
      <c r="N33" t="s">
        <v>84</v>
      </c>
      <c r="O33">
        <v>7</v>
      </c>
      <c r="P33" t="s">
        <v>47</v>
      </c>
      <c r="Q33" t="str">
        <f t="shared" si="0"/>
        <v>LisaPlate1_7C</v>
      </c>
    </row>
    <row r="34" spans="1:17" x14ac:dyDescent="0.3">
      <c r="A34" s="4">
        <v>4</v>
      </c>
      <c r="B34" s="4" t="s">
        <v>38</v>
      </c>
      <c r="C34" s="4">
        <v>4</v>
      </c>
      <c r="D34" s="4">
        <v>11</v>
      </c>
      <c r="E34" s="4" t="s">
        <v>19</v>
      </c>
      <c r="F34">
        <v>1.18E-2</v>
      </c>
      <c r="G34" t="s">
        <v>36</v>
      </c>
      <c r="H34">
        <v>2</v>
      </c>
      <c r="I34">
        <v>3</v>
      </c>
      <c r="J34" t="s">
        <v>61</v>
      </c>
      <c r="K34" s="6">
        <v>50.1</v>
      </c>
      <c r="M34" t="s">
        <v>69</v>
      </c>
      <c r="N34" t="s">
        <v>80</v>
      </c>
      <c r="O34">
        <v>1</v>
      </c>
      <c r="P34" t="s">
        <v>61</v>
      </c>
      <c r="Q34" t="str">
        <f t="shared" si="0"/>
        <v>2Plate_1G</v>
      </c>
    </row>
    <row r="35" spans="1:17" x14ac:dyDescent="0.3">
      <c r="A35">
        <v>4</v>
      </c>
      <c r="B35" t="s">
        <v>20</v>
      </c>
      <c r="C35">
        <v>5</v>
      </c>
      <c r="D35">
        <v>13</v>
      </c>
      <c r="E35" t="s">
        <v>19</v>
      </c>
      <c r="F35">
        <v>1.9800000000000002E-2</v>
      </c>
      <c r="G35" t="s">
        <v>36</v>
      </c>
      <c r="H35">
        <v>2</v>
      </c>
      <c r="I35">
        <v>3</v>
      </c>
      <c r="J35" t="s">
        <v>62</v>
      </c>
      <c r="K35" s="6">
        <v>16.100000000000001</v>
      </c>
      <c r="L35" t="s">
        <v>63</v>
      </c>
      <c r="M35" t="s">
        <v>69</v>
      </c>
      <c r="N35" t="s">
        <v>84</v>
      </c>
      <c r="O35">
        <v>8</v>
      </c>
      <c r="P35" t="s">
        <v>47</v>
      </c>
      <c r="Q35" t="str">
        <f t="shared" si="0"/>
        <v>LisaPlate1_8C</v>
      </c>
    </row>
    <row r="36" spans="1:17" x14ac:dyDescent="0.3">
      <c r="A36">
        <v>4</v>
      </c>
      <c r="B36" t="s">
        <v>38</v>
      </c>
      <c r="C36">
        <v>5</v>
      </c>
      <c r="D36">
        <v>11</v>
      </c>
      <c r="E36" t="s">
        <v>19</v>
      </c>
      <c r="G36" t="s">
        <v>36</v>
      </c>
      <c r="H36">
        <v>2</v>
      </c>
      <c r="I36">
        <v>4</v>
      </c>
      <c r="J36" t="s">
        <v>45</v>
      </c>
      <c r="K36" s="6">
        <v>8.5</v>
      </c>
      <c r="L36" t="s">
        <v>63</v>
      </c>
      <c r="M36" t="s">
        <v>69</v>
      </c>
      <c r="N36" t="s">
        <v>84</v>
      </c>
      <c r="O36">
        <v>7</v>
      </c>
      <c r="P36" t="s">
        <v>58</v>
      </c>
      <c r="Q36" t="str">
        <f t="shared" si="0"/>
        <v>LisaPlate1_7D</v>
      </c>
    </row>
    <row r="37" spans="1:17" x14ac:dyDescent="0.3">
      <c r="A37">
        <v>4</v>
      </c>
      <c r="B37" t="s">
        <v>20</v>
      </c>
      <c r="C37">
        <v>2</v>
      </c>
      <c r="D37">
        <v>11</v>
      </c>
      <c r="E37" t="s">
        <v>21</v>
      </c>
      <c r="F37">
        <v>3.4200000000000001E-2</v>
      </c>
      <c r="G37" t="s">
        <v>36</v>
      </c>
      <c r="H37">
        <v>2</v>
      </c>
      <c r="I37">
        <v>4</v>
      </c>
      <c r="J37" s="5" t="s">
        <v>46</v>
      </c>
      <c r="K37" s="6">
        <f>16.8+9.2</f>
        <v>26</v>
      </c>
      <c r="L37" t="s">
        <v>63</v>
      </c>
      <c r="M37" t="s">
        <v>70</v>
      </c>
      <c r="N37" t="s">
        <v>84</v>
      </c>
      <c r="O37">
        <v>12</v>
      </c>
      <c r="P37" t="s">
        <v>47</v>
      </c>
      <c r="Q37" t="str">
        <f t="shared" si="0"/>
        <v>LisaPlate1_12C</v>
      </c>
    </row>
    <row r="38" spans="1:17" x14ac:dyDescent="0.3">
      <c r="A38">
        <v>4</v>
      </c>
      <c r="B38" t="s">
        <v>38</v>
      </c>
      <c r="C38">
        <v>2</v>
      </c>
      <c r="D38">
        <v>11</v>
      </c>
      <c r="E38" t="s">
        <v>21</v>
      </c>
      <c r="F38">
        <v>5.5800000000000002E-2</v>
      </c>
      <c r="G38" t="s">
        <v>36</v>
      </c>
      <c r="H38">
        <v>2</v>
      </c>
      <c r="I38">
        <v>4</v>
      </c>
      <c r="J38" t="s">
        <v>47</v>
      </c>
      <c r="K38" s="6">
        <f>42.3+3.5</f>
        <v>45.8</v>
      </c>
      <c r="L38" t="s">
        <v>63</v>
      </c>
      <c r="M38" t="s">
        <v>70</v>
      </c>
      <c r="N38" t="s">
        <v>79</v>
      </c>
      <c r="O38">
        <v>5</v>
      </c>
      <c r="P38" t="s">
        <v>45</v>
      </c>
      <c r="Q38" t="str">
        <f t="shared" si="0"/>
        <v>1Plate_5A</v>
      </c>
    </row>
    <row r="39" spans="1:17" x14ac:dyDescent="0.3">
      <c r="A39">
        <v>4</v>
      </c>
      <c r="B39" t="s">
        <v>20</v>
      </c>
      <c r="C39">
        <v>3</v>
      </c>
      <c r="D39">
        <v>11</v>
      </c>
      <c r="E39" t="s">
        <v>21</v>
      </c>
      <c r="F39">
        <v>6.3799999999999996E-2</v>
      </c>
      <c r="G39" t="s">
        <v>36</v>
      </c>
      <c r="H39">
        <v>2</v>
      </c>
      <c r="I39">
        <v>4</v>
      </c>
      <c r="J39" t="s">
        <v>58</v>
      </c>
      <c r="K39" s="6">
        <f>45.3+5.9</f>
        <v>51.199999999999996</v>
      </c>
      <c r="L39" t="s">
        <v>63</v>
      </c>
      <c r="M39" t="s">
        <v>70</v>
      </c>
      <c r="N39" t="s">
        <v>79</v>
      </c>
      <c r="O39">
        <v>8</v>
      </c>
      <c r="P39" t="s">
        <v>60</v>
      </c>
      <c r="Q39" t="str">
        <f t="shared" si="0"/>
        <v>1Plate_8F</v>
      </c>
    </row>
    <row r="40" spans="1:17" x14ac:dyDescent="0.3">
      <c r="A40">
        <v>4</v>
      </c>
      <c r="B40" t="s">
        <v>38</v>
      </c>
      <c r="C40">
        <v>3</v>
      </c>
      <c r="D40">
        <v>11</v>
      </c>
      <c r="E40" t="s">
        <v>21</v>
      </c>
      <c r="F40">
        <v>7.4200000000000002E-2</v>
      </c>
      <c r="G40" t="s">
        <v>36</v>
      </c>
      <c r="H40">
        <v>2</v>
      </c>
      <c r="I40">
        <v>4</v>
      </c>
      <c r="J40" t="s">
        <v>59</v>
      </c>
      <c r="K40" s="6">
        <v>50.8</v>
      </c>
      <c r="L40" t="s">
        <v>63</v>
      </c>
      <c r="M40" t="s">
        <v>70</v>
      </c>
      <c r="N40" t="s">
        <v>79</v>
      </c>
      <c r="O40">
        <v>8</v>
      </c>
      <c r="P40" t="s">
        <v>61</v>
      </c>
      <c r="Q40" t="str">
        <f t="shared" si="0"/>
        <v>1Plate_8G</v>
      </c>
    </row>
    <row r="41" spans="1:17" x14ac:dyDescent="0.3">
      <c r="A41">
        <v>4</v>
      </c>
      <c r="B41" t="s">
        <v>20</v>
      </c>
      <c r="C41">
        <v>4</v>
      </c>
      <c r="D41">
        <v>11</v>
      </c>
      <c r="E41" t="s">
        <v>21</v>
      </c>
      <c r="F41">
        <v>3.9899999999999998E-2</v>
      </c>
      <c r="G41" t="s">
        <v>36</v>
      </c>
      <c r="H41">
        <v>2</v>
      </c>
      <c r="I41">
        <v>4</v>
      </c>
      <c r="J41" t="s">
        <v>60</v>
      </c>
      <c r="K41" s="6">
        <f>32.2+16.2</f>
        <v>48.400000000000006</v>
      </c>
      <c r="L41" t="s">
        <v>75</v>
      </c>
      <c r="M41" t="s">
        <v>70</v>
      </c>
      <c r="N41" t="s">
        <v>80</v>
      </c>
      <c r="O41">
        <v>1</v>
      </c>
      <c r="P41" t="s">
        <v>62</v>
      </c>
      <c r="Q41" t="str">
        <f t="shared" si="0"/>
        <v>2Plate_1H</v>
      </c>
    </row>
    <row r="42" spans="1:17" x14ac:dyDescent="0.3">
      <c r="A42">
        <v>4</v>
      </c>
      <c r="B42" t="s">
        <v>38</v>
      </c>
      <c r="C42">
        <v>4</v>
      </c>
      <c r="D42">
        <v>11</v>
      </c>
      <c r="E42" t="s">
        <v>21</v>
      </c>
      <c r="F42">
        <v>3.56E-2</v>
      </c>
      <c r="G42" t="s">
        <v>36</v>
      </c>
      <c r="H42">
        <v>2</v>
      </c>
      <c r="I42">
        <v>4</v>
      </c>
      <c r="J42" t="s">
        <v>61</v>
      </c>
      <c r="K42" s="6">
        <f>32.1+1</f>
        <v>33.1</v>
      </c>
      <c r="L42" t="s">
        <v>63</v>
      </c>
      <c r="M42" t="s">
        <v>70</v>
      </c>
      <c r="N42" t="s">
        <v>84</v>
      </c>
      <c r="O42">
        <v>12</v>
      </c>
      <c r="P42" t="s">
        <v>58</v>
      </c>
      <c r="Q42" t="str">
        <f t="shared" si="0"/>
        <v>LisaPlate1_12D</v>
      </c>
    </row>
    <row r="43" spans="1:17" x14ac:dyDescent="0.3">
      <c r="A43">
        <v>4</v>
      </c>
      <c r="B43" t="s">
        <v>20</v>
      </c>
      <c r="C43">
        <v>5</v>
      </c>
      <c r="D43">
        <v>12</v>
      </c>
      <c r="E43" t="s">
        <v>21</v>
      </c>
      <c r="F43">
        <v>3.9600000000000003E-2</v>
      </c>
      <c r="G43" t="s">
        <v>36</v>
      </c>
      <c r="H43">
        <v>2</v>
      </c>
      <c r="I43">
        <v>4</v>
      </c>
      <c r="J43" t="s">
        <v>62</v>
      </c>
      <c r="K43" s="6">
        <f>13.8+10</f>
        <v>23.8</v>
      </c>
      <c r="L43" t="s">
        <v>63</v>
      </c>
      <c r="M43" t="s">
        <v>70</v>
      </c>
      <c r="N43" t="s">
        <v>84</v>
      </c>
      <c r="O43">
        <v>10</v>
      </c>
      <c r="P43" t="s">
        <v>46</v>
      </c>
      <c r="Q43" t="str">
        <f t="shared" si="0"/>
        <v>LisaPlate1_10B</v>
      </c>
    </row>
    <row r="44" spans="1:17" x14ac:dyDescent="0.3">
      <c r="A44">
        <v>4</v>
      </c>
      <c r="B44" t="s">
        <v>38</v>
      </c>
      <c r="C44">
        <v>5</v>
      </c>
      <c r="D44">
        <v>11</v>
      </c>
      <c r="E44" t="s">
        <v>21</v>
      </c>
      <c r="F44">
        <v>3.7199999999999997E-2</v>
      </c>
      <c r="G44" t="s">
        <v>36</v>
      </c>
      <c r="H44">
        <v>2</v>
      </c>
      <c r="I44">
        <v>5</v>
      </c>
      <c r="J44" t="s">
        <v>45</v>
      </c>
      <c r="K44" s="6">
        <f>27.7+5.1</f>
        <v>32.799999999999997</v>
      </c>
      <c r="L44" t="s">
        <v>63</v>
      </c>
      <c r="M44" t="s">
        <v>70</v>
      </c>
      <c r="N44" t="s">
        <v>84</v>
      </c>
      <c r="O44">
        <v>11</v>
      </c>
      <c r="P44" t="s">
        <v>45</v>
      </c>
      <c r="Q44" t="str">
        <f t="shared" si="0"/>
        <v>LisaPlate1_11A</v>
      </c>
    </row>
    <row r="45" spans="1:17" x14ac:dyDescent="0.3">
      <c r="A45">
        <v>4</v>
      </c>
      <c r="B45" t="s">
        <v>20</v>
      </c>
      <c r="C45">
        <v>6</v>
      </c>
      <c r="D45">
        <v>13</v>
      </c>
      <c r="E45" t="s">
        <v>21</v>
      </c>
      <c r="F45">
        <v>2.9100000000000001E-2</v>
      </c>
      <c r="G45" t="s">
        <v>36</v>
      </c>
      <c r="H45">
        <v>2</v>
      </c>
      <c r="I45">
        <v>5</v>
      </c>
      <c r="J45" t="s">
        <v>46</v>
      </c>
      <c r="K45" s="6">
        <v>25.4</v>
      </c>
      <c r="L45" t="s">
        <v>63</v>
      </c>
      <c r="M45" t="s">
        <v>69</v>
      </c>
      <c r="N45" t="s">
        <v>84</v>
      </c>
      <c r="O45">
        <v>11</v>
      </c>
      <c r="P45" t="s">
        <v>46</v>
      </c>
      <c r="Q45" t="str">
        <f t="shared" si="0"/>
        <v>LisaPlate1_11B</v>
      </c>
    </row>
    <row r="46" spans="1:17" ht="15" thickBot="1" x14ac:dyDescent="0.35">
      <c r="A46">
        <v>4</v>
      </c>
      <c r="B46" t="s">
        <v>38</v>
      </c>
      <c r="C46">
        <v>6</v>
      </c>
      <c r="D46">
        <v>11</v>
      </c>
      <c r="E46" t="s">
        <v>21</v>
      </c>
      <c r="F46">
        <v>2.3900000000000001E-2</v>
      </c>
      <c r="G46" t="s">
        <v>36</v>
      </c>
      <c r="H46">
        <v>2</v>
      </c>
      <c r="I46">
        <v>5</v>
      </c>
      <c r="J46" t="s">
        <v>47</v>
      </c>
      <c r="K46" s="6">
        <f>14.6+5.5</f>
        <v>20.100000000000001</v>
      </c>
      <c r="L46" t="s">
        <v>63</v>
      </c>
      <c r="M46" t="s">
        <v>70</v>
      </c>
      <c r="N46" t="s">
        <v>84</v>
      </c>
      <c r="O46">
        <v>10</v>
      </c>
      <c r="P46" t="s">
        <v>47</v>
      </c>
      <c r="Q46" t="str">
        <f t="shared" si="0"/>
        <v>LisaPlate1_10C</v>
      </c>
    </row>
    <row r="47" spans="1:17" ht="15" thickBot="1" x14ac:dyDescent="0.35">
      <c r="A47" s="7">
        <v>8</v>
      </c>
      <c r="B47" s="8" t="s">
        <v>20</v>
      </c>
      <c r="C47" s="8">
        <v>1</v>
      </c>
      <c r="D47" s="8">
        <v>11</v>
      </c>
      <c r="E47" s="8" t="s">
        <v>23</v>
      </c>
      <c r="F47" s="8"/>
      <c r="G47" s="8"/>
      <c r="H47" s="10">
        <v>2</v>
      </c>
      <c r="I47" s="10">
        <v>10</v>
      </c>
      <c r="J47" s="10" t="s">
        <v>61</v>
      </c>
      <c r="K47" s="9">
        <v>4.2</v>
      </c>
      <c r="L47" s="8" t="s">
        <v>63</v>
      </c>
      <c r="M47" s="8"/>
      <c r="N47" t="s">
        <v>84</v>
      </c>
      <c r="O47">
        <v>5</v>
      </c>
      <c r="P47" t="s">
        <v>62</v>
      </c>
      <c r="Q47" t="str">
        <f t="shared" si="0"/>
        <v>LisaPlate1_5H</v>
      </c>
    </row>
    <row r="48" spans="1:17" x14ac:dyDescent="0.3">
      <c r="A48">
        <v>8</v>
      </c>
      <c r="B48" t="s">
        <v>38</v>
      </c>
      <c r="C48">
        <v>1</v>
      </c>
      <c r="D48">
        <v>11</v>
      </c>
      <c r="E48" t="s">
        <v>23</v>
      </c>
      <c r="F48">
        <v>0.01</v>
      </c>
      <c r="G48" t="s">
        <v>36</v>
      </c>
      <c r="H48">
        <v>2</v>
      </c>
      <c r="I48">
        <v>5</v>
      </c>
      <c r="J48" t="s">
        <v>58</v>
      </c>
      <c r="K48" s="6">
        <v>6.2</v>
      </c>
      <c r="L48" t="s">
        <v>76</v>
      </c>
      <c r="M48" t="s">
        <v>69</v>
      </c>
      <c r="N48" t="s">
        <v>84</v>
      </c>
      <c r="O48">
        <v>5</v>
      </c>
      <c r="P48" t="s">
        <v>61</v>
      </c>
      <c r="Q48" t="str">
        <f t="shared" si="0"/>
        <v>LisaPlate1_5G</v>
      </c>
    </row>
    <row r="49" spans="1:17" x14ac:dyDescent="0.3">
      <c r="A49">
        <v>8</v>
      </c>
      <c r="B49" t="s">
        <v>20</v>
      </c>
      <c r="C49">
        <v>2</v>
      </c>
      <c r="D49">
        <v>11</v>
      </c>
      <c r="E49" t="s">
        <v>23</v>
      </c>
      <c r="H49">
        <v>2</v>
      </c>
      <c r="I49">
        <v>5</v>
      </c>
      <c r="J49" t="s">
        <v>59</v>
      </c>
      <c r="K49" s="6">
        <v>50.3</v>
      </c>
      <c r="L49" t="s">
        <v>63</v>
      </c>
      <c r="M49" t="s">
        <v>69</v>
      </c>
      <c r="N49" t="s">
        <v>79</v>
      </c>
      <c r="O49">
        <v>5</v>
      </c>
      <c r="P49" t="s">
        <v>46</v>
      </c>
      <c r="Q49" t="str">
        <f t="shared" si="0"/>
        <v>1Plate_5B</v>
      </c>
    </row>
    <row r="50" spans="1:17" x14ac:dyDescent="0.3">
      <c r="A50">
        <v>8</v>
      </c>
      <c r="B50" t="s">
        <v>38</v>
      </c>
      <c r="C50">
        <v>2</v>
      </c>
      <c r="D50">
        <v>11</v>
      </c>
      <c r="E50" t="s">
        <v>23</v>
      </c>
      <c r="F50">
        <v>2.7400000000000001E-2</v>
      </c>
      <c r="G50" t="s">
        <v>36</v>
      </c>
      <c r="H50">
        <v>2</v>
      </c>
      <c r="I50">
        <v>5</v>
      </c>
      <c r="J50" t="s">
        <v>60</v>
      </c>
      <c r="K50" s="6">
        <v>25</v>
      </c>
      <c r="L50" t="s">
        <v>63</v>
      </c>
      <c r="M50" t="s">
        <v>69</v>
      </c>
      <c r="N50" t="s">
        <v>84</v>
      </c>
      <c r="O50">
        <v>12</v>
      </c>
      <c r="P50" t="s">
        <v>61</v>
      </c>
      <c r="Q50" t="str">
        <f t="shared" si="0"/>
        <v>LisaPlate1_12G</v>
      </c>
    </row>
    <row r="51" spans="1:17" x14ac:dyDescent="0.3">
      <c r="A51">
        <v>8</v>
      </c>
      <c r="B51" t="s">
        <v>38</v>
      </c>
      <c r="C51">
        <v>3</v>
      </c>
      <c r="D51">
        <v>11</v>
      </c>
      <c r="E51" t="s">
        <v>23</v>
      </c>
      <c r="F51">
        <v>7.0900000000000005E-2</v>
      </c>
      <c r="G51" t="s">
        <v>36</v>
      </c>
      <c r="H51">
        <v>2</v>
      </c>
      <c r="I51">
        <v>5</v>
      </c>
      <c r="J51" t="s">
        <v>61</v>
      </c>
      <c r="K51" s="6">
        <v>52.2</v>
      </c>
      <c r="L51" t="s">
        <v>63</v>
      </c>
      <c r="M51" t="s">
        <v>69</v>
      </c>
      <c r="N51" t="s">
        <v>81</v>
      </c>
      <c r="Q51" t="str">
        <f t="shared" si="0"/>
        <v>3Plate_</v>
      </c>
    </row>
    <row r="52" spans="1:17" x14ac:dyDescent="0.3">
      <c r="A52">
        <v>8</v>
      </c>
      <c r="B52" t="s">
        <v>20</v>
      </c>
      <c r="C52">
        <v>4</v>
      </c>
      <c r="D52">
        <v>11</v>
      </c>
      <c r="E52" t="s">
        <v>23</v>
      </c>
      <c r="F52">
        <v>4.8500000000000001E-2</v>
      </c>
      <c r="G52" t="s">
        <v>36</v>
      </c>
      <c r="H52">
        <v>2</v>
      </c>
      <c r="I52">
        <v>5</v>
      </c>
      <c r="J52" t="s">
        <v>62</v>
      </c>
      <c r="K52" s="6">
        <v>45.5</v>
      </c>
      <c r="L52" t="s">
        <v>63</v>
      </c>
      <c r="M52" t="s">
        <v>69</v>
      </c>
      <c r="N52" t="s">
        <v>81</v>
      </c>
      <c r="Q52" t="str">
        <f t="shared" si="0"/>
        <v>3Plate_</v>
      </c>
    </row>
    <row r="53" spans="1:17" x14ac:dyDescent="0.3">
      <c r="A53">
        <v>8</v>
      </c>
      <c r="B53" t="s">
        <v>38</v>
      </c>
      <c r="C53">
        <v>4</v>
      </c>
      <c r="D53">
        <v>11</v>
      </c>
      <c r="E53" t="s">
        <v>23</v>
      </c>
      <c r="F53">
        <v>6.3299999999999995E-2</v>
      </c>
      <c r="G53" t="s">
        <v>36</v>
      </c>
      <c r="H53">
        <v>2</v>
      </c>
      <c r="I53">
        <v>6</v>
      </c>
      <c r="J53" t="s">
        <v>45</v>
      </c>
      <c r="K53" s="6">
        <v>50.4</v>
      </c>
      <c r="L53" t="s">
        <v>63</v>
      </c>
      <c r="M53" t="s">
        <v>69</v>
      </c>
      <c r="N53" t="s">
        <v>81</v>
      </c>
      <c r="Q53" t="str">
        <f t="shared" si="0"/>
        <v>3Plate_</v>
      </c>
    </row>
    <row r="54" spans="1:17" x14ac:dyDescent="0.3">
      <c r="A54" s="1">
        <v>8</v>
      </c>
      <c r="B54" s="1" t="s">
        <v>20</v>
      </c>
      <c r="C54" s="1">
        <v>5</v>
      </c>
      <c r="D54" s="1">
        <v>12</v>
      </c>
      <c r="E54" s="1" t="s">
        <v>23</v>
      </c>
      <c r="F54">
        <v>9.1899999999999996E-2</v>
      </c>
      <c r="G54" t="s">
        <v>36</v>
      </c>
      <c r="H54">
        <v>2</v>
      </c>
      <c r="I54">
        <v>6</v>
      </c>
      <c r="J54" t="s">
        <v>46</v>
      </c>
      <c r="K54" s="6">
        <v>34.700000000000003</v>
      </c>
      <c r="L54" t="s">
        <v>63</v>
      </c>
      <c r="M54" t="s">
        <v>69</v>
      </c>
      <c r="N54" t="s">
        <v>84</v>
      </c>
      <c r="O54">
        <v>12</v>
      </c>
      <c r="P54" t="s">
        <v>62</v>
      </c>
      <c r="Q54" t="str">
        <f t="shared" si="0"/>
        <v>LisaPlate1_12H</v>
      </c>
    </row>
    <row r="55" spans="1:17" x14ac:dyDescent="0.3">
      <c r="A55" s="1">
        <v>8</v>
      </c>
      <c r="B55" s="1" t="s">
        <v>38</v>
      </c>
      <c r="C55" s="1">
        <v>5</v>
      </c>
      <c r="D55" s="1">
        <v>11</v>
      </c>
      <c r="E55" s="1" t="s">
        <v>23</v>
      </c>
      <c r="F55">
        <v>1.8599999999999998E-2</v>
      </c>
      <c r="G55" t="s">
        <v>36</v>
      </c>
      <c r="H55">
        <v>2</v>
      </c>
      <c r="I55">
        <v>6</v>
      </c>
      <c r="J55" t="s">
        <v>47</v>
      </c>
      <c r="K55" s="6">
        <v>15.2</v>
      </c>
      <c r="L55" t="s">
        <v>63</v>
      </c>
      <c r="M55" t="s">
        <v>69</v>
      </c>
      <c r="N55" t="s">
        <v>84</v>
      </c>
      <c r="O55">
        <v>8</v>
      </c>
      <c r="P55" t="s">
        <v>58</v>
      </c>
      <c r="Q55" t="str">
        <f t="shared" si="0"/>
        <v>LisaPlate1_8D</v>
      </c>
    </row>
    <row r="56" spans="1:17" x14ac:dyDescent="0.3">
      <c r="A56">
        <v>8</v>
      </c>
      <c r="B56" t="s">
        <v>20</v>
      </c>
      <c r="C56">
        <v>6</v>
      </c>
      <c r="D56">
        <v>11</v>
      </c>
      <c r="E56" t="s">
        <v>23</v>
      </c>
      <c r="F56">
        <v>0.1439</v>
      </c>
      <c r="G56" t="s">
        <v>36</v>
      </c>
      <c r="H56">
        <v>2</v>
      </c>
      <c r="I56">
        <v>6</v>
      </c>
      <c r="J56" t="s">
        <v>58</v>
      </c>
      <c r="K56" s="6">
        <v>50.9</v>
      </c>
      <c r="M56" t="s">
        <v>69</v>
      </c>
      <c r="N56" t="s">
        <v>80</v>
      </c>
      <c r="O56">
        <v>12</v>
      </c>
      <c r="P56" t="s">
        <v>46</v>
      </c>
      <c r="Q56" t="str">
        <f t="shared" si="0"/>
        <v>2Plate_12B</v>
      </c>
    </row>
    <row r="57" spans="1:17" x14ac:dyDescent="0.3">
      <c r="A57">
        <v>8</v>
      </c>
      <c r="B57" t="s">
        <v>38</v>
      </c>
      <c r="C57">
        <v>6</v>
      </c>
      <c r="D57">
        <v>11</v>
      </c>
      <c r="E57" t="s">
        <v>23</v>
      </c>
      <c r="F57">
        <v>5.6099999999999997E-2</v>
      </c>
      <c r="G57" t="s">
        <v>36</v>
      </c>
      <c r="H57">
        <v>2</v>
      </c>
      <c r="I57">
        <v>6</v>
      </c>
      <c r="J57" t="s">
        <v>59</v>
      </c>
      <c r="K57" s="6">
        <v>50.9</v>
      </c>
      <c r="M57" t="s">
        <v>69</v>
      </c>
      <c r="N57" t="s">
        <v>80</v>
      </c>
      <c r="O57">
        <v>12</v>
      </c>
      <c r="P57" t="s">
        <v>47</v>
      </c>
      <c r="Q57" t="str">
        <f t="shared" si="0"/>
        <v>2Plate_12C</v>
      </c>
    </row>
    <row r="58" spans="1:17" x14ac:dyDescent="0.3">
      <c r="A58">
        <v>8</v>
      </c>
      <c r="B58" t="s">
        <v>20</v>
      </c>
      <c r="C58">
        <v>1</v>
      </c>
      <c r="D58">
        <v>11</v>
      </c>
      <c r="E58" t="s">
        <v>24</v>
      </c>
      <c r="F58">
        <v>0.22189999999999999</v>
      </c>
      <c r="G58" t="s">
        <v>36</v>
      </c>
      <c r="H58">
        <v>2</v>
      </c>
      <c r="I58">
        <v>6</v>
      </c>
      <c r="J58" t="s">
        <v>60</v>
      </c>
      <c r="K58" s="6">
        <v>49.6</v>
      </c>
      <c r="M58" t="s">
        <v>69</v>
      </c>
      <c r="N58" t="s">
        <v>79</v>
      </c>
      <c r="O58">
        <v>1</v>
      </c>
      <c r="P58" t="s">
        <v>45</v>
      </c>
      <c r="Q58" t="str">
        <f t="shared" si="0"/>
        <v>1Plate_1A</v>
      </c>
    </row>
    <row r="59" spans="1:17" x14ac:dyDescent="0.3">
      <c r="A59">
        <v>8</v>
      </c>
      <c r="B59" t="s">
        <v>38</v>
      </c>
      <c r="C59">
        <v>1</v>
      </c>
      <c r="D59">
        <v>11</v>
      </c>
      <c r="E59" t="s">
        <v>24</v>
      </c>
      <c r="F59">
        <v>0.106</v>
      </c>
      <c r="G59" t="s">
        <v>36</v>
      </c>
      <c r="H59">
        <v>2</v>
      </c>
      <c r="I59">
        <v>6</v>
      </c>
      <c r="J59" t="s">
        <v>61</v>
      </c>
      <c r="K59" s="6">
        <v>50.9</v>
      </c>
      <c r="M59" t="s">
        <v>69</v>
      </c>
      <c r="N59" t="s">
        <v>79</v>
      </c>
      <c r="O59">
        <v>1</v>
      </c>
      <c r="P59" t="s">
        <v>46</v>
      </c>
      <c r="Q59" t="str">
        <f t="shared" si="0"/>
        <v>1Plate_1B</v>
      </c>
    </row>
    <row r="60" spans="1:17" x14ac:dyDescent="0.3">
      <c r="A60">
        <v>8</v>
      </c>
      <c r="B60" t="s">
        <v>20</v>
      </c>
      <c r="C60">
        <v>2</v>
      </c>
      <c r="D60">
        <v>11</v>
      </c>
      <c r="E60" t="s">
        <v>24</v>
      </c>
      <c r="F60">
        <v>0.2225</v>
      </c>
      <c r="G60" t="s">
        <v>36</v>
      </c>
      <c r="H60">
        <v>2</v>
      </c>
      <c r="I60">
        <v>6</v>
      </c>
      <c r="J60" t="s">
        <v>62</v>
      </c>
      <c r="K60" s="6">
        <v>50.7</v>
      </c>
      <c r="M60" t="s">
        <v>69</v>
      </c>
      <c r="N60" t="s">
        <v>79</v>
      </c>
      <c r="O60">
        <v>5</v>
      </c>
      <c r="P60" t="s">
        <v>47</v>
      </c>
      <c r="Q60" t="str">
        <f t="shared" si="0"/>
        <v>1Plate_5C</v>
      </c>
    </row>
    <row r="61" spans="1:17" x14ac:dyDescent="0.3">
      <c r="A61">
        <v>8</v>
      </c>
      <c r="B61" t="s">
        <v>38</v>
      </c>
      <c r="C61">
        <v>2</v>
      </c>
      <c r="D61">
        <v>11</v>
      </c>
      <c r="E61" t="s">
        <v>24</v>
      </c>
      <c r="F61">
        <v>0.22639999999999999</v>
      </c>
      <c r="G61" t="s">
        <v>36</v>
      </c>
      <c r="H61">
        <v>2</v>
      </c>
      <c r="I61">
        <v>7</v>
      </c>
      <c r="J61" t="s">
        <v>45</v>
      </c>
      <c r="K61" s="6">
        <v>49.8</v>
      </c>
      <c r="M61" t="s">
        <v>69</v>
      </c>
      <c r="N61" t="s">
        <v>79</v>
      </c>
      <c r="O61">
        <v>5</v>
      </c>
      <c r="P61" t="s">
        <v>58</v>
      </c>
      <c r="Q61" t="str">
        <f t="shared" si="0"/>
        <v>1Plate_5D</v>
      </c>
    </row>
    <row r="62" spans="1:17" x14ac:dyDescent="0.3">
      <c r="A62">
        <v>8</v>
      </c>
      <c r="B62" t="s">
        <v>20</v>
      </c>
      <c r="C62">
        <v>3</v>
      </c>
      <c r="D62">
        <v>12</v>
      </c>
      <c r="E62" t="s">
        <v>24</v>
      </c>
      <c r="F62">
        <v>0.15079999999999999</v>
      </c>
      <c r="G62" t="s">
        <v>36</v>
      </c>
      <c r="H62">
        <v>2</v>
      </c>
      <c r="I62">
        <v>7</v>
      </c>
      <c r="J62" t="s">
        <v>46</v>
      </c>
      <c r="K62" s="6">
        <v>49.5</v>
      </c>
      <c r="M62" t="s">
        <v>69</v>
      </c>
      <c r="N62" t="s">
        <v>79</v>
      </c>
      <c r="O62">
        <v>9</v>
      </c>
      <c r="P62" t="s">
        <v>45</v>
      </c>
      <c r="Q62" t="str">
        <f t="shared" si="0"/>
        <v>1Plate_9A</v>
      </c>
    </row>
    <row r="63" spans="1:17" x14ac:dyDescent="0.3">
      <c r="A63">
        <v>8</v>
      </c>
      <c r="B63" t="s">
        <v>38</v>
      </c>
      <c r="C63">
        <v>3</v>
      </c>
      <c r="D63">
        <v>11</v>
      </c>
      <c r="E63" t="s">
        <v>24</v>
      </c>
      <c r="F63">
        <v>0.2261</v>
      </c>
      <c r="G63" t="s">
        <v>36</v>
      </c>
      <c r="H63">
        <v>2</v>
      </c>
      <c r="I63">
        <v>7</v>
      </c>
      <c r="J63" t="s">
        <v>47</v>
      </c>
      <c r="K63" s="6">
        <v>50.6</v>
      </c>
      <c r="M63" t="s">
        <v>69</v>
      </c>
      <c r="N63" t="s">
        <v>79</v>
      </c>
      <c r="O63">
        <v>9</v>
      </c>
      <c r="P63" t="s">
        <v>46</v>
      </c>
      <c r="Q63" t="str">
        <f t="shared" si="0"/>
        <v>1Plate_9B</v>
      </c>
    </row>
    <row r="64" spans="1:17" x14ac:dyDescent="0.3">
      <c r="A64">
        <v>8</v>
      </c>
      <c r="B64" t="s">
        <v>20</v>
      </c>
      <c r="C64">
        <v>4</v>
      </c>
      <c r="D64">
        <v>11</v>
      </c>
      <c r="E64" t="s">
        <v>24</v>
      </c>
      <c r="F64">
        <v>0.26079999999999998</v>
      </c>
      <c r="G64" t="s">
        <v>36</v>
      </c>
      <c r="H64">
        <v>2</v>
      </c>
      <c r="I64">
        <v>7</v>
      </c>
      <c r="J64" t="s">
        <v>58</v>
      </c>
      <c r="K64" s="6">
        <v>49.7</v>
      </c>
      <c r="M64" t="s">
        <v>69</v>
      </c>
      <c r="N64" t="s">
        <v>80</v>
      </c>
      <c r="O64">
        <v>2</v>
      </c>
      <c r="P64" t="s">
        <v>47</v>
      </c>
      <c r="Q64" t="str">
        <f t="shared" si="0"/>
        <v>2Plate_2C</v>
      </c>
    </row>
    <row r="65" spans="1:21" x14ac:dyDescent="0.3">
      <c r="A65">
        <v>8</v>
      </c>
      <c r="B65" t="s">
        <v>38</v>
      </c>
      <c r="C65">
        <v>4</v>
      </c>
      <c r="D65">
        <v>11</v>
      </c>
      <c r="E65" t="s">
        <v>24</v>
      </c>
      <c r="F65">
        <v>0.29530000000000001</v>
      </c>
      <c r="G65" t="s">
        <v>36</v>
      </c>
      <c r="H65">
        <v>2</v>
      </c>
      <c r="I65">
        <v>7</v>
      </c>
      <c r="J65" t="s">
        <v>59</v>
      </c>
      <c r="K65" s="6">
        <v>50.2</v>
      </c>
      <c r="M65" t="s">
        <v>69</v>
      </c>
      <c r="N65" t="s">
        <v>80</v>
      </c>
      <c r="O65">
        <v>2</v>
      </c>
      <c r="P65" t="s">
        <v>58</v>
      </c>
      <c r="Q65" t="str">
        <f t="shared" si="0"/>
        <v>2Plate_2D</v>
      </c>
    </row>
    <row r="66" spans="1:21" x14ac:dyDescent="0.3">
      <c r="A66" s="2">
        <v>8</v>
      </c>
      <c r="B66" s="2" t="s">
        <v>20</v>
      </c>
      <c r="C66" s="2">
        <v>5</v>
      </c>
      <c r="D66" s="2">
        <v>12</v>
      </c>
      <c r="E66" s="2" t="s">
        <v>24</v>
      </c>
      <c r="F66">
        <v>0.16089999999999999</v>
      </c>
      <c r="G66" t="s">
        <v>36</v>
      </c>
      <c r="H66">
        <v>2</v>
      </c>
      <c r="I66">
        <v>7</v>
      </c>
      <c r="J66" t="s">
        <v>60</v>
      </c>
      <c r="K66" s="6">
        <v>50.1</v>
      </c>
      <c r="M66" t="s">
        <v>69</v>
      </c>
      <c r="N66" t="s">
        <v>80</v>
      </c>
      <c r="O66">
        <v>7</v>
      </c>
      <c r="P66" t="s">
        <v>46</v>
      </c>
      <c r="Q66" t="str">
        <f t="shared" si="0"/>
        <v>2Plate_7B</v>
      </c>
      <c r="R66" t="s">
        <v>80</v>
      </c>
      <c r="S66">
        <v>7</v>
      </c>
      <c r="T66" t="s">
        <v>45</v>
      </c>
      <c r="U66" t="s">
        <v>82</v>
      </c>
    </row>
    <row r="67" spans="1:21" x14ac:dyDescent="0.3">
      <c r="A67" s="2">
        <v>8</v>
      </c>
      <c r="B67" s="2" t="s">
        <v>38</v>
      </c>
      <c r="C67" s="2">
        <v>5</v>
      </c>
      <c r="D67" s="2">
        <v>11</v>
      </c>
      <c r="E67" s="2" t="s">
        <v>24</v>
      </c>
      <c r="F67">
        <v>0.15939999999999999</v>
      </c>
      <c r="G67" t="s">
        <v>36</v>
      </c>
      <c r="H67">
        <v>2</v>
      </c>
      <c r="I67">
        <v>7</v>
      </c>
      <c r="J67" t="s">
        <v>61</v>
      </c>
      <c r="K67" s="6">
        <v>50.6</v>
      </c>
      <c r="M67" t="s">
        <v>69</v>
      </c>
      <c r="N67" t="s">
        <v>80</v>
      </c>
      <c r="O67">
        <v>7</v>
      </c>
      <c r="P67" t="s">
        <v>47</v>
      </c>
      <c r="Q67" t="str">
        <f t="shared" ref="Q67:Q130" si="1">_xlfn.CONCAT(N67,"_",O67,P67)</f>
        <v>2Plate_7C</v>
      </c>
    </row>
    <row r="68" spans="1:21" x14ac:dyDescent="0.3">
      <c r="A68">
        <v>8</v>
      </c>
      <c r="B68" t="s">
        <v>20</v>
      </c>
      <c r="C68">
        <v>6</v>
      </c>
      <c r="D68">
        <v>11</v>
      </c>
      <c r="E68" t="s">
        <v>24</v>
      </c>
      <c r="F68">
        <v>0.18410000000000001</v>
      </c>
      <c r="G68" t="s">
        <v>36</v>
      </c>
      <c r="H68">
        <v>2</v>
      </c>
      <c r="I68">
        <v>7</v>
      </c>
      <c r="J68" t="s">
        <v>62</v>
      </c>
      <c r="K68" s="6">
        <v>50.7</v>
      </c>
      <c r="M68" t="s">
        <v>69</v>
      </c>
      <c r="N68" t="s">
        <v>80</v>
      </c>
      <c r="O68">
        <v>12</v>
      </c>
      <c r="P68" t="s">
        <v>58</v>
      </c>
      <c r="Q68" t="str">
        <f t="shared" si="1"/>
        <v>2Plate_12D</v>
      </c>
    </row>
    <row r="69" spans="1:21" x14ac:dyDescent="0.3">
      <c r="A69">
        <v>8</v>
      </c>
      <c r="B69" t="s">
        <v>38</v>
      </c>
      <c r="C69">
        <v>6</v>
      </c>
      <c r="D69">
        <v>11</v>
      </c>
      <c r="E69" t="s">
        <v>24</v>
      </c>
      <c r="F69">
        <v>0.193</v>
      </c>
      <c r="G69" t="s">
        <v>36</v>
      </c>
      <c r="H69">
        <v>2</v>
      </c>
      <c r="I69">
        <v>8</v>
      </c>
      <c r="J69" t="s">
        <v>45</v>
      </c>
      <c r="K69" s="6">
        <v>50.1</v>
      </c>
      <c r="M69" t="s">
        <v>69</v>
      </c>
      <c r="N69" t="s">
        <v>80</v>
      </c>
      <c r="O69">
        <v>12</v>
      </c>
      <c r="P69" t="s">
        <v>59</v>
      </c>
      <c r="Q69" t="str">
        <f t="shared" si="1"/>
        <v>2Plate_12E</v>
      </c>
    </row>
    <row r="70" spans="1:21" x14ac:dyDescent="0.3">
      <c r="A70">
        <v>8</v>
      </c>
      <c r="B70" t="s">
        <v>20</v>
      </c>
      <c r="C70">
        <v>1</v>
      </c>
      <c r="D70">
        <v>11</v>
      </c>
      <c r="E70" t="s">
        <v>22</v>
      </c>
      <c r="F70">
        <v>2.29E-2</v>
      </c>
      <c r="G70" t="s">
        <v>36</v>
      </c>
      <c r="H70">
        <v>2</v>
      </c>
      <c r="I70">
        <v>8</v>
      </c>
      <c r="J70" t="s">
        <v>46</v>
      </c>
      <c r="K70" s="6">
        <v>21.2</v>
      </c>
      <c r="L70" t="s">
        <v>63</v>
      </c>
      <c r="M70" t="s">
        <v>69</v>
      </c>
      <c r="N70" t="s">
        <v>84</v>
      </c>
      <c r="O70">
        <v>10</v>
      </c>
      <c r="P70" t="s">
        <v>58</v>
      </c>
      <c r="Q70" t="str">
        <f t="shared" si="1"/>
        <v>LisaPlate1_10D</v>
      </c>
    </row>
    <row r="71" spans="1:21" x14ac:dyDescent="0.3">
      <c r="A71">
        <v>8</v>
      </c>
      <c r="B71" t="s">
        <v>38</v>
      </c>
      <c r="C71">
        <v>1</v>
      </c>
      <c r="D71">
        <v>11</v>
      </c>
      <c r="E71" t="s">
        <v>22</v>
      </c>
      <c r="F71">
        <v>2.46E-2</v>
      </c>
      <c r="G71" t="s">
        <v>36</v>
      </c>
      <c r="H71">
        <v>2</v>
      </c>
      <c r="I71">
        <v>8</v>
      </c>
      <c r="J71" t="s">
        <v>47</v>
      </c>
      <c r="K71" s="6">
        <v>22.5</v>
      </c>
      <c r="L71" t="s">
        <v>63</v>
      </c>
      <c r="M71" t="s">
        <v>69</v>
      </c>
      <c r="N71" t="s">
        <v>84</v>
      </c>
      <c r="O71">
        <v>10</v>
      </c>
      <c r="P71" t="s">
        <v>59</v>
      </c>
      <c r="Q71" t="str">
        <f t="shared" si="1"/>
        <v>LisaPlate1_10E</v>
      </c>
    </row>
    <row r="72" spans="1:21" x14ac:dyDescent="0.3">
      <c r="A72">
        <v>8</v>
      </c>
      <c r="B72" t="s">
        <v>20</v>
      </c>
      <c r="C72">
        <v>2</v>
      </c>
      <c r="D72">
        <v>11</v>
      </c>
      <c r="E72" t="s">
        <v>22</v>
      </c>
      <c r="F72">
        <v>7.7700000000000005E-2</v>
      </c>
      <c r="G72" t="s">
        <v>36</v>
      </c>
      <c r="H72">
        <v>2</v>
      </c>
      <c r="I72">
        <v>8</v>
      </c>
      <c r="J72" t="s">
        <v>58</v>
      </c>
      <c r="K72" s="6">
        <v>50</v>
      </c>
      <c r="M72" t="s">
        <v>69</v>
      </c>
      <c r="N72" t="s">
        <v>79</v>
      </c>
      <c r="O72">
        <v>5</v>
      </c>
      <c r="P72" t="s">
        <v>59</v>
      </c>
      <c r="Q72" t="str">
        <f t="shared" si="1"/>
        <v>1Plate_5E</v>
      </c>
    </row>
    <row r="73" spans="1:21" x14ac:dyDescent="0.3">
      <c r="A73">
        <v>8</v>
      </c>
      <c r="B73" t="s">
        <v>38</v>
      </c>
      <c r="C73">
        <v>2</v>
      </c>
      <c r="D73">
        <v>11</v>
      </c>
      <c r="E73" t="s">
        <v>22</v>
      </c>
      <c r="F73">
        <v>0.1091</v>
      </c>
      <c r="G73" t="s">
        <v>36</v>
      </c>
      <c r="H73">
        <v>2</v>
      </c>
      <c r="I73">
        <v>8</v>
      </c>
      <c r="J73" t="s">
        <v>59</v>
      </c>
      <c r="K73" s="6">
        <v>51</v>
      </c>
      <c r="M73" t="s">
        <v>69</v>
      </c>
      <c r="N73" t="s">
        <v>79</v>
      </c>
      <c r="O73">
        <v>5</v>
      </c>
      <c r="P73" t="s">
        <v>60</v>
      </c>
      <c r="Q73" t="str">
        <f t="shared" si="1"/>
        <v>1Plate_5F</v>
      </c>
    </row>
    <row r="74" spans="1:21" x14ac:dyDescent="0.3">
      <c r="A74">
        <v>8</v>
      </c>
      <c r="B74" t="s">
        <v>20</v>
      </c>
      <c r="C74">
        <v>3</v>
      </c>
      <c r="D74">
        <v>12</v>
      </c>
      <c r="E74" t="s">
        <v>22</v>
      </c>
      <c r="F74">
        <v>7.9200000000000007E-2</v>
      </c>
      <c r="G74" t="s">
        <v>36</v>
      </c>
      <c r="H74">
        <v>2</v>
      </c>
      <c r="I74">
        <v>8</v>
      </c>
      <c r="J74" t="s">
        <v>60</v>
      </c>
      <c r="K74" s="6">
        <v>19.2</v>
      </c>
      <c r="L74" t="s">
        <v>63</v>
      </c>
      <c r="M74" t="s">
        <v>69</v>
      </c>
      <c r="N74" t="s">
        <v>84</v>
      </c>
      <c r="O74">
        <v>9</v>
      </c>
      <c r="P74" t="s">
        <v>45</v>
      </c>
      <c r="Q74" t="str">
        <f t="shared" si="1"/>
        <v>LisaPlate1_9A</v>
      </c>
    </row>
    <row r="75" spans="1:21" x14ac:dyDescent="0.3">
      <c r="A75">
        <v>8</v>
      </c>
      <c r="B75" t="s">
        <v>38</v>
      </c>
      <c r="C75">
        <v>3</v>
      </c>
      <c r="D75">
        <v>11</v>
      </c>
      <c r="E75" t="s">
        <v>22</v>
      </c>
      <c r="F75">
        <v>7.9699999999999993E-2</v>
      </c>
      <c r="G75" t="s">
        <v>36</v>
      </c>
      <c r="H75">
        <v>2</v>
      </c>
      <c r="I75">
        <v>8</v>
      </c>
      <c r="J75" t="s">
        <v>61</v>
      </c>
      <c r="K75" s="6">
        <v>50.5</v>
      </c>
      <c r="M75" t="s">
        <v>69</v>
      </c>
      <c r="N75" t="s">
        <v>79</v>
      </c>
      <c r="O75">
        <v>9</v>
      </c>
      <c r="P75" t="s">
        <v>47</v>
      </c>
      <c r="Q75" t="str">
        <f t="shared" si="1"/>
        <v>1Plate_9C</v>
      </c>
    </row>
    <row r="76" spans="1:21" x14ac:dyDescent="0.3">
      <c r="A76">
        <v>8</v>
      </c>
      <c r="B76" t="s">
        <v>20</v>
      </c>
      <c r="C76">
        <v>4</v>
      </c>
      <c r="D76">
        <v>11</v>
      </c>
      <c r="E76" t="s">
        <v>22</v>
      </c>
      <c r="F76">
        <v>2.7199999999999998E-2</v>
      </c>
      <c r="G76" t="s">
        <v>36</v>
      </c>
      <c r="H76">
        <v>2</v>
      </c>
      <c r="I76">
        <v>8</v>
      </c>
      <c r="J76" t="s">
        <v>62</v>
      </c>
      <c r="K76" s="6">
        <v>49.4</v>
      </c>
      <c r="M76" t="s">
        <v>69</v>
      </c>
      <c r="N76" t="s">
        <v>80</v>
      </c>
      <c r="O76">
        <v>2</v>
      </c>
      <c r="P76" t="s">
        <v>59</v>
      </c>
      <c r="Q76" t="str">
        <f t="shared" si="1"/>
        <v>2Plate_2E</v>
      </c>
    </row>
    <row r="77" spans="1:21" x14ac:dyDescent="0.3">
      <c r="A77">
        <v>8</v>
      </c>
      <c r="B77" t="s">
        <v>38</v>
      </c>
      <c r="C77">
        <v>4</v>
      </c>
      <c r="D77">
        <v>11</v>
      </c>
      <c r="E77" t="s">
        <v>22</v>
      </c>
      <c r="F77">
        <v>2.9899999999999999E-2</v>
      </c>
      <c r="G77" t="s">
        <v>36</v>
      </c>
      <c r="H77">
        <v>2</v>
      </c>
      <c r="I77">
        <v>9</v>
      </c>
      <c r="J77" t="s">
        <v>45</v>
      </c>
      <c r="K77" s="6">
        <v>21.4</v>
      </c>
      <c r="L77" t="s">
        <v>63</v>
      </c>
      <c r="M77" t="s">
        <v>69</v>
      </c>
      <c r="N77" t="s">
        <v>84</v>
      </c>
      <c r="O77">
        <v>10</v>
      </c>
      <c r="P77" t="s">
        <v>60</v>
      </c>
      <c r="Q77" t="str">
        <f t="shared" si="1"/>
        <v>LisaPlate1_10F</v>
      </c>
    </row>
    <row r="78" spans="1:21" x14ac:dyDescent="0.3">
      <c r="A78">
        <v>8</v>
      </c>
      <c r="B78" t="s">
        <v>20</v>
      </c>
      <c r="C78">
        <v>6</v>
      </c>
      <c r="D78">
        <v>11</v>
      </c>
      <c r="E78" t="s">
        <v>22</v>
      </c>
      <c r="F78">
        <v>0.123</v>
      </c>
      <c r="G78" t="s">
        <v>36</v>
      </c>
      <c r="H78">
        <v>2</v>
      </c>
      <c r="I78">
        <v>9</v>
      </c>
      <c r="J78" t="s">
        <v>46</v>
      </c>
      <c r="K78" s="6">
        <v>51</v>
      </c>
      <c r="M78" t="s">
        <v>69</v>
      </c>
      <c r="N78" t="s">
        <v>80</v>
      </c>
      <c r="O78">
        <v>12</v>
      </c>
      <c r="P78" t="s">
        <v>60</v>
      </c>
      <c r="Q78" t="str">
        <f t="shared" si="1"/>
        <v>2Plate_12F</v>
      </c>
    </row>
    <row r="79" spans="1:21" x14ac:dyDescent="0.3">
      <c r="A79">
        <v>8</v>
      </c>
      <c r="B79" t="s">
        <v>38</v>
      </c>
      <c r="C79">
        <v>6</v>
      </c>
      <c r="D79">
        <v>11</v>
      </c>
      <c r="E79" t="s">
        <v>22</v>
      </c>
      <c r="F79">
        <v>0.10299999999999999</v>
      </c>
      <c r="G79" t="s">
        <v>36</v>
      </c>
      <c r="H79">
        <v>2</v>
      </c>
      <c r="I79">
        <v>9</v>
      </c>
      <c r="J79" t="s">
        <v>47</v>
      </c>
      <c r="K79" s="6">
        <v>49.1</v>
      </c>
      <c r="M79" t="s">
        <v>69</v>
      </c>
      <c r="N79" t="s">
        <v>80</v>
      </c>
      <c r="O79">
        <v>12</v>
      </c>
      <c r="P79" t="s">
        <v>61</v>
      </c>
      <c r="Q79" t="str">
        <f t="shared" si="1"/>
        <v>2Plate_12G</v>
      </c>
    </row>
    <row r="80" spans="1:21" x14ac:dyDescent="0.3">
      <c r="A80">
        <v>8</v>
      </c>
      <c r="B80" t="s">
        <v>20</v>
      </c>
      <c r="C80">
        <v>1</v>
      </c>
      <c r="D80">
        <v>11</v>
      </c>
      <c r="E80" t="s">
        <v>19</v>
      </c>
      <c r="F80">
        <v>9.7000000000000003E-3</v>
      </c>
      <c r="G80" t="s">
        <v>36</v>
      </c>
      <c r="H80">
        <v>2</v>
      </c>
      <c r="I80">
        <v>9</v>
      </c>
      <c r="J80" t="s">
        <v>58</v>
      </c>
      <c r="K80" s="6">
        <v>7.3</v>
      </c>
      <c r="L80" t="s">
        <v>63</v>
      </c>
      <c r="M80" t="s">
        <v>69</v>
      </c>
      <c r="N80" t="s">
        <v>84</v>
      </c>
      <c r="O80">
        <v>7</v>
      </c>
      <c r="P80" t="s">
        <v>59</v>
      </c>
      <c r="Q80" t="str">
        <f t="shared" si="1"/>
        <v>LisaPlate1_7E</v>
      </c>
    </row>
    <row r="81" spans="1:17" x14ac:dyDescent="0.3">
      <c r="A81">
        <v>8</v>
      </c>
      <c r="B81" t="s">
        <v>38</v>
      </c>
      <c r="C81">
        <v>1</v>
      </c>
      <c r="D81">
        <v>11</v>
      </c>
      <c r="E81" t="s">
        <v>19</v>
      </c>
      <c r="F81">
        <v>8.9999999999999993E-3</v>
      </c>
      <c r="G81" t="s">
        <v>36</v>
      </c>
      <c r="H81">
        <v>2</v>
      </c>
      <c r="I81">
        <v>9</v>
      </c>
      <c r="J81" t="s">
        <v>59</v>
      </c>
      <c r="K81" s="6">
        <v>8.1</v>
      </c>
      <c r="L81" t="s">
        <v>63</v>
      </c>
      <c r="M81" t="s">
        <v>69</v>
      </c>
      <c r="N81" t="s">
        <v>84</v>
      </c>
      <c r="O81">
        <v>7</v>
      </c>
      <c r="P81" t="s">
        <v>60</v>
      </c>
      <c r="Q81" t="str">
        <f t="shared" si="1"/>
        <v>LisaPlate1_7F</v>
      </c>
    </row>
    <row r="82" spans="1:17" x14ac:dyDescent="0.3">
      <c r="A82">
        <v>8</v>
      </c>
      <c r="B82" t="s">
        <v>20</v>
      </c>
      <c r="C82">
        <v>2</v>
      </c>
      <c r="D82">
        <v>11</v>
      </c>
      <c r="E82" t="s">
        <v>19</v>
      </c>
      <c r="F82">
        <v>6.7000000000000002E-3</v>
      </c>
      <c r="G82" t="s">
        <v>36</v>
      </c>
      <c r="H82">
        <v>2</v>
      </c>
      <c r="I82">
        <v>9</v>
      </c>
      <c r="J82" t="s">
        <v>60</v>
      </c>
      <c r="K82" s="6">
        <v>6</v>
      </c>
      <c r="L82" t="s">
        <v>63</v>
      </c>
      <c r="M82" t="s">
        <v>69</v>
      </c>
      <c r="N82" t="s">
        <v>84</v>
      </c>
      <c r="O82">
        <v>6</v>
      </c>
      <c r="P82" t="s">
        <v>45</v>
      </c>
      <c r="Q82" t="str">
        <f t="shared" si="1"/>
        <v>LisaPlate1_6A</v>
      </c>
    </row>
    <row r="83" spans="1:17" x14ac:dyDescent="0.3">
      <c r="A83">
        <v>8</v>
      </c>
      <c r="B83" t="s">
        <v>38</v>
      </c>
      <c r="C83">
        <v>2</v>
      </c>
      <c r="D83">
        <v>11</v>
      </c>
      <c r="E83" t="s">
        <v>19</v>
      </c>
      <c r="F83">
        <v>1.2800000000000001E-2</v>
      </c>
      <c r="G83" t="s">
        <v>36</v>
      </c>
      <c r="H83">
        <v>2</v>
      </c>
      <c r="I83">
        <v>9</v>
      </c>
      <c r="J83" t="s">
        <v>61</v>
      </c>
      <c r="K83" s="6">
        <v>8.6</v>
      </c>
      <c r="L83" t="s">
        <v>63</v>
      </c>
      <c r="M83" t="s">
        <v>69</v>
      </c>
      <c r="N83" t="s">
        <v>84</v>
      </c>
      <c r="O83">
        <v>7</v>
      </c>
      <c r="P83" t="s">
        <v>61</v>
      </c>
      <c r="Q83" t="str">
        <f t="shared" si="1"/>
        <v>LisaPlate1_7G</v>
      </c>
    </row>
    <row r="84" spans="1:17" x14ac:dyDescent="0.3">
      <c r="A84">
        <v>8</v>
      </c>
      <c r="B84" t="s">
        <v>20</v>
      </c>
      <c r="C84">
        <v>3</v>
      </c>
      <c r="D84">
        <v>12</v>
      </c>
      <c r="E84" t="s">
        <v>19</v>
      </c>
      <c r="F84">
        <v>1.38E-2</v>
      </c>
      <c r="G84" t="s">
        <v>36</v>
      </c>
      <c r="H84">
        <v>2</v>
      </c>
      <c r="I84">
        <v>9</v>
      </c>
      <c r="J84" t="s">
        <v>62</v>
      </c>
      <c r="K84" s="6">
        <v>9.1</v>
      </c>
      <c r="L84" t="s">
        <v>63</v>
      </c>
      <c r="M84" t="s">
        <v>69</v>
      </c>
      <c r="N84" t="s">
        <v>84</v>
      </c>
      <c r="O84">
        <v>6</v>
      </c>
      <c r="P84" t="s">
        <v>62</v>
      </c>
      <c r="Q84" t="str">
        <f t="shared" si="1"/>
        <v>LisaPlate1_6H</v>
      </c>
    </row>
    <row r="85" spans="1:17" x14ac:dyDescent="0.3">
      <c r="A85">
        <v>8</v>
      </c>
      <c r="B85" t="s">
        <v>38</v>
      </c>
      <c r="C85">
        <v>3</v>
      </c>
      <c r="D85">
        <v>11</v>
      </c>
      <c r="E85" t="s">
        <v>19</v>
      </c>
      <c r="F85">
        <v>1.7899999999999999E-2</v>
      </c>
      <c r="G85" t="s">
        <v>36</v>
      </c>
      <c r="H85">
        <v>2</v>
      </c>
      <c r="I85">
        <v>10</v>
      </c>
      <c r="J85" t="s">
        <v>45</v>
      </c>
      <c r="K85" s="6">
        <v>16.600000000000001</v>
      </c>
      <c r="L85" t="s">
        <v>63</v>
      </c>
      <c r="M85" t="s">
        <v>69</v>
      </c>
      <c r="N85" t="s">
        <v>84</v>
      </c>
      <c r="O85">
        <v>8</v>
      </c>
      <c r="P85" t="s">
        <v>59</v>
      </c>
      <c r="Q85" t="str">
        <f t="shared" si="1"/>
        <v>LisaPlate1_8E</v>
      </c>
    </row>
    <row r="86" spans="1:17" x14ac:dyDescent="0.3">
      <c r="A86">
        <v>8</v>
      </c>
      <c r="B86" t="s">
        <v>20</v>
      </c>
      <c r="C86">
        <v>4</v>
      </c>
      <c r="D86">
        <v>11</v>
      </c>
      <c r="E86" t="s">
        <v>19</v>
      </c>
      <c r="F86">
        <v>9.2999999999999992E-3</v>
      </c>
      <c r="G86" t="s">
        <v>36</v>
      </c>
      <c r="H86">
        <v>2</v>
      </c>
      <c r="I86">
        <v>10</v>
      </c>
      <c r="J86" t="s">
        <v>46</v>
      </c>
      <c r="K86" s="6">
        <v>7.8</v>
      </c>
      <c r="L86" t="s">
        <v>63</v>
      </c>
      <c r="M86" t="s">
        <v>69</v>
      </c>
      <c r="N86" t="s">
        <v>84</v>
      </c>
      <c r="O86">
        <v>6</v>
      </c>
      <c r="P86" t="s">
        <v>61</v>
      </c>
      <c r="Q86" t="str">
        <f t="shared" si="1"/>
        <v>LisaPlate1_6G</v>
      </c>
    </row>
    <row r="87" spans="1:17" x14ac:dyDescent="0.3">
      <c r="A87">
        <v>8</v>
      </c>
      <c r="B87" t="s">
        <v>38</v>
      </c>
      <c r="C87">
        <v>4</v>
      </c>
      <c r="D87">
        <v>11</v>
      </c>
      <c r="E87" t="s">
        <v>19</v>
      </c>
      <c r="F87">
        <v>8.0999999999999996E-3</v>
      </c>
      <c r="G87" t="s">
        <v>36</v>
      </c>
      <c r="H87">
        <v>2</v>
      </c>
      <c r="I87">
        <v>10</v>
      </c>
      <c r="J87" t="s">
        <v>47</v>
      </c>
      <c r="K87" s="6">
        <v>6.5</v>
      </c>
      <c r="L87" t="s">
        <v>63</v>
      </c>
      <c r="M87" t="s">
        <v>69</v>
      </c>
      <c r="N87" t="s">
        <v>84</v>
      </c>
      <c r="O87">
        <v>6</v>
      </c>
      <c r="P87" t="s">
        <v>46</v>
      </c>
      <c r="Q87" t="str">
        <f t="shared" si="1"/>
        <v>LisaPlate1_6B</v>
      </c>
    </row>
    <row r="88" spans="1:17" x14ac:dyDescent="0.3">
      <c r="A88">
        <v>8</v>
      </c>
      <c r="B88" t="s">
        <v>20</v>
      </c>
      <c r="C88">
        <v>5</v>
      </c>
      <c r="D88">
        <v>12</v>
      </c>
      <c r="E88" t="s">
        <v>19</v>
      </c>
      <c r="F88">
        <v>1.0800000000000001E-2</v>
      </c>
      <c r="G88" t="s">
        <v>36</v>
      </c>
      <c r="H88">
        <v>2</v>
      </c>
      <c r="I88">
        <v>10</v>
      </c>
      <c r="J88" t="s">
        <v>58</v>
      </c>
      <c r="K88" s="6">
        <v>6</v>
      </c>
      <c r="L88" t="s">
        <v>63</v>
      </c>
      <c r="M88" t="s">
        <v>69</v>
      </c>
      <c r="N88" t="s">
        <v>84</v>
      </c>
      <c r="O88">
        <v>6</v>
      </c>
      <c r="P88" t="s">
        <v>47</v>
      </c>
      <c r="Q88" t="str">
        <f t="shared" si="1"/>
        <v>LisaPlate1_6C</v>
      </c>
    </row>
    <row r="89" spans="1:17" x14ac:dyDescent="0.3">
      <c r="A89">
        <v>8</v>
      </c>
      <c r="B89" t="s">
        <v>20</v>
      </c>
      <c r="C89">
        <v>6</v>
      </c>
      <c r="D89">
        <v>11</v>
      </c>
      <c r="E89" t="s">
        <v>19</v>
      </c>
      <c r="F89">
        <v>1.5900000000000001E-2</v>
      </c>
      <c r="G89" t="s">
        <v>36</v>
      </c>
      <c r="H89">
        <v>2</v>
      </c>
      <c r="I89">
        <v>10</v>
      </c>
      <c r="J89" t="s">
        <v>59</v>
      </c>
      <c r="K89" s="6">
        <v>14.5</v>
      </c>
      <c r="L89" t="s">
        <v>63</v>
      </c>
      <c r="M89" t="s">
        <v>69</v>
      </c>
      <c r="N89" t="s">
        <v>84</v>
      </c>
      <c r="O89">
        <v>8</v>
      </c>
      <c r="P89" t="s">
        <v>60</v>
      </c>
      <c r="Q89" t="str">
        <f t="shared" si="1"/>
        <v>LisaPlate1_8F</v>
      </c>
    </row>
    <row r="90" spans="1:17" x14ac:dyDescent="0.3">
      <c r="A90">
        <v>8</v>
      </c>
      <c r="B90" t="s">
        <v>38</v>
      </c>
      <c r="C90">
        <v>6</v>
      </c>
      <c r="D90">
        <v>11</v>
      </c>
      <c r="E90" t="s">
        <v>19</v>
      </c>
      <c r="F90">
        <v>1.55E-2</v>
      </c>
      <c r="G90" t="s">
        <v>36</v>
      </c>
      <c r="H90" s="5">
        <v>2</v>
      </c>
      <c r="I90" s="5">
        <v>10</v>
      </c>
      <c r="J90" s="5" t="s">
        <v>60</v>
      </c>
      <c r="K90" s="6">
        <v>14.6</v>
      </c>
      <c r="L90" t="s">
        <v>63</v>
      </c>
      <c r="M90" t="s">
        <v>69</v>
      </c>
      <c r="N90" t="s">
        <v>84</v>
      </c>
      <c r="O90">
        <v>8</v>
      </c>
      <c r="P90" t="s">
        <v>61</v>
      </c>
      <c r="Q90" t="str">
        <f t="shared" si="1"/>
        <v>LisaPlate1_8G</v>
      </c>
    </row>
    <row r="91" spans="1:17" x14ac:dyDescent="0.3">
      <c r="A91">
        <v>8</v>
      </c>
      <c r="B91" t="s">
        <v>20</v>
      </c>
      <c r="C91">
        <v>1</v>
      </c>
      <c r="D91">
        <v>11</v>
      </c>
      <c r="E91" t="s">
        <v>21</v>
      </c>
      <c r="F91">
        <v>4.1000000000000002E-2</v>
      </c>
      <c r="G91" t="s">
        <v>36</v>
      </c>
      <c r="H91" s="5">
        <v>2</v>
      </c>
      <c r="I91" s="5">
        <v>10</v>
      </c>
      <c r="J91" s="5" t="s">
        <v>62</v>
      </c>
      <c r="K91" s="6">
        <v>17.2</v>
      </c>
      <c r="L91" t="s">
        <v>63</v>
      </c>
      <c r="M91" t="s">
        <v>69</v>
      </c>
      <c r="N91" t="s">
        <v>84</v>
      </c>
      <c r="O91">
        <v>8</v>
      </c>
      <c r="P91" t="s">
        <v>62</v>
      </c>
      <c r="Q91" t="str">
        <f t="shared" si="1"/>
        <v>LisaPlate1_8H</v>
      </c>
    </row>
    <row r="92" spans="1:17" x14ac:dyDescent="0.3">
      <c r="A92">
        <v>8</v>
      </c>
      <c r="B92" t="s">
        <v>38</v>
      </c>
      <c r="C92">
        <v>1</v>
      </c>
      <c r="D92">
        <v>11</v>
      </c>
      <c r="E92" t="s">
        <v>21</v>
      </c>
      <c r="F92">
        <v>2.63E-2</v>
      </c>
      <c r="G92" t="s">
        <v>36</v>
      </c>
      <c r="H92">
        <v>2</v>
      </c>
      <c r="I92">
        <v>11</v>
      </c>
      <c r="J92" t="s">
        <v>45</v>
      </c>
      <c r="K92" s="6">
        <v>33.1</v>
      </c>
      <c r="L92" t="s">
        <v>63</v>
      </c>
      <c r="M92" t="s">
        <v>69</v>
      </c>
      <c r="N92" t="s">
        <v>84</v>
      </c>
      <c r="O92">
        <v>11</v>
      </c>
      <c r="P92" t="s">
        <v>47</v>
      </c>
      <c r="Q92" t="str">
        <f t="shared" si="1"/>
        <v>LisaPlate1_11C</v>
      </c>
    </row>
    <row r="93" spans="1:17" x14ac:dyDescent="0.3">
      <c r="A93">
        <v>8</v>
      </c>
      <c r="B93" t="s">
        <v>20</v>
      </c>
      <c r="C93">
        <v>2</v>
      </c>
      <c r="D93">
        <v>11</v>
      </c>
      <c r="E93" t="s">
        <v>21</v>
      </c>
      <c r="F93">
        <v>1.01E-2</v>
      </c>
      <c r="G93" t="s">
        <v>36</v>
      </c>
      <c r="H93">
        <v>2</v>
      </c>
      <c r="I93">
        <v>11</v>
      </c>
      <c r="J93" t="s">
        <v>46</v>
      </c>
      <c r="K93" s="6">
        <v>21.5</v>
      </c>
      <c r="L93" t="s">
        <v>63</v>
      </c>
      <c r="M93" t="s">
        <v>69</v>
      </c>
      <c r="N93" t="s">
        <v>84</v>
      </c>
      <c r="O93">
        <v>9</v>
      </c>
      <c r="P93" t="s">
        <v>62</v>
      </c>
      <c r="Q93" t="str">
        <f t="shared" si="1"/>
        <v>LisaPlate1_9H</v>
      </c>
    </row>
    <row r="94" spans="1:17" x14ac:dyDescent="0.3">
      <c r="A94">
        <v>8</v>
      </c>
      <c r="B94" t="s">
        <v>38</v>
      </c>
      <c r="C94">
        <v>2</v>
      </c>
      <c r="D94">
        <v>11</v>
      </c>
      <c r="E94" t="s">
        <v>21</v>
      </c>
      <c r="F94">
        <v>2.2599999999999999E-2</v>
      </c>
      <c r="G94" t="s">
        <v>36</v>
      </c>
      <c r="H94">
        <v>2</v>
      </c>
      <c r="I94">
        <v>11</v>
      </c>
      <c r="J94" t="s">
        <v>47</v>
      </c>
      <c r="K94" s="6">
        <v>8</v>
      </c>
      <c r="L94" t="s">
        <v>63</v>
      </c>
      <c r="M94" t="s">
        <v>69</v>
      </c>
      <c r="N94" t="s">
        <v>84</v>
      </c>
      <c r="O94">
        <v>6</v>
      </c>
      <c r="P94" t="s">
        <v>60</v>
      </c>
      <c r="Q94" t="str">
        <f t="shared" si="1"/>
        <v>LisaPlate1_6F</v>
      </c>
    </row>
    <row r="95" spans="1:17" x14ac:dyDescent="0.3">
      <c r="A95">
        <v>8</v>
      </c>
      <c r="B95" t="s">
        <v>20</v>
      </c>
      <c r="C95">
        <v>3</v>
      </c>
      <c r="D95">
        <v>12</v>
      </c>
      <c r="E95" t="s">
        <v>21</v>
      </c>
      <c r="F95">
        <v>4.3200000000000002E-2</v>
      </c>
      <c r="G95" t="s">
        <v>36</v>
      </c>
      <c r="H95">
        <v>2</v>
      </c>
      <c r="I95">
        <v>11</v>
      </c>
      <c r="J95" t="s">
        <v>58</v>
      </c>
      <c r="K95" s="6">
        <v>20</v>
      </c>
      <c r="L95" t="s">
        <v>63</v>
      </c>
      <c r="M95" t="s">
        <v>69</v>
      </c>
      <c r="N95" t="s">
        <v>84</v>
      </c>
      <c r="O95">
        <v>9</v>
      </c>
      <c r="P95" t="s">
        <v>61</v>
      </c>
      <c r="Q95" t="str">
        <f t="shared" si="1"/>
        <v>LisaPlate1_9G</v>
      </c>
    </row>
    <row r="96" spans="1:17" x14ac:dyDescent="0.3">
      <c r="A96">
        <v>8</v>
      </c>
      <c r="B96" t="s">
        <v>38</v>
      </c>
      <c r="C96">
        <v>3</v>
      </c>
      <c r="D96">
        <v>11</v>
      </c>
      <c r="E96" t="s">
        <v>21</v>
      </c>
      <c r="F96">
        <v>2.3800000000000002E-2</v>
      </c>
      <c r="G96" t="s">
        <v>36</v>
      </c>
      <c r="H96">
        <v>2</v>
      </c>
      <c r="I96">
        <v>11</v>
      </c>
      <c r="J96" t="s">
        <v>59</v>
      </c>
      <c r="K96" s="6">
        <v>39</v>
      </c>
      <c r="L96" t="s">
        <v>63</v>
      </c>
      <c r="M96" t="s">
        <v>69</v>
      </c>
      <c r="N96" t="s">
        <v>84</v>
      </c>
      <c r="O96">
        <v>11</v>
      </c>
      <c r="P96" t="s">
        <v>58</v>
      </c>
      <c r="Q96" t="str">
        <f t="shared" si="1"/>
        <v>LisaPlate1_11D</v>
      </c>
    </row>
    <row r="97" spans="1:17" x14ac:dyDescent="0.3">
      <c r="A97">
        <v>8</v>
      </c>
      <c r="B97" t="s">
        <v>20</v>
      </c>
      <c r="C97">
        <v>4</v>
      </c>
      <c r="D97">
        <v>11</v>
      </c>
      <c r="E97" t="s">
        <v>21</v>
      </c>
      <c r="F97">
        <v>3.2000000000000001E-2</v>
      </c>
      <c r="G97" t="s">
        <v>36</v>
      </c>
      <c r="H97">
        <v>2</v>
      </c>
      <c r="I97">
        <v>11</v>
      </c>
      <c r="J97" t="s">
        <v>60</v>
      </c>
      <c r="K97" s="6">
        <v>24.1</v>
      </c>
      <c r="L97" t="s">
        <v>63</v>
      </c>
      <c r="M97" t="s">
        <v>69</v>
      </c>
      <c r="N97" t="s">
        <v>84</v>
      </c>
      <c r="O97">
        <v>9</v>
      </c>
      <c r="P97" t="s">
        <v>60</v>
      </c>
      <c r="Q97" t="str">
        <f t="shared" si="1"/>
        <v>LisaPlate1_9F</v>
      </c>
    </row>
    <row r="98" spans="1:17" x14ac:dyDescent="0.3">
      <c r="A98">
        <v>8</v>
      </c>
      <c r="B98" t="s">
        <v>38</v>
      </c>
      <c r="C98">
        <v>4</v>
      </c>
      <c r="D98">
        <v>11</v>
      </c>
      <c r="E98" t="s">
        <v>21</v>
      </c>
      <c r="F98">
        <v>2.8500000000000001E-2</v>
      </c>
      <c r="G98" t="s">
        <v>36</v>
      </c>
      <c r="H98">
        <v>2</v>
      </c>
      <c r="I98">
        <v>11</v>
      </c>
      <c r="J98" t="s">
        <v>61</v>
      </c>
      <c r="K98" s="6">
        <v>30.7</v>
      </c>
      <c r="L98" t="s">
        <v>63</v>
      </c>
      <c r="M98" t="s">
        <v>69</v>
      </c>
      <c r="N98" t="s">
        <v>84</v>
      </c>
      <c r="O98">
        <v>11</v>
      </c>
      <c r="P98" t="s">
        <v>61</v>
      </c>
      <c r="Q98" t="str">
        <f t="shared" si="1"/>
        <v>LisaPlate1_11G</v>
      </c>
    </row>
    <row r="99" spans="1:17" x14ac:dyDescent="0.3">
      <c r="A99">
        <v>8</v>
      </c>
      <c r="B99" t="s">
        <v>38</v>
      </c>
      <c r="C99">
        <v>5</v>
      </c>
      <c r="D99">
        <v>11</v>
      </c>
      <c r="E99" t="s">
        <v>21</v>
      </c>
      <c r="F99">
        <v>1.5900000000000001E-2</v>
      </c>
      <c r="G99" t="s">
        <v>40</v>
      </c>
      <c r="H99">
        <v>2</v>
      </c>
      <c r="I99">
        <v>11</v>
      </c>
      <c r="J99" t="s">
        <v>62</v>
      </c>
      <c r="K99" s="6">
        <v>13.7</v>
      </c>
      <c r="L99" t="s">
        <v>63</v>
      </c>
      <c r="M99" t="s">
        <v>69</v>
      </c>
      <c r="N99" t="s">
        <v>84</v>
      </c>
      <c r="O99">
        <v>7</v>
      </c>
      <c r="P99" t="s">
        <v>62</v>
      </c>
      <c r="Q99" t="str">
        <f t="shared" si="1"/>
        <v>LisaPlate1_7H</v>
      </c>
    </row>
    <row r="100" spans="1:17" x14ac:dyDescent="0.3">
      <c r="A100">
        <v>8</v>
      </c>
      <c r="B100" t="s">
        <v>20</v>
      </c>
      <c r="C100">
        <v>6</v>
      </c>
      <c r="D100">
        <v>11</v>
      </c>
      <c r="E100" t="s">
        <v>21</v>
      </c>
      <c r="F100">
        <v>2.5600000000000001E-2</v>
      </c>
      <c r="G100" t="s">
        <v>36</v>
      </c>
      <c r="H100">
        <v>2</v>
      </c>
      <c r="I100">
        <v>12</v>
      </c>
      <c r="J100" t="s">
        <v>45</v>
      </c>
      <c r="K100" s="6">
        <v>20.3</v>
      </c>
      <c r="L100" t="s">
        <v>63</v>
      </c>
      <c r="M100" t="s">
        <v>69</v>
      </c>
      <c r="N100" t="s">
        <v>84</v>
      </c>
      <c r="O100">
        <v>9</v>
      </c>
      <c r="P100" t="s">
        <v>59</v>
      </c>
      <c r="Q100" t="str">
        <f t="shared" si="1"/>
        <v>LisaPlate1_9E</v>
      </c>
    </row>
    <row r="101" spans="1:17" ht="15" thickBot="1" x14ac:dyDescent="0.35">
      <c r="A101">
        <v>8</v>
      </c>
      <c r="B101" t="s">
        <v>38</v>
      </c>
      <c r="C101">
        <v>6</v>
      </c>
      <c r="D101">
        <v>11</v>
      </c>
      <c r="E101" t="s">
        <v>21</v>
      </c>
      <c r="F101">
        <v>2.8799999999999999E-2</v>
      </c>
      <c r="G101" t="s">
        <v>36</v>
      </c>
      <c r="H101">
        <v>2</v>
      </c>
      <c r="I101">
        <v>12</v>
      </c>
      <c r="J101" t="s">
        <v>46</v>
      </c>
      <c r="K101" s="6">
        <v>26.4</v>
      </c>
      <c r="L101" t="s">
        <v>63</v>
      </c>
      <c r="M101" t="s">
        <v>69</v>
      </c>
      <c r="N101" t="s">
        <v>84</v>
      </c>
      <c r="O101">
        <v>11</v>
      </c>
      <c r="P101" t="s">
        <v>62</v>
      </c>
      <c r="Q101" t="str">
        <f t="shared" si="1"/>
        <v>LisaPlate1_11H</v>
      </c>
    </row>
    <row r="102" spans="1:17" ht="15" thickBot="1" x14ac:dyDescent="0.35">
      <c r="A102" s="7">
        <v>35</v>
      </c>
      <c r="B102" s="8" t="s">
        <v>38</v>
      </c>
      <c r="C102" s="8">
        <v>1</v>
      </c>
      <c r="D102" s="8">
        <v>11</v>
      </c>
      <c r="E102" s="8" t="s">
        <v>23</v>
      </c>
      <c r="F102" s="8">
        <v>0.37380000000000002</v>
      </c>
      <c r="G102" s="8" t="s">
        <v>36</v>
      </c>
      <c r="H102" s="8">
        <v>1</v>
      </c>
      <c r="I102" s="8">
        <v>1</v>
      </c>
      <c r="J102" s="8" t="s">
        <v>45</v>
      </c>
      <c r="K102" s="9">
        <v>50.6</v>
      </c>
      <c r="L102" s="8"/>
      <c r="M102" s="8" t="s">
        <v>69</v>
      </c>
      <c r="N102" t="s">
        <v>79</v>
      </c>
      <c r="O102">
        <v>9</v>
      </c>
      <c r="P102" t="s">
        <v>58</v>
      </c>
      <c r="Q102" t="str">
        <f t="shared" si="1"/>
        <v>1Plate_9D</v>
      </c>
    </row>
    <row r="103" spans="1:17" x14ac:dyDescent="0.3">
      <c r="A103">
        <v>35</v>
      </c>
      <c r="B103" t="s">
        <v>20</v>
      </c>
      <c r="C103">
        <v>3</v>
      </c>
      <c r="D103">
        <v>12</v>
      </c>
      <c r="E103" t="s">
        <v>23</v>
      </c>
      <c r="F103">
        <v>1.4999999999999999E-2</v>
      </c>
      <c r="G103" t="s">
        <v>36</v>
      </c>
      <c r="H103">
        <v>1</v>
      </c>
      <c r="I103">
        <v>1</v>
      </c>
      <c r="J103" t="s">
        <v>46</v>
      </c>
      <c r="K103" s="6">
        <v>9.6999999999999993</v>
      </c>
      <c r="L103" t="s">
        <v>63</v>
      </c>
      <c r="M103" t="s">
        <v>70</v>
      </c>
      <c r="N103" t="s">
        <v>84</v>
      </c>
      <c r="O103">
        <v>6</v>
      </c>
      <c r="P103" t="s">
        <v>59</v>
      </c>
      <c r="Q103" t="str">
        <f t="shared" si="1"/>
        <v>LisaPlate1_6E</v>
      </c>
    </row>
    <row r="104" spans="1:17" x14ac:dyDescent="0.3">
      <c r="A104">
        <v>35</v>
      </c>
      <c r="B104" t="s">
        <v>38</v>
      </c>
      <c r="C104">
        <v>3</v>
      </c>
      <c r="D104">
        <v>11</v>
      </c>
      <c r="E104" t="s">
        <v>23</v>
      </c>
      <c r="F104">
        <v>0.126</v>
      </c>
      <c r="G104" t="s">
        <v>36</v>
      </c>
      <c r="H104">
        <v>1</v>
      </c>
      <c r="I104">
        <v>1</v>
      </c>
      <c r="J104" t="s">
        <v>47</v>
      </c>
      <c r="K104" s="6">
        <v>50.3</v>
      </c>
      <c r="M104" t="s">
        <v>70</v>
      </c>
      <c r="N104" t="s">
        <v>79</v>
      </c>
      <c r="O104">
        <v>9</v>
      </c>
      <c r="P104" t="s">
        <v>59</v>
      </c>
      <c r="Q104" t="str">
        <f t="shared" si="1"/>
        <v>1Plate_9E</v>
      </c>
    </row>
    <row r="105" spans="1:17" x14ac:dyDescent="0.3">
      <c r="A105">
        <v>35</v>
      </c>
      <c r="B105" t="s">
        <v>38</v>
      </c>
      <c r="C105">
        <v>4</v>
      </c>
      <c r="D105">
        <v>11</v>
      </c>
      <c r="E105" t="s">
        <v>23</v>
      </c>
      <c r="F105">
        <v>0.26379999999999998</v>
      </c>
      <c r="G105" t="s">
        <v>36</v>
      </c>
      <c r="H105">
        <v>1</v>
      </c>
      <c r="I105">
        <v>1</v>
      </c>
      <c r="J105" t="s">
        <v>58</v>
      </c>
      <c r="K105" s="6">
        <v>50</v>
      </c>
      <c r="M105" t="s">
        <v>70</v>
      </c>
      <c r="N105" t="s">
        <v>80</v>
      </c>
      <c r="O105">
        <v>2</v>
      </c>
      <c r="P105" t="s">
        <v>60</v>
      </c>
      <c r="Q105" t="str">
        <f t="shared" si="1"/>
        <v>2Plate_2F</v>
      </c>
    </row>
    <row r="106" spans="1:17" x14ac:dyDescent="0.3">
      <c r="A106">
        <v>35</v>
      </c>
      <c r="B106" t="s">
        <v>20</v>
      </c>
      <c r="C106">
        <v>5</v>
      </c>
      <c r="D106">
        <v>10</v>
      </c>
      <c r="E106" t="s">
        <v>23</v>
      </c>
      <c r="F106">
        <v>0.314</v>
      </c>
      <c r="G106" t="s">
        <v>36</v>
      </c>
      <c r="H106">
        <v>1</v>
      </c>
      <c r="I106">
        <v>1</v>
      </c>
      <c r="J106" t="s">
        <v>59</v>
      </c>
      <c r="K106" s="6">
        <v>50</v>
      </c>
      <c r="M106" t="s">
        <v>70</v>
      </c>
      <c r="N106" t="s">
        <v>80</v>
      </c>
      <c r="O106">
        <v>7</v>
      </c>
      <c r="P106" t="s">
        <v>58</v>
      </c>
      <c r="Q106" t="str">
        <f t="shared" si="1"/>
        <v>2Plate_7D</v>
      </c>
    </row>
    <row r="107" spans="1:17" x14ac:dyDescent="0.3">
      <c r="A107">
        <v>35</v>
      </c>
      <c r="B107" t="s">
        <v>38</v>
      </c>
      <c r="C107">
        <v>5</v>
      </c>
      <c r="D107">
        <v>11</v>
      </c>
      <c r="E107" t="s">
        <v>23</v>
      </c>
      <c r="F107">
        <v>0.27739999999999998</v>
      </c>
      <c r="G107" t="s">
        <v>36</v>
      </c>
      <c r="H107">
        <v>1</v>
      </c>
      <c r="I107">
        <v>1</v>
      </c>
      <c r="J107" t="s">
        <v>60</v>
      </c>
      <c r="K107" s="6">
        <v>50.8</v>
      </c>
      <c r="M107" t="s">
        <v>70</v>
      </c>
      <c r="N107" t="s">
        <v>80</v>
      </c>
      <c r="O107">
        <v>7</v>
      </c>
      <c r="P107" t="s">
        <v>59</v>
      </c>
      <c r="Q107" t="str">
        <f t="shared" si="1"/>
        <v>2Plate_7E</v>
      </c>
    </row>
    <row r="108" spans="1:17" x14ac:dyDescent="0.3">
      <c r="A108">
        <v>35</v>
      </c>
      <c r="B108" t="s">
        <v>20</v>
      </c>
      <c r="C108">
        <v>6</v>
      </c>
      <c r="D108">
        <v>11</v>
      </c>
      <c r="E108" t="s">
        <v>23</v>
      </c>
      <c r="F108">
        <v>0.373</v>
      </c>
      <c r="G108" t="s">
        <v>36</v>
      </c>
      <c r="H108">
        <v>1</v>
      </c>
      <c r="I108">
        <v>1</v>
      </c>
      <c r="J108" t="s">
        <v>61</v>
      </c>
      <c r="K108" s="6">
        <v>50.5</v>
      </c>
      <c r="M108" t="s">
        <v>70</v>
      </c>
      <c r="N108" t="s">
        <v>80</v>
      </c>
      <c r="O108">
        <v>12</v>
      </c>
      <c r="P108" t="s">
        <v>62</v>
      </c>
      <c r="Q108" t="str">
        <f t="shared" si="1"/>
        <v>2Plate_12H</v>
      </c>
    </row>
    <row r="109" spans="1:17" x14ac:dyDescent="0.3">
      <c r="A109">
        <v>35</v>
      </c>
      <c r="B109" t="s">
        <v>38</v>
      </c>
      <c r="C109">
        <v>6</v>
      </c>
      <c r="D109">
        <v>11</v>
      </c>
      <c r="E109" t="s">
        <v>23</v>
      </c>
      <c r="F109">
        <v>0.23330000000000001</v>
      </c>
      <c r="G109" t="s">
        <v>36</v>
      </c>
      <c r="H109">
        <v>1</v>
      </c>
      <c r="I109">
        <v>1</v>
      </c>
      <c r="J109" t="s">
        <v>62</v>
      </c>
      <c r="K109" s="6">
        <v>50.1</v>
      </c>
      <c r="M109" t="s">
        <v>70</v>
      </c>
      <c r="N109" t="s">
        <v>81</v>
      </c>
      <c r="O109">
        <v>1</v>
      </c>
      <c r="P109" t="s">
        <v>45</v>
      </c>
      <c r="Q109" t="str">
        <f t="shared" si="1"/>
        <v>3Plate_1A</v>
      </c>
    </row>
    <row r="110" spans="1:17" x14ac:dyDescent="0.3">
      <c r="A110">
        <v>35</v>
      </c>
      <c r="B110" t="s">
        <v>20</v>
      </c>
      <c r="C110">
        <v>1</v>
      </c>
      <c r="D110">
        <v>12</v>
      </c>
      <c r="E110" t="s">
        <v>24</v>
      </c>
      <c r="F110">
        <v>0.42130000000000001</v>
      </c>
      <c r="G110" t="s">
        <v>36</v>
      </c>
      <c r="H110">
        <v>1</v>
      </c>
      <c r="I110">
        <v>2</v>
      </c>
      <c r="J110" t="s">
        <v>45</v>
      </c>
      <c r="K110" s="6">
        <v>50.5</v>
      </c>
      <c r="M110" t="s">
        <v>70</v>
      </c>
      <c r="N110" t="s">
        <v>79</v>
      </c>
      <c r="O110">
        <v>1</v>
      </c>
      <c r="P110" t="s">
        <v>47</v>
      </c>
      <c r="Q110" t="str">
        <f t="shared" si="1"/>
        <v>1Plate_1C</v>
      </c>
    </row>
    <row r="111" spans="1:17" x14ac:dyDescent="0.3">
      <c r="A111">
        <v>35</v>
      </c>
      <c r="B111" t="s">
        <v>38</v>
      </c>
      <c r="C111">
        <v>1</v>
      </c>
      <c r="D111">
        <v>11</v>
      </c>
      <c r="E111" t="s">
        <v>24</v>
      </c>
      <c r="F111">
        <v>0.49099999999999999</v>
      </c>
      <c r="G111" t="s">
        <v>36</v>
      </c>
      <c r="H111">
        <v>1</v>
      </c>
      <c r="I111">
        <v>2</v>
      </c>
      <c r="J111" t="s">
        <v>46</v>
      </c>
      <c r="K111" s="6">
        <v>50.8</v>
      </c>
      <c r="M111" t="s">
        <v>70</v>
      </c>
      <c r="N111" t="s">
        <v>79</v>
      </c>
      <c r="O111">
        <v>1</v>
      </c>
      <c r="P111" t="s">
        <v>58</v>
      </c>
      <c r="Q111" t="str">
        <f t="shared" si="1"/>
        <v>1Plate_1D</v>
      </c>
    </row>
    <row r="112" spans="1:17" x14ac:dyDescent="0.3">
      <c r="A112" s="2">
        <v>35</v>
      </c>
      <c r="B112" s="2" t="s">
        <v>20</v>
      </c>
      <c r="C112" s="2">
        <v>2</v>
      </c>
      <c r="D112" s="2">
        <v>12</v>
      </c>
      <c r="E112" s="2" t="s">
        <v>24</v>
      </c>
      <c r="F112">
        <v>0.23089999999999999</v>
      </c>
      <c r="G112" t="s">
        <v>36</v>
      </c>
      <c r="H112">
        <v>1</v>
      </c>
      <c r="I112">
        <v>2</v>
      </c>
      <c r="J112" t="s">
        <v>47</v>
      </c>
      <c r="K112" s="6">
        <v>49.8</v>
      </c>
      <c r="M112" t="s">
        <v>70</v>
      </c>
      <c r="N112" t="s">
        <v>83</v>
      </c>
      <c r="O112">
        <v>11</v>
      </c>
      <c r="P112" t="s">
        <v>46</v>
      </c>
      <c r="Q112" t="str">
        <f t="shared" si="1"/>
        <v>AnnePlate3_11B</v>
      </c>
    </row>
    <row r="113" spans="1:17" x14ac:dyDescent="0.3">
      <c r="A113" s="2">
        <v>35</v>
      </c>
      <c r="B113" s="2" t="s">
        <v>38</v>
      </c>
      <c r="C113" s="2">
        <v>2</v>
      </c>
      <c r="D113" s="2">
        <v>11</v>
      </c>
      <c r="E113" s="2" t="s">
        <v>24</v>
      </c>
      <c r="F113">
        <v>0.15840000000000001</v>
      </c>
      <c r="G113" t="s">
        <v>36</v>
      </c>
      <c r="H113">
        <v>1</v>
      </c>
      <c r="I113">
        <v>2</v>
      </c>
      <c r="J113" t="s">
        <v>58</v>
      </c>
      <c r="K113" s="6">
        <v>50.7</v>
      </c>
      <c r="M113" t="s">
        <v>70</v>
      </c>
      <c r="N113" t="s">
        <v>83</v>
      </c>
      <c r="O113">
        <v>11</v>
      </c>
      <c r="P113" t="s">
        <v>47</v>
      </c>
      <c r="Q113" t="str">
        <f t="shared" si="1"/>
        <v>AnnePlate3_11C</v>
      </c>
    </row>
    <row r="114" spans="1:17" x14ac:dyDescent="0.3">
      <c r="A114">
        <v>35</v>
      </c>
      <c r="B114" t="s">
        <v>20</v>
      </c>
      <c r="C114">
        <v>3</v>
      </c>
      <c r="D114">
        <v>12</v>
      </c>
      <c r="E114" t="s">
        <v>24</v>
      </c>
      <c r="F114">
        <v>0.3478</v>
      </c>
      <c r="G114" t="s">
        <v>36</v>
      </c>
      <c r="H114">
        <v>1</v>
      </c>
      <c r="I114">
        <v>2</v>
      </c>
      <c r="J114" t="s">
        <v>59</v>
      </c>
      <c r="K114" s="6">
        <v>49.5</v>
      </c>
      <c r="M114" t="s">
        <v>70</v>
      </c>
      <c r="N114" t="s">
        <v>79</v>
      </c>
      <c r="O114">
        <v>9</v>
      </c>
      <c r="P114" t="s">
        <v>60</v>
      </c>
      <c r="Q114" t="str">
        <f t="shared" si="1"/>
        <v>1Plate_9F</v>
      </c>
    </row>
    <row r="115" spans="1:17" x14ac:dyDescent="0.3">
      <c r="A115">
        <v>35</v>
      </c>
      <c r="B115" t="s">
        <v>38</v>
      </c>
      <c r="C115">
        <v>3</v>
      </c>
      <c r="D115">
        <v>11</v>
      </c>
      <c r="E115" t="s">
        <v>24</v>
      </c>
      <c r="F115">
        <v>0.37859999999999999</v>
      </c>
      <c r="G115" t="s">
        <v>36</v>
      </c>
      <c r="H115">
        <v>1</v>
      </c>
      <c r="I115">
        <v>2</v>
      </c>
      <c r="J115" t="s">
        <v>60</v>
      </c>
      <c r="K115" s="6">
        <v>49.9</v>
      </c>
      <c r="M115" t="s">
        <v>70</v>
      </c>
      <c r="N115" t="s">
        <v>79</v>
      </c>
      <c r="O115">
        <v>9</v>
      </c>
      <c r="P115" t="s">
        <v>61</v>
      </c>
      <c r="Q115" t="str">
        <f t="shared" si="1"/>
        <v>1Plate_9G</v>
      </c>
    </row>
    <row r="116" spans="1:17" x14ac:dyDescent="0.3">
      <c r="A116">
        <v>35</v>
      </c>
      <c r="B116" t="s">
        <v>20</v>
      </c>
      <c r="C116">
        <v>4</v>
      </c>
      <c r="D116">
        <v>11</v>
      </c>
      <c r="E116" t="s">
        <v>24</v>
      </c>
      <c r="F116">
        <v>8.0199999999999994E-2</v>
      </c>
      <c r="G116" t="s">
        <v>36</v>
      </c>
      <c r="H116">
        <v>1</v>
      </c>
      <c r="I116">
        <v>2</v>
      </c>
      <c r="J116" t="s">
        <v>61</v>
      </c>
      <c r="K116" s="6">
        <v>50.4</v>
      </c>
      <c r="M116" t="s">
        <v>70</v>
      </c>
      <c r="N116" t="s">
        <v>80</v>
      </c>
      <c r="O116">
        <v>2</v>
      </c>
      <c r="P116" t="s">
        <v>61</v>
      </c>
      <c r="Q116" t="str">
        <f t="shared" si="1"/>
        <v>2Plate_2G</v>
      </c>
    </row>
    <row r="117" spans="1:17" x14ac:dyDescent="0.3">
      <c r="A117">
        <v>35</v>
      </c>
      <c r="B117" t="s">
        <v>38</v>
      </c>
      <c r="C117">
        <v>4</v>
      </c>
      <c r="D117">
        <v>11</v>
      </c>
      <c r="E117" t="s">
        <v>24</v>
      </c>
      <c r="F117">
        <v>0.27439999999999998</v>
      </c>
      <c r="G117" t="s">
        <v>36</v>
      </c>
      <c r="H117">
        <v>1</v>
      </c>
      <c r="I117">
        <v>2</v>
      </c>
      <c r="J117" t="s">
        <v>62</v>
      </c>
      <c r="K117" s="6">
        <v>50.6</v>
      </c>
      <c r="M117" t="s">
        <v>70</v>
      </c>
      <c r="N117" t="s">
        <v>80</v>
      </c>
      <c r="O117">
        <v>2</v>
      </c>
      <c r="P117" t="s">
        <v>62</v>
      </c>
      <c r="Q117" t="str">
        <f t="shared" si="1"/>
        <v>2Plate_2H</v>
      </c>
    </row>
    <row r="118" spans="1:17" x14ac:dyDescent="0.3">
      <c r="A118">
        <v>35</v>
      </c>
      <c r="B118" t="s">
        <v>20</v>
      </c>
      <c r="C118">
        <v>6</v>
      </c>
      <c r="D118">
        <v>11</v>
      </c>
      <c r="E118" t="s">
        <v>24</v>
      </c>
      <c r="F118">
        <v>0.44390000000000002</v>
      </c>
      <c r="G118" t="s">
        <v>36</v>
      </c>
      <c r="H118">
        <v>1</v>
      </c>
      <c r="I118">
        <v>3</v>
      </c>
      <c r="J118" t="s">
        <v>45</v>
      </c>
      <c r="K118" s="6">
        <v>50.5</v>
      </c>
      <c r="M118" t="s">
        <v>69</v>
      </c>
      <c r="N118" t="s">
        <v>81</v>
      </c>
      <c r="O118">
        <v>1</v>
      </c>
      <c r="P118" t="s">
        <v>46</v>
      </c>
      <c r="Q118" t="str">
        <f t="shared" si="1"/>
        <v>3Plate_1B</v>
      </c>
    </row>
    <row r="119" spans="1:17" x14ac:dyDescent="0.3">
      <c r="A119">
        <v>35</v>
      </c>
      <c r="B119" t="s">
        <v>38</v>
      </c>
      <c r="C119">
        <v>6</v>
      </c>
      <c r="D119">
        <v>11</v>
      </c>
      <c r="E119" t="s">
        <v>24</v>
      </c>
      <c r="F119">
        <v>0.38369999999999999</v>
      </c>
      <c r="G119" t="s">
        <v>36</v>
      </c>
      <c r="H119">
        <v>1</v>
      </c>
      <c r="I119">
        <v>3</v>
      </c>
      <c r="J119" t="s">
        <v>46</v>
      </c>
      <c r="K119" s="6">
        <v>50.4</v>
      </c>
      <c r="M119" t="s">
        <v>69</v>
      </c>
      <c r="N119" t="s">
        <v>81</v>
      </c>
      <c r="O119">
        <v>1</v>
      </c>
      <c r="P119" t="s">
        <v>47</v>
      </c>
      <c r="Q119" t="str">
        <f t="shared" si="1"/>
        <v>3Plate_1C</v>
      </c>
    </row>
    <row r="120" spans="1:17" x14ac:dyDescent="0.3">
      <c r="A120">
        <v>35</v>
      </c>
      <c r="B120" t="s">
        <v>20</v>
      </c>
      <c r="C120">
        <v>1</v>
      </c>
      <c r="D120">
        <v>12</v>
      </c>
      <c r="E120" t="s">
        <v>22</v>
      </c>
      <c r="F120">
        <v>0.1956</v>
      </c>
      <c r="G120" t="s">
        <v>36</v>
      </c>
      <c r="H120">
        <v>1</v>
      </c>
      <c r="I120">
        <v>3</v>
      </c>
      <c r="J120" t="s">
        <v>47</v>
      </c>
      <c r="K120" s="6">
        <v>49.6</v>
      </c>
      <c r="M120" t="s">
        <v>69</v>
      </c>
      <c r="N120" t="s">
        <v>83</v>
      </c>
      <c r="O120">
        <v>11</v>
      </c>
      <c r="P120" t="s">
        <v>58</v>
      </c>
      <c r="Q120" t="str">
        <f t="shared" si="1"/>
        <v>AnnePlate3_11D</v>
      </c>
    </row>
    <row r="121" spans="1:17" x14ac:dyDescent="0.3">
      <c r="A121">
        <v>35</v>
      </c>
      <c r="B121" t="s">
        <v>38</v>
      </c>
      <c r="C121">
        <v>1</v>
      </c>
      <c r="D121">
        <v>11</v>
      </c>
      <c r="E121" t="s">
        <v>22</v>
      </c>
      <c r="F121">
        <v>0.18540000000000001</v>
      </c>
      <c r="G121" t="s">
        <v>36</v>
      </c>
      <c r="H121">
        <v>1</v>
      </c>
      <c r="I121">
        <v>3</v>
      </c>
      <c r="J121" t="s">
        <v>58</v>
      </c>
      <c r="K121" s="6">
        <v>50.7</v>
      </c>
      <c r="M121" t="s">
        <v>69</v>
      </c>
      <c r="N121" t="s">
        <v>83</v>
      </c>
      <c r="O121">
        <v>11</v>
      </c>
      <c r="P121" t="s">
        <v>59</v>
      </c>
      <c r="Q121" t="str">
        <f t="shared" si="1"/>
        <v>AnnePlate3_11E</v>
      </c>
    </row>
    <row r="122" spans="1:17" x14ac:dyDescent="0.3">
      <c r="A122">
        <v>35</v>
      </c>
      <c r="B122" t="s">
        <v>38</v>
      </c>
      <c r="C122">
        <v>3</v>
      </c>
      <c r="D122">
        <v>11</v>
      </c>
      <c r="E122" t="s">
        <v>22</v>
      </c>
      <c r="F122">
        <v>0.13400000000000001</v>
      </c>
      <c r="G122" t="s">
        <v>40</v>
      </c>
      <c r="H122">
        <v>1</v>
      </c>
      <c r="I122">
        <v>3</v>
      </c>
      <c r="J122" t="s">
        <v>59</v>
      </c>
      <c r="K122" s="6">
        <v>50.3</v>
      </c>
      <c r="M122" t="s">
        <v>69</v>
      </c>
      <c r="N122" t="s">
        <v>79</v>
      </c>
      <c r="O122">
        <v>9</v>
      </c>
      <c r="P122" t="s">
        <v>62</v>
      </c>
      <c r="Q122" t="str">
        <f t="shared" si="1"/>
        <v>1Plate_9H</v>
      </c>
    </row>
    <row r="123" spans="1:17" x14ac:dyDescent="0.3">
      <c r="A123">
        <v>35</v>
      </c>
      <c r="B123" t="s">
        <v>20</v>
      </c>
      <c r="C123">
        <v>4</v>
      </c>
      <c r="D123">
        <v>11</v>
      </c>
      <c r="E123" t="s">
        <v>22</v>
      </c>
      <c r="F123">
        <v>0.13550000000000001</v>
      </c>
      <c r="G123" t="s">
        <v>36</v>
      </c>
      <c r="H123">
        <v>1</v>
      </c>
      <c r="I123">
        <v>3</v>
      </c>
      <c r="J123" t="s">
        <v>60</v>
      </c>
      <c r="K123" s="6">
        <v>49.5</v>
      </c>
      <c r="M123" t="s">
        <v>69</v>
      </c>
      <c r="N123" t="s">
        <v>80</v>
      </c>
      <c r="O123">
        <v>3</v>
      </c>
      <c r="P123" t="s">
        <v>45</v>
      </c>
      <c r="Q123" t="str">
        <f t="shared" si="1"/>
        <v>2Plate_3A</v>
      </c>
    </row>
    <row r="124" spans="1:17" x14ac:dyDescent="0.3">
      <c r="A124">
        <v>35</v>
      </c>
      <c r="B124" t="s">
        <v>38</v>
      </c>
      <c r="C124">
        <v>4</v>
      </c>
      <c r="D124">
        <v>11</v>
      </c>
      <c r="E124" t="s">
        <v>22</v>
      </c>
      <c r="F124">
        <v>0.15740000000000001</v>
      </c>
      <c r="G124" t="s">
        <v>36</v>
      </c>
      <c r="H124">
        <v>1</v>
      </c>
      <c r="I124">
        <v>3</v>
      </c>
      <c r="J124" t="s">
        <v>61</v>
      </c>
      <c r="K124" s="6">
        <v>50.1</v>
      </c>
      <c r="M124" t="s">
        <v>69</v>
      </c>
      <c r="N124" t="s">
        <v>80</v>
      </c>
      <c r="O124">
        <v>3</v>
      </c>
      <c r="P124" t="s">
        <v>46</v>
      </c>
      <c r="Q124" t="str">
        <f t="shared" si="1"/>
        <v>2Plate_3B</v>
      </c>
    </row>
    <row r="125" spans="1:17" x14ac:dyDescent="0.3">
      <c r="A125">
        <v>35</v>
      </c>
      <c r="B125" t="s">
        <v>20</v>
      </c>
      <c r="C125">
        <v>5</v>
      </c>
      <c r="D125">
        <v>10</v>
      </c>
      <c r="E125" t="s">
        <v>22</v>
      </c>
      <c r="F125">
        <v>0.13020000000000001</v>
      </c>
      <c r="G125" t="s">
        <v>36</v>
      </c>
      <c r="H125">
        <v>1</v>
      </c>
      <c r="I125">
        <v>3</v>
      </c>
      <c r="J125" t="s">
        <v>62</v>
      </c>
      <c r="K125" s="6">
        <v>50.5</v>
      </c>
      <c r="M125" t="s">
        <v>69</v>
      </c>
      <c r="N125" t="s">
        <v>81</v>
      </c>
      <c r="O125">
        <v>5</v>
      </c>
      <c r="P125" t="s">
        <v>61</v>
      </c>
      <c r="Q125" t="str">
        <f t="shared" si="1"/>
        <v>3Plate_5G</v>
      </c>
    </row>
    <row r="126" spans="1:17" x14ac:dyDescent="0.3">
      <c r="A126">
        <v>35</v>
      </c>
      <c r="B126" t="s">
        <v>20</v>
      </c>
      <c r="C126">
        <v>6</v>
      </c>
      <c r="D126">
        <v>11</v>
      </c>
      <c r="E126" t="s">
        <v>22</v>
      </c>
      <c r="F126">
        <v>0.22550000000000001</v>
      </c>
      <c r="G126" t="s">
        <v>36</v>
      </c>
      <c r="H126">
        <v>1</v>
      </c>
      <c r="I126">
        <v>4</v>
      </c>
      <c r="J126" t="s">
        <v>45</v>
      </c>
      <c r="K126" s="6">
        <v>50.5</v>
      </c>
      <c r="M126" t="s">
        <v>69</v>
      </c>
      <c r="N126" t="s">
        <v>81</v>
      </c>
      <c r="O126">
        <v>1</v>
      </c>
      <c r="P126" t="s">
        <v>58</v>
      </c>
      <c r="Q126" t="str">
        <f t="shared" si="1"/>
        <v>3Plate_1D</v>
      </c>
    </row>
    <row r="127" spans="1:17" x14ac:dyDescent="0.3">
      <c r="A127">
        <v>35</v>
      </c>
      <c r="B127" t="s">
        <v>38</v>
      </c>
      <c r="C127">
        <v>6</v>
      </c>
      <c r="D127">
        <v>11</v>
      </c>
      <c r="E127" t="s">
        <v>22</v>
      </c>
      <c r="F127">
        <v>0.19650000000000001</v>
      </c>
      <c r="G127" t="s">
        <v>36</v>
      </c>
      <c r="H127">
        <v>1</v>
      </c>
      <c r="I127">
        <v>4</v>
      </c>
      <c r="J127" t="s">
        <v>46</v>
      </c>
      <c r="K127" s="6">
        <v>50.1</v>
      </c>
      <c r="M127" t="s">
        <v>69</v>
      </c>
      <c r="N127" t="s">
        <v>81</v>
      </c>
      <c r="O127">
        <v>1</v>
      </c>
      <c r="P127" t="s">
        <v>59</v>
      </c>
      <c r="Q127" t="str">
        <f t="shared" si="1"/>
        <v>3Plate_1E</v>
      </c>
    </row>
    <row r="128" spans="1:17" x14ac:dyDescent="0.3">
      <c r="A128">
        <v>35</v>
      </c>
      <c r="B128" t="s">
        <v>20</v>
      </c>
      <c r="C128">
        <v>1</v>
      </c>
      <c r="D128">
        <v>12</v>
      </c>
      <c r="E128" t="s">
        <v>19</v>
      </c>
      <c r="F128">
        <v>0.188</v>
      </c>
      <c r="G128" t="s">
        <v>36</v>
      </c>
      <c r="H128">
        <v>1</v>
      </c>
      <c r="I128">
        <v>4</v>
      </c>
      <c r="J128" t="s">
        <v>47</v>
      </c>
      <c r="K128" s="6">
        <v>50.4</v>
      </c>
      <c r="M128" t="s">
        <v>69</v>
      </c>
      <c r="N128" t="s">
        <v>79</v>
      </c>
      <c r="O128">
        <v>1</v>
      </c>
      <c r="P128" t="s">
        <v>59</v>
      </c>
      <c r="Q128" t="str">
        <f t="shared" si="1"/>
        <v>1Plate_1E</v>
      </c>
    </row>
    <row r="129" spans="1:24" x14ac:dyDescent="0.3">
      <c r="A129">
        <v>35</v>
      </c>
      <c r="B129" t="s">
        <v>38</v>
      </c>
      <c r="C129">
        <v>1</v>
      </c>
      <c r="D129">
        <v>11</v>
      </c>
      <c r="E129" t="s">
        <v>19</v>
      </c>
      <c r="F129">
        <v>0.26629999999999998</v>
      </c>
      <c r="G129" t="s">
        <v>36</v>
      </c>
      <c r="H129">
        <v>1</v>
      </c>
      <c r="I129">
        <v>4</v>
      </c>
      <c r="J129" t="s">
        <v>58</v>
      </c>
      <c r="K129" s="6">
        <v>49.4</v>
      </c>
      <c r="M129" t="s">
        <v>69</v>
      </c>
      <c r="N129" t="s">
        <v>79</v>
      </c>
      <c r="O129">
        <v>1</v>
      </c>
      <c r="P129" t="s">
        <v>60</v>
      </c>
      <c r="Q129" t="str">
        <f t="shared" si="1"/>
        <v>1Plate_1F</v>
      </c>
    </row>
    <row r="130" spans="1:24" x14ac:dyDescent="0.3">
      <c r="A130" s="4">
        <v>35</v>
      </c>
      <c r="B130" s="4" t="s">
        <v>20</v>
      </c>
      <c r="C130" s="4">
        <v>2</v>
      </c>
      <c r="D130" s="4">
        <v>12</v>
      </c>
      <c r="E130" s="4" t="s">
        <v>19</v>
      </c>
      <c r="F130">
        <v>5.1700000000000003E-2</v>
      </c>
      <c r="G130" t="s">
        <v>36</v>
      </c>
      <c r="H130">
        <v>1</v>
      </c>
      <c r="I130">
        <v>4</v>
      </c>
      <c r="J130" t="s">
        <v>59</v>
      </c>
      <c r="K130" s="6">
        <v>43.4</v>
      </c>
      <c r="L130" t="s">
        <v>63</v>
      </c>
      <c r="M130" t="s">
        <v>69</v>
      </c>
      <c r="N130" t="s">
        <v>83</v>
      </c>
      <c r="O130">
        <v>11</v>
      </c>
      <c r="P130" t="s">
        <v>60</v>
      </c>
      <c r="Q130" t="str">
        <f t="shared" si="1"/>
        <v>AnnePlate3_11F</v>
      </c>
    </row>
    <row r="131" spans="1:24" x14ac:dyDescent="0.3">
      <c r="A131" s="4">
        <v>35</v>
      </c>
      <c r="B131" s="4" t="s">
        <v>38</v>
      </c>
      <c r="C131" s="4">
        <v>2</v>
      </c>
      <c r="D131" s="4">
        <v>11</v>
      </c>
      <c r="E131" s="4" t="s">
        <v>19</v>
      </c>
      <c r="F131">
        <v>4.0399999999999998E-2</v>
      </c>
      <c r="G131" t="s">
        <v>36</v>
      </c>
      <c r="H131">
        <v>1</v>
      </c>
      <c r="I131">
        <v>4</v>
      </c>
      <c r="J131" t="s">
        <v>60</v>
      </c>
      <c r="K131" s="6">
        <v>35</v>
      </c>
      <c r="L131" t="s">
        <v>63</v>
      </c>
      <c r="M131" t="s">
        <v>69</v>
      </c>
      <c r="N131" t="s">
        <v>83</v>
      </c>
      <c r="O131">
        <v>11</v>
      </c>
      <c r="P131" t="s">
        <v>61</v>
      </c>
      <c r="Q131" t="str">
        <f t="shared" ref="Q131:Q194" si="2">_xlfn.CONCAT(N131,"_",O131,P131)</f>
        <v>AnnePlate3_11G</v>
      </c>
    </row>
    <row r="132" spans="1:24" x14ac:dyDescent="0.3">
      <c r="A132">
        <v>35</v>
      </c>
      <c r="B132" t="s">
        <v>20</v>
      </c>
      <c r="C132">
        <v>3</v>
      </c>
      <c r="D132">
        <v>12</v>
      </c>
      <c r="E132" t="s">
        <v>19</v>
      </c>
      <c r="F132">
        <v>0.28000000000000003</v>
      </c>
      <c r="G132" t="s">
        <v>36</v>
      </c>
      <c r="H132">
        <v>1</v>
      </c>
      <c r="I132">
        <v>4</v>
      </c>
      <c r="J132" t="s">
        <v>61</v>
      </c>
      <c r="K132" s="6">
        <v>50.2</v>
      </c>
      <c r="M132" t="s">
        <v>69</v>
      </c>
      <c r="N132" t="s">
        <v>79</v>
      </c>
      <c r="O132">
        <v>10</v>
      </c>
      <c r="P132" t="s">
        <v>45</v>
      </c>
      <c r="Q132" t="str">
        <f t="shared" si="2"/>
        <v>1Plate_10A</v>
      </c>
    </row>
    <row r="133" spans="1:24" x14ac:dyDescent="0.3">
      <c r="A133" s="4">
        <v>35</v>
      </c>
      <c r="B133" s="4" t="s">
        <v>38</v>
      </c>
      <c r="C133" s="4">
        <v>3</v>
      </c>
      <c r="D133" s="4">
        <v>11</v>
      </c>
      <c r="E133" s="4" t="s">
        <v>19</v>
      </c>
      <c r="F133">
        <v>0.25269999999999998</v>
      </c>
      <c r="G133" t="s">
        <v>36</v>
      </c>
      <c r="H133">
        <v>1</v>
      </c>
      <c r="I133">
        <v>4</v>
      </c>
      <c r="J133" t="s">
        <v>62</v>
      </c>
      <c r="K133" s="6">
        <v>49.9</v>
      </c>
      <c r="M133" t="s">
        <v>69</v>
      </c>
      <c r="N133" t="s">
        <v>79</v>
      </c>
      <c r="O133">
        <v>10</v>
      </c>
      <c r="P133" t="s">
        <v>46</v>
      </c>
      <c r="Q133" t="str">
        <f t="shared" si="2"/>
        <v>1Plate_10B</v>
      </c>
    </row>
    <row r="134" spans="1:24" x14ac:dyDescent="0.3">
      <c r="A134">
        <v>35</v>
      </c>
      <c r="B134" t="s">
        <v>20</v>
      </c>
      <c r="C134">
        <v>4</v>
      </c>
      <c r="D134">
        <v>11</v>
      </c>
      <c r="E134" t="s">
        <v>19</v>
      </c>
      <c r="F134">
        <v>0.126</v>
      </c>
      <c r="G134" t="s">
        <v>36</v>
      </c>
      <c r="H134">
        <v>1</v>
      </c>
      <c r="I134">
        <v>5</v>
      </c>
      <c r="J134" t="s">
        <v>45</v>
      </c>
      <c r="K134" s="6">
        <v>49.6</v>
      </c>
      <c r="M134" t="s">
        <v>69</v>
      </c>
      <c r="N134" t="s">
        <v>80</v>
      </c>
      <c r="O134">
        <v>3</v>
      </c>
      <c r="P134" t="s">
        <v>47</v>
      </c>
      <c r="Q134" t="str">
        <f t="shared" si="2"/>
        <v>2Plate_3C</v>
      </c>
    </row>
    <row r="135" spans="1:24" x14ac:dyDescent="0.3">
      <c r="A135">
        <v>35</v>
      </c>
      <c r="B135" t="s">
        <v>38</v>
      </c>
      <c r="C135">
        <v>4</v>
      </c>
      <c r="D135">
        <v>11</v>
      </c>
      <c r="E135" t="s">
        <v>19</v>
      </c>
      <c r="F135">
        <v>0.1215</v>
      </c>
      <c r="G135" t="s">
        <v>36</v>
      </c>
      <c r="H135">
        <v>1</v>
      </c>
      <c r="I135">
        <v>5</v>
      </c>
      <c r="J135" t="s">
        <v>46</v>
      </c>
      <c r="K135" s="6">
        <v>50.4</v>
      </c>
      <c r="M135" t="s">
        <v>69</v>
      </c>
      <c r="N135" t="s">
        <v>80</v>
      </c>
      <c r="O135">
        <v>3</v>
      </c>
      <c r="P135" t="s">
        <v>58</v>
      </c>
      <c r="Q135" t="str">
        <f t="shared" si="2"/>
        <v>2Plate_3D</v>
      </c>
    </row>
    <row r="136" spans="1:24" x14ac:dyDescent="0.3">
      <c r="A136">
        <v>35</v>
      </c>
      <c r="B136" t="s">
        <v>20</v>
      </c>
      <c r="C136">
        <v>5</v>
      </c>
      <c r="D136">
        <v>10</v>
      </c>
      <c r="E136" t="s">
        <v>19</v>
      </c>
      <c r="F136">
        <v>0.1724</v>
      </c>
      <c r="G136" t="s">
        <v>36</v>
      </c>
      <c r="H136">
        <v>1</v>
      </c>
      <c r="I136">
        <v>5</v>
      </c>
      <c r="J136" t="s">
        <v>47</v>
      </c>
      <c r="K136" s="6">
        <v>50.3</v>
      </c>
      <c r="M136" t="s">
        <v>69</v>
      </c>
      <c r="N136" t="s">
        <v>80</v>
      </c>
      <c r="O136">
        <v>7</v>
      </c>
      <c r="P136" t="s">
        <v>60</v>
      </c>
      <c r="Q136" t="str">
        <f t="shared" si="2"/>
        <v>2Plate_7F</v>
      </c>
    </row>
    <row r="137" spans="1:24" x14ac:dyDescent="0.3">
      <c r="A137">
        <v>35</v>
      </c>
      <c r="B137" t="s">
        <v>38</v>
      </c>
      <c r="C137">
        <v>5</v>
      </c>
      <c r="D137">
        <v>11</v>
      </c>
      <c r="E137" t="s">
        <v>19</v>
      </c>
      <c r="F137">
        <v>0.1348</v>
      </c>
      <c r="G137" t="s">
        <v>36</v>
      </c>
      <c r="H137">
        <v>1</v>
      </c>
      <c r="I137">
        <v>5</v>
      </c>
      <c r="J137" t="s">
        <v>58</v>
      </c>
      <c r="K137" s="6">
        <v>50.7</v>
      </c>
      <c r="M137" t="s">
        <v>69</v>
      </c>
      <c r="N137" t="s">
        <v>80</v>
      </c>
      <c r="O137">
        <v>7</v>
      </c>
      <c r="P137" t="s">
        <v>61</v>
      </c>
      <c r="Q137" t="str">
        <f t="shared" si="2"/>
        <v>2Plate_7G</v>
      </c>
    </row>
    <row r="138" spans="1:24" x14ac:dyDescent="0.3">
      <c r="A138">
        <v>35</v>
      </c>
      <c r="B138" t="s">
        <v>20</v>
      </c>
      <c r="C138">
        <v>6</v>
      </c>
      <c r="D138">
        <v>11</v>
      </c>
      <c r="E138" t="s">
        <v>19</v>
      </c>
      <c r="F138">
        <v>0.31780000000000003</v>
      </c>
      <c r="G138" t="s">
        <v>36</v>
      </c>
      <c r="H138">
        <v>1</v>
      </c>
      <c r="I138">
        <v>5</v>
      </c>
      <c r="J138" t="s">
        <v>59</v>
      </c>
      <c r="K138" s="6">
        <v>50.7</v>
      </c>
      <c r="M138" t="s">
        <v>69</v>
      </c>
      <c r="N138" t="s">
        <v>81</v>
      </c>
      <c r="O138">
        <v>1</v>
      </c>
      <c r="P138" t="s">
        <v>60</v>
      </c>
      <c r="Q138" t="str">
        <f t="shared" si="2"/>
        <v>3Plate_1F</v>
      </c>
    </row>
    <row r="139" spans="1:24" x14ac:dyDescent="0.3">
      <c r="A139">
        <v>35</v>
      </c>
      <c r="B139" t="s">
        <v>38</v>
      </c>
      <c r="C139">
        <v>6</v>
      </c>
      <c r="D139">
        <v>11</v>
      </c>
      <c r="E139" t="s">
        <v>19</v>
      </c>
      <c r="F139">
        <v>0.32100000000000001</v>
      </c>
      <c r="G139" t="s">
        <v>36</v>
      </c>
      <c r="H139">
        <v>1</v>
      </c>
      <c r="I139">
        <v>5</v>
      </c>
      <c r="J139" t="s">
        <v>60</v>
      </c>
      <c r="K139" s="6">
        <v>50.1</v>
      </c>
      <c r="M139" t="s">
        <v>69</v>
      </c>
      <c r="N139" t="s">
        <v>81</v>
      </c>
      <c r="O139">
        <v>1</v>
      </c>
      <c r="P139" t="s">
        <v>61</v>
      </c>
      <c r="Q139" t="str">
        <f t="shared" si="2"/>
        <v>3Plate_1G</v>
      </c>
    </row>
    <row r="140" spans="1:24" x14ac:dyDescent="0.3">
      <c r="A140">
        <v>35</v>
      </c>
      <c r="B140" t="s">
        <v>20</v>
      </c>
      <c r="C140">
        <v>1</v>
      </c>
      <c r="D140">
        <v>12</v>
      </c>
      <c r="E140" t="s">
        <v>21</v>
      </c>
      <c r="F140">
        <v>0.16070000000000001</v>
      </c>
      <c r="G140" t="s">
        <v>36</v>
      </c>
      <c r="H140">
        <v>1</v>
      </c>
      <c r="I140">
        <v>5</v>
      </c>
      <c r="J140" t="s">
        <v>61</v>
      </c>
      <c r="K140" s="6">
        <v>50.2</v>
      </c>
      <c r="M140" t="s">
        <v>69</v>
      </c>
      <c r="N140" t="s">
        <v>79</v>
      </c>
      <c r="O140">
        <v>1</v>
      </c>
      <c r="P140" t="s">
        <v>61</v>
      </c>
      <c r="Q140" t="str">
        <f t="shared" si="2"/>
        <v>1Plate_1G</v>
      </c>
    </row>
    <row r="141" spans="1:24" x14ac:dyDescent="0.3">
      <c r="A141">
        <v>35</v>
      </c>
      <c r="B141" t="s">
        <v>38</v>
      </c>
      <c r="C141">
        <v>1</v>
      </c>
      <c r="D141">
        <v>11</v>
      </c>
      <c r="E141" t="s">
        <v>21</v>
      </c>
      <c r="F141">
        <v>0.1033</v>
      </c>
      <c r="G141" t="s">
        <v>36</v>
      </c>
      <c r="H141">
        <v>1</v>
      </c>
      <c r="I141">
        <v>5</v>
      </c>
      <c r="J141" t="s">
        <v>62</v>
      </c>
      <c r="K141" s="6">
        <v>51</v>
      </c>
      <c r="M141" t="s">
        <v>69</v>
      </c>
      <c r="N141" t="s">
        <v>79</v>
      </c>
      <c r="O141">
        <v>1</v>
      </c>
      <c r="P141" t="s">
        <v>62</v>
      </c>
      <c r="Q141" t="str">
        <f t="shared" si="2"/>
        <v>1Plate_1H</v>
      </c>
      <c r="T141" t="s">
        <v>37</v>
      </c>
      <c r="U141" t="s">
        <v>36</v>
      </c>
      <c r="V141" t="s">
        <v>53</v>
      </c>
      <c r="W141">
        <v>2</v>
      </c>
      <c r="X141">
        <v>2</v>
      </c>
    </row>
    <row r="142" spans="1:24" x14ac:dyDescent="0.3">
      <c r="A142">
        <v>35</v>
      </c>
      <c r="B142" t="s">
        <v>20</v>
      </c>
      <c r="C142">
        <v>3</v>
      </c>
      <c r="D142">
        <v>12</v>
      </c>
      <c r="E142" t="s">
        <v>21</v>
      </c>
      <c r="F142">
        <v>0.21779999999999999</v>
      </c>
      <c r="G142" t="s">
        <v>36</v>
      </c>
      <c r="H142">
        <v>1</v>
      </c>
      <c r="I142">
        <v>6</v>
      </c>
      <c r="J142" t="s">
        <v>45</v>
      </c>
      <c r="K142" s="6">
        <v>50.1</v>
      </c>
      <c r="M142" t="s">
        <v>69</v>
      </c>
      <c r="N142" t="s">
        <v>79</v>
      </c>
      <c r="O142">
        <v>10</v>
      </c>
      <c r="P142" t="s">
        <v>47</v>
      </c>
      <c r="Q142" t="str">
        <f t="shared" si="2"/>
        <v>1Plate_10C</v>
      </c>
    </row>
    <row r="143" spans="1:24" x14ac:dyDescent="0.3">
      <c r="A143">
        <v>35</v>
      </c>
      <c r="B143" t="s">
        <v>38</v>
      </c>
      <c r="C143">
        <v>3</v>
      </c>
      <c r="D143">
        <v>11</v>
      </c>
      <c r="E143" t="s">
        <v>21</v>
      </c>
      <c r="F143">
        <v>0.11940000000000001</v>
      </c>
      <c r="G143" t="s">
        <v>36</v>
      </c>
      <c r="H143">
        <v>1</v>
      </c>
      <c r="I143">
        <v>6</v>
      </c>
      <c r="J143" t="s">
        <v>46</v>
      </c>
      <c r="K143" s="6">
        <v>50.1</v>
      </c>
      <c r="M143" t="s">
        <v>69</v>
      </c>
      <c r="N143" t="s">
        <v>79</v>
      </c>
      <c r="O143">
        <v>10</v>
      </c>
      <c r="P143" t="s">
        <v>58</v>
      </c>
      <c r="Q143" t="str">
        <f t="shared" si="2"/>
        <v>1Plate_10D</v>
      </c>
      <c r="T143" t="s">
        <v>37</v>
      </c>
      <c r="U143" t="s">
        <v>36</v>
      </c>
      <c r="W143">
        <v>2</v>
      </c>
      <c r="X143" s="2"/>
    </row>
    <row r="144" spans="1:24" x14ac:dyDescent="0.3">
      <c r="A144">
        <v>35</v>
      </c>
      <c r="B144" t="s">
        <v>20</v>
      </c>
      <c r="C144">
        <v>4</v>
      </c>
      <c r="D144">
        <v>11</v>
      </c>
      <c r="E144" t="s">
        <v>21</v>
      </c>
      <c r="F144">
        <v>0.1046</v>
      </c>
      <c r="G144" t="s">
        <v>36</v>
      </c>
      <c r="H144">
        <v>1</v>
      </c>
      <c r="I144">
        <v>6</v>
      </c>
      <c r="J144" t="s">
        <v>47</v>
      </c>
      <c r="K144" s="6">
        <v>50.7</v>
      </c>
      <c r="M144" t="s">
        <v>69</v>
      </c>
      <c r="N144" t="s">
        <v>80</v>
      </c>
      <c r="O144">
        <v>3</v>
      </c>
      <c r="P144" t="s">
        <v>59</v>
      </c>
      <c r="Q144" t="str">
        <f t="shared" si="2"/>
        <v>2Plate_3E</v>
      </c>
    </row>
    <row r="145" spans="1:17" x14ac:dyDescent="0.3">
      <c r="A145">
        <v>35</v>
      </c>
      <c r="B145" t="s">
        <v>38</v>
      </c>
      <c r="C145">
        <v>4</v>
      </c>
      <c r="D145">
        <v>11</v>
      </c>
      <c r="E145" t="s">
        <v>21</v>
      </c>
      <c r="F145" t="s">
        <v>64</v>
      </c>
      <c r="H145">
        <v>1</v>
      </c>
      <c r="I145">
        <v>6</v>
      </c>
      <c r="J145" t="s">
        <v>58</v>
      </c>
      <c r="K145" s="6">
        <v>37.1</v>
      </c>
      <c r="L145" t="s">
        <v>63</v>
      </c>
      <c r="M145" t="s">
        <v>69</v>
      </c>
      <c r="N145" t="s">
        <v>80</v>
      </c>
      <c r="O145">
        <v>3</v>
      </c>
      <c r="P145" t="s">
        <v>60</v>
      </c>
      <c r="Q145" t="str">
        <f t="shared" si="2"/>
        <v>2Plate_3F</v>
      </c>
    </row>
    <row r="146" spans="1:17" x14ac:dyDescent="0.3">
      <c r="A146">
        <v>35</v>
      </c>
      <c r="B146" t="s">
        <v>20</v>
      </c>
      <c r="C146">
        <v>5</v>
      </c>
      <c r="D146">
        <v>10</v>
      </c>
      <c r="E146" t="s">
        <v>21</v>
      </c>
      <c r="F146">
        <v>9.69E-2</v>
      </c>
      <c r="G146" t="s">
        <v>40</v>
      </c>
      <c r="H146">
        <v>1</v>
      </c>
      <c r="I146">
        <v>6</v>
      </c>
      <c r="J146" t="s">
        <v>59</v>
      </c>
      <c r="K146" s="6">
        <v>50.9</v>
      </c>
      <c r="M146" t="s">
        <v>69</v>
      </c>
      <c r="N146" t="s">
        <v>80</v>
      </c>
      <c r="O146">
        <v>7</v>
      </c>
      <c r="P146" t="s">
        <v>62</v>
      </c>
      <c r="Q146" t="str">
        <f t="shared" si="2"/>
        <v>2Plate_7H</v>
      </c>
    </row>
    <row r="147" spans="1:17" x14ac:dyDescent="0.3">
      <c r="A147">
        <v>35</v>
      </c>
      <c r="B147" t="s">
        <v>38</v>
      </c>
      <c r="C147">
        <v>5</v>
      </c>
      <c r="E147" t="s">
        <v>21</v>
      </c>
      <c r="F147" t="s">
        <v>64</v>
      </c>
      <c r="H147">
        <v>1</v>
      </c>
      <c r="I147">
        <v>6</v>
      </c>
      <c r="J147" t="s">
        <v>60</v>
      </c>
      <c r="K147" s="6">
        <v>49.9</v>
      </c>
      <c r="M147" t="s">
        <v>69</v>
      </c>
      <c r="N147" t="s">
        <v>80</v>
      </c>
      <c r="O147">
        <v>8</v>
      </c>
      <c r="P147" t="s">
        <v>45</v>
      </c>
      <c r="Q147" t="str">
        <f t="shared" si="2"/>
        <v>2Plate_8A</v>
      </c>
    </row>
    <row r="148" spans="1:17" x14ac:dyDescent="0.3">
      <c r="A148">
        <v>35</v>
      </c>
      <c r="B148" t="s">
        <v>20</v>
      </c>
      <c r="C148">
        <v>6</v>
      </c>
      <c r="D148">
        <v>11</v>
      </c>
      <c r="E148" t="s">
        <v>21</v>
      </c>
      <c r="F148">
        <v>0.11890000000000001</v>
      </c>
      <c r="G148" t="s">
        <v>36</v>
      </c>
      <c r="H148">
        <v>1</v>
      </c>
      <c r="I148">
        <v>6</v>
      </c>
      <c r="J148" t="s">
        <v>61</v>
      </c>
      <c r="K148" s="6">
        <v>50.1</v>
      </c>
      <c r="M148" t="s">
        <v>69</v>
      </c>
      <c r="N148" t="s">
        <v>81</v>
      </c>
      <c r="O148">
        <v>1</v>
      </c>
      <c r="P148" t="s">
        <v>62</v>
      </c>
      <c r="Q148" t="str">
        <f t="shared" si="2"/>
        <v>3Plate_1H</v>
      </c>
    </row>
    <row r="149" spans="1:17" ht="15" thickBot="1" x14ac:dyDescent="0.35">
      <c r="A149">
        <v>35</v>
      </c>
      <c r="B149" t="s">
        <v>38</v>
      </c>
      <c r="C149">
        <v>6</v>
      </c>
      <c r="D149">
        <v>11</v>
      </c>
      <c r="E149" t="s">
        <v>21</v>
      </c>
      <c r="F149">
        <v>0.1459</v>
      </c>
      <c r="G149" t="s">
        <v>36</v>
      </c>
      <c r="H149">
        <v>1</v>
      </c>
      <c r="I149">
        <v>6</v>
      </c>
      <c r="J149" t="s">
        <v>62</v>
      </c>
      <c r="K149" s="6">
        <v>50.3</v>
      </c>
      <c r="M149" t="s">
        <v>69</v>
      </c>
      <c r="N149" t="s">
        <v>81</v>
      </c>
      <c r="O149">
        <v>2</v>
      </c>
      <c r="P149" t="s">
        <v>45</v>
      </c>
      <c r="Q149" t="str">
        <f t="shared" si="2"/>
        <v>3Plate_2A</v>
      </c>
    </row>
    <row r="150" spans="1:17" ht="15" thickBot="1" x14ac:dyDescent="0.35">
      <c r="A150" s="7">
        <v>43</v>
      </c>
      <c r="B150" s="8" t="s">
        <v>20</v>
      </c>
      <c r="C150" s="8">
        <v>4</v>
      </c>
      <c r="D150" s="8">
        <v>11</v>
      </c>
      <c r="E150" s="8" t="s">
        <v>23</v>
      </c>
      <c r="F150" s="8">
        <v>1.49E-2</v>
      </c>
      <c r="G150" s="8" t="s">
        <v>36</v>
      </c>
      <c r="H150" s="8">
        <v>1</v>
      </c>
      <c r="I150" s="8">
        <v>7</v>
      </c>
      <c r="J150" s="8" t="s">
        <v>45</v>
      </c>
      <c r="K150" s="9">
        <v>20.9</v>
      </c>
      <c r="L150" s="8" t="s">
        <v>63</v>
      </c>
      <c r="M150" s="8" t="s">
        <v>69</v>
      </c>
      <c r="N150" t="s">
        <v>84</v>
      </c>
      <c r="O150">
        <v>9</v>
      </c>
      <c r="P150" t="s">
        <v>58</v>
      </c>
      <c r="Q150" t="str">
        <f t="shared" si="2"/>
        <v>LisaPlate1_9D</v>
      </c>
    </row>
    <row r="151" spans="1:17" x14ac:dyDescent="0.3">
      <c r="A151">
        <v>43</v>
      </c>
      <c r="B151" t="s">
        <v>38</v>
      </c>
      <c r="C151">
        <v>4</v>
      </c>
      <c r="D151">
        <v>11</v>
      </c>
      <c r="E151" t="s">
        <v>23</v>
      </c>
      <c r="F151">
        <v>6.7000000000000004E-2</v>
      </c>
      <c r="G151" t="s">
        <v>36</v>
      </c>
      <c r="H151">
        <v>1</v>
      </c>
      <c r="I151">
        <v>7</v>
      </c>
      <c r="J151" t="s">
        <v>46</v>
      </c>
      <c r="K151" s="6">
        <v>36</v>
      </c>
      <c r="L151" t="s">
        <v>63</v>
      </c>
      <c r="M151" t="s">
        <v>70</v>
      </c>
      <c r="N151" t="s">
        <v>84</v>
      </c>
      <c r="O151">
        <v>10</v>
      </c>
      <c r="P151" t="s">
        <v>62</v>
      </c>
      <c r="Q151" t="str">
        <f t="shared" si="2"/>
        <v>LisaPlate1_10H</v>
      </c>
    </row>
    <row r="152" spans="1:17" x14ac:dyDescent="0.3">
      <c r="A152">
        <v>43</v>
      </c>
      <c r="B152" t="s">
        <v>20</v>
      </c>
      <c r="C152">
        <v>5</v>
      </c>
      <c r="D152">
        <v>11</v>
      </c>
      <c r="E152" t="s">
        <v>23</v>
      </c>
      <c r="F152">
        <v>0.30130000000000001</v>
      </c>
      <c r="G152" t="s">
        <v>36</v>
      </c>
      <c r="H152">
        <v>1</v>
      </c>
      <c r="I152">
        <v>7</v>
      </c>
      <c r="J152" t="s">
        <v>47</v>
      </c>
      <c r="K152" s="6">
        <v>50.5</v>
      </c>
      <c r="M152" t="s">
        <v>70</v>
      </c>
      <c r="N152" t="s">
        <v>80</v>
      </c>
      <c r="O152">
        <v>8</v>
      </c>
      <c r="P152" t="s">
        <v>46</v>
      </c>
      <c r="Q152" t="str">
        <f t="shared" si="2"/>
        <v>2Plate_8B</v>
      </c>
    </row>
    <row r="153" spans="1:17" x14ac:dyDescent="0.3">
      <c r="A153">
        <v>43</v>
      </c>
      <c r="B153" t="s">
        <v>38</v>
      </c>
      <c r="C153">
        <v>5</v>
      </c>
      <c r="D153">
        <v>11</v>
      </c>
      <c r="E153" t="s">
        <v>23</v>
      </c>
      <c r="F153">
        <v>0.14280000000000001</v>
      </c>
      <c r="G153" t="s">
        <v>36</v>
      </c>
      <c r="H153">
        <v>1</v>
      </c>
      <c r="I153">
        <v>7</v>
      </c>
      <c r="J153" t="s">
        <v>58</v>
      </c>
      <c r="K153" s="6">
        <v>49.9</v>
      </c>
      <c r="M153" t="s">
        <v>70</v>
      </c>
      <c r="N153" t="s">
        <v>80</v>
      </c>
      <c r="O153">
        <v>8</v>
      </c>
      <c r="P153" t="s">
        <v>47</v>
      </c>
      <c r="Q153" t="str">
        <f t="shared" si="2"/>
        <v>2Plate_8C</v>
      </c>
    </row>
    <row r="154" spans="1:17" x14ac:dyDescent="0.3">
      <c r="A154" s="1">
        <v>43</v>
      </c>
      <c r="B154" s="1" t="s">
        <v>20</v>
      </c>
      <c r="C154" s="1">
        <v>6</v>
      </c>
      <c r="D154" s="1">
        <v>11</v>
      </c>
      <c r="E154" s="1" t="s">
        <v>23</v>
      </c>
      <c r="F154">
        <v>0.21540000000000001</v>
      </c>
      <c r="G154" t="s">
        <v>36</v>
      </c>
      <c r="H154">
        <v>1</v>
      </c>
      <c r="I154">
        <v>7</v>
      </c>
      <c r="J154" t="s">
        <v>59</v>
      </c>
      <c r="K154" s="6">
        <v>50.9</v>
      </c>
      <c r="M154" t="s">
        <v>69</v>
      </c>
      <c r="N154" t="s">
        <v>81</v>
      </c>
      <c r="O154">
        <v>2</v>
      </c>
      <c r="P154" t="s">
        <v>46</v>
      </c>
      <c r="Q154" t="str">
        <f t="shared" si="2"/>
        <v>3Plate_2B</v>
      </c>
    </row>
    <row r="155" spans="1:17" x14ac:dyDescent="0.3">
      <c r="A155">
        <v>43</v>
      </c>
      <c r="B155" t="s">
        <v>38</v>
      </c>
      <c r="C155">
        <v>6</v>
      </c>
      <c r="D155">
        <v>11</v>
      </c>
      <c r="E155" t="s">
        <v>23</v>
      </c>
      <c r="F155">
        <v>0.2213</v>
      </c>
      <c r="G155" t="s">
        <v>36</v>
      </c>
      <c r="H155">
        <v>1</v>
      </c>
      <c r="I155">
        <v>7</v>
      </c>
      <c r="J155" t="s">
        <v>60</v>
      </c>
      <c r="K155" s="6">
        <v>50.6</v>
      </c>
      <c r="M155" t="s">
        <v>70</v>
      </c>
      <c r="N155" t="s">
        <v>81</v>
      </c>
      <c r="O155">
        <v>2</v>
      </c>
      <c r="P155" t="s">
        <v>47</v>
      </c>
      <c r="Q155" t="str">
        <f t="shared" si="2"/>
        <v>3Plate_2C</v>
      </c>
    </row>
    <row r="156" spans="1:17" x14ac:dyDescent="0.3">
      <c r="A156" s="2">
        <v>43</v>
      </c>
      <c r="B156" s="2" t="s">
        <v>20</v>
      </c>
      <c r="C156" s="2">
        <v>1</v>
      </c>
      <c r="D156" s="2">
        <v>11</v>
      </c>
      <c r="E156" s="2" t="s">
        <v>24</v>
      </c>
      <c r="F156">
        <v>0.27329999999999999</v>
      </c>
      <c r="G156" t="s">
        <v>36</v>
      </c>
      <c r="H156">
        <v>1</v>
      </c>
      <c r="I156">
        <v>7</v>
      </c>
      <c r="J156" t="s">
        <v>61</v>
      </c>
      <c r="K156" s="6">
        <v>50.1</v>
      </c>
      <c r="M156" t="s">
        <v>70</v>
      </c>
      <c r="N156" t="s">
        <v>79</v>
      </c>
      <c r="O156">
        <v>2</v>
      </c>
      <c r="P156" t="s">
        <v>45</v>
      </c>
      <c r="Q156" t="str">
        <f t="shared" si="2"/>
        <v>1Plate_2A</v>
      </c>
    </row>
    <row r="157" spans="1:17" x14ac:dyDescent="0.3">
      <c r="A157" s="2">
        <v>43</v>
      </c>
      <c r="B157" s="2" t="s">
        <v>38</v>
      </c>
      <c r="C157" s="2">
        <v>1</v>
      </c>
      <c r="D157" s="2">
        <v>11</v>
      </c>
      <c r="E157" s="2" t="s">
        <v>24</v>
      </c>
      <c r="F157">
        <v>0.13750000000000001</v>
      </c>
      <c r="G157" t="s">
        <v>36</v>
      </c>
      <c r="H157">
        <v>1</v>
      </c>
      <c r="I157">
        <v>7</v>
      </c>
      <c r="J157" t="s">
        <v>62</v>
      </c>
      <c r="K157" s="6">
        <v>50.1</v>
      </c>
      <c r="L157" t="s">
        <v>71</v>
      </c>
      <c r="M157" t="s">
        <v>70</v>
      </c>
      <c r="N157" t="s">
        <v>79</v>
      </c>
      <c r="O157">
        <v>2</v>
      </c>
      <c r="P157" t="s">
        <v>46</v>
      </c>
      <c r="Q157" t="str">
        <f t="shared" si="2"/>
        <v>1Plate_2B</v>
      </c>
    </row>
    <row r="158" spans="1:17" x14ac:dyDescent="0.3">
      <c r="A158" s="2">
        <v>43</v>
      </c>
      <c r="B158" s="2" t="s">
        <v>20</v>
      </c>
      <c r="C158" s="2">
        <v>2</v>
      </c>
      <c r="D158" s="2">
        <v>11</v>
      </c>
      <c r="E158" s="2" t="s">
        <v>24</v>
      </c>
      <c r="F158">
        <v>0.30649999999999999</v>
      </c>
      <c r="G158" t="s">
        <v>36</v>
      </c>
      <c r="H158">
        <v>1</v>
      </c>
      <c r="I158">
        <v>8</v>
      </c>
      <c r="J158" t="s">
        <v>45</v>
      </c>
      <c r="K158" s="6">
        <v>50.6</v>
      </c>
      <c r="L158" t="s">
        <v>72</v>
      </c>
      <c r="M158" t="s">
        <v>69</v>
      </c>
      <c r="N158" t="s">
        <v>83</v>
      </c>
      <c r="O158">
        <v>11</v>
      </c>
      <c r="P158" t="s">
        <v>62</v>
      </c>
      <c r="Q158" t="str">
        <f t="shared" si="2"/>
        <v>AnnePlate3_11H</v>
      </c>
    </row>
    <row r="159" spans="1:17" x14ac:dyDescent="0.3">
      <c r="A159" s="2">
        <v>43</v>
      </c>
      <c r="B159" s="2" t="s">
        <v>38</v>
      </c>
      <c r="C159" s="2">
        <v>2</v>
      </c>
      <c r="D159" s="2">
        <v>11</v>
      </c>
      <c r="E159" s="2" t="s">
        <v>24</v>
      </c>
      <c r="F159">
        <v>0.26050000000000001</v>
      </c>
      <c r="G159" t="s">
        <v>36</v>
      </c>
      <c r="H159">
        <v>1</v>
      </c>
      <c r="I159">
        <v>8</v>
      </c>
      <c r="J159" t="s">
        <v>46</v>
      </c>
      <c r="K159" s="6">
        <v>49.6</v>
      </c>
      <c r="M159" t="s">
        <v>69</v>
      </c>
      <c r="N159" t="s">
        <v>83</v>
      </c>
      <c r="O159">
        <v>12</v>
      </c>
      <c r="P159" t="s">
        <v>46</v>
      </c>
      <c r="Q159" t="str">
        <f t="shared" si="2"/>
        <v>AnnePlate3_12B</v>
      </c>
    </row>
    <row r="160" spans="1:17" x14ac:dyDescent="0.3">
      <c r="A160">
        <v>43</v>
      </c>
      <c r="B160" t="s">
        <v>20</v>
      </c>
      <c r="C160">
        <v>4</v>
      </c>
      <c r="D160">
        <v>11</v>
      </c>
      <c r="E160" t="s">
        <v>24</v>
      </c>
      <c r="F160">
        <v>0.30609999999999998</v>
      </c>
      <c r="G160" t="s">
        <v>36</v>
      </c>
      <c r="H160">
        <v>1</v>
      </c>
      <c r="I160">
        <v>8</v>
      </c>
      <c r="J160" t="s">
        <v>47</v>
      </c>
      <c r="K160" s="6">
        <v>50.2</v>
      </c>
      <c r="M160" t="s">
        <v>70</v>
      </c>
      <c r="N160" t="s">
        <v>80</v>
      </c>
      <c r="O160">
        <v>3</v>
      </c>
      <c r="P160" t="s">
        <v>61</v>
      </c>
      <c r="Q160" t="str">
        <f t="shared" si="2"/>
        <v>2Plate_3G</v>
      </c>
    </row>
    <row r="161" spans="1:17" x14ac:dyDescent="0.3">
      <c r="A161">
        <v>43</v>
      </c>
      <c r="B161" t="s">
        <v>38</v>
      </c>
      <c r="C161">
        <v>4</v>
      </c>
      <c r="D161">
        <v>11</v>
      </c>
      <c r="E161" t="s">
        <v>24</v>
      </c>
      <c r="F161">
        <v>0.4199</v>
      </c>
      <c r="G161" t="s">
        <v>36</v>
      </c>
      <c r="H161">
        <v>1</v>
      </c>
      <c r="I161">
        <v>8</v>
      </c>
      <c r="J161" t="s">
        <v>58</v>
      </c>
      <c r="K161" s="6">
        <v>50.6</v>
      </c>
      <c r="M161" t="s">
        <v>69</v>
      </c>
      <c r="N161" t="s">
        <v>80</v>
      </c>
      <c r="O161">
        <v>3</v>
      </c>
      <c r="P161" t="s">
        <v>62</v>
      </c>
      <c r="Q161" t="str">
        <f t="shared" si="2"/>
        <v>2Plate_3H</v>
      </c>
    </row>
    <row r="162" spans="1:17" x14ac:dyDescent="0.3">
      <c r="A162" s="2">
        <v>43</v>
      </c>
      <c r="B162" s="2" t="s">
        <v>20</v>
      </c>
      <c r="C162" s="2">
        <v>5</v>
      </c>
      <c r="D162" s="2">
        <v>11</v>
      </c>
      <c r="E162" s="2" t="s">
        <v>24</v>
      </c>
      <c r="F162">
        <v>0.27639999999999998</v>
      </c>
      <c r="G162" t="s">
        <v>36</v>
      </c>
      <c r="H162">
        <v>1</v>
      </c>
      <c r="I162">
        <v>8</v>
      </c>
      <c r="J162" t="s">
        <v>59</v>
      </c>
      <c r="K162" s="6">
        <v>49.9</v>
      </c>
      <c r="M162" t="s">
        <v>70</v>
      </c>
      <c r="N162" t="s">
        <v>80</v>
      </c>
      <c r="O162">
        <v>8</v>
      </c>
      <c r="P162" t="s">
        <v>58</v>
      </c>
      <c r="Q162" t="str">
        <f t="shared" si="2"/>
        <v>2Plate_8D</v>
      </c>
    </row>
    <row r="163" spans="1:17" x14ac:dyDescent="0.3">
      <c r="A163" s="2">
        <v>43</v>
      </c>
      <c r="B163" s="2" t="s">
        <v>38</v>
      </c>
      <c r="C163" s="2">
        <v>5</v>
      </c>
      <c r="D163" s="2">
        <v>11</v>
      </c>
      <c r="E163" s="2" t="s">
        <v>24</v>
      </c>
      <c r="F163">
        <v>0.25600000000000001</v>
      </c>
      <c r="G163" t="s">
        <v>36</v>
      </c>
      <c r="H163">
        <v>1</v>
      </c>
      <c r="I163">
        <v>8</v>
      </c>
      <c r="J163" t="s">
        <v>60</v>
      </c>
      <c r="K163" s="6">
        <v>49.7</v>
      </c>
      <c r="M163" t="s">
        <v>69</v>
      </c>
      <c r="N163" t="s">
        <v>80</v>
      </c>
      <c r="O163">
        <v>8</v>
      </c>
      <c r="P163" t="s">
        <v>59</v>
      </c>
      <c r="Q163" t="str">
        <f t="shared" si="2"/>
        <v>2Plate_8E</v>
      </c>
    </row>
    <row r="164" spans="1:17" x14ac:dyDescent="0.3">
      <c r="A164" s="2">
        <v>43</v>
      </c>
      <c r="B164" s="2" t="s">
        <v>20</v>
      </c>
      <c r="C164" s="2">
        <v>6</v>
      </c>
      <c r="D164" s="2">
        <v>11</v>
      </c>
      <c r="E164" s="2" t="s">
        <v>24</v>
      </c>
      <c r="F164">
        <v>0.20250000000000001</v>
      </c>
      <c r="G164" t="s">
        <v>36</v>
      </c>
      <c r="H164">
        <v>1</v>
      </c>
      <c r="I164">
        <v>8</v>
      </c>
      <c r="J164" t="s">
        <v>61</v>
      </c>
      <c r="K164" s="6">
        <v>50.1</v>
      </c>
      <c r="M164" t="s">
        <v>70</v>
      </c>
      <c r="N164" t="s">
        <v>81</v>
      </c>
      <c r="O164">
        <v>2</v>
      </c>
      <c r="P164" t="s">
        <v>58</v>
      </c>
      <c r="Q164" t="str">
        <f t="shared" si="2"/>
        <v>3Plate_2D</v>
      </c>
    </row>
    <row r="165" spans="1:17" x14ac:dyDescent="0.3">
      <c r="A165" s="2">
        <v>43</v>
      </c>
      <c r="B165" s="2" t="s">
        <v>38</v>
      </c>
      <c r="C165" s="2">
        <v>6</v>
      </c>
      <c r="D165" s="2">
        <v>11</v>
      </c>
      <c r="E165" s="2" t="s">
        <v>24</v>
      </c>
      <c r="F165">
        <v>0.19919999999999999</v>
      </c>
      <c r="G165" t="s">
        <v>36</v>
      </c>
      <c r="H165">
        <v>1</v>
      </c>
      <c r="I165">
        <v>8</v>
      </c>
      <c r="J165" t="s">
        <v>62</v>
      </c>
      <c r="K165" s="6">
        <v>49.1</v>
      </c>
      <c r="L165" t="s">
        <v>73</v>
      </c>
      <c r="M165" t="s">
        <v>69</v>
      </c>
      <c r="N165" t="s">
        <v>81</v>
      </c>
      <c r="O165">
        <v>2</v>
      </c>
      <c r="P165" t="s">
        <v>59</v>
      </c>
      <c r="Q165" t="str">
        <f t="shared" si="2"/>
        <v>3Plate_2E</v>
      </c>
    </row>
    <row r="166" spans="1:17" x14ac:dyDescent="0.3">
      <c r="A166">
        <v>43</v>
      </c>
      <c r="B166" t="s">
        <v>20</v>
      </c>
      <c r="C166">
        <v>1</v>
      </c>
      <c r="D166">
        <v>11</v>
      </c>
      <c r="E166" t="s">
        <v>22</v>
      </c>
      <c r="F166">
        <v>0.18360000000000001</v>
      </c>
      <c r="G166" t="s">
        <v>40</v>
      </c>
      <c r="H166">
        <v>1</v>
      </c>
      <c r="I166">
        <v>9</v>
      </c>
      <c r="J166" t="s">
        <v>45</v>
      </c>
      <c r="K166" s="6">
        <v>50.3</v>
      </c>
      <c r="L166" t="s">
        <v>65</v>
      </c>
      <c r="M166" t="s">
        <v>69</v>
      </c>
      <c r="N166" t="s">
        <v>79</v>
      </c>
      <c r="O166">
        <v>2</v>
      </c>
      <c r="P166" t="s">
        <v>47</v>
      </c>
      <c r="Q166" t="str">
        <f t="shared" si="2"/>
        <v>1Plate_2C</v>
      </c>
    </row>
    <row r="167" spans="1:17" x14ac:dyDescent="0.3">
      <c r="A167" s="3">
        <v>43</v>
      </c>
      <c r="B167" s="3" t="s">
        <v>20</v>
      </c>
      <c r="C167" s="3">
        <v>4</v>
      </c>
      <c r="D167" s="3">
        <v>11</v>
      </c>
      <c r="E167" t="s">
        <v>22</v>
      </c>
      <c r="F167">
        <v>0.18</v>
      </c>
      <c r="G167" t="s">
        <v>36</v>
      </c>
      <c r="H167">
        <v>1</v>
      </c>
      <c r="I167">
        <v>9</v>
      </c>
      <c r="J167" t="s">
        <v>46</v>
      </c>
      <c r="K167" s="6">
        <v>50.1</v>
      </c>
      <c r="M167" t="s">
        <v>69</v>
      </c>
      <c r="N167" t="s">
        <v>80</v>
      </c>
      <c r="O167">
        <v>4</v>
      </c>
      <c r="P167" t="s">
        <v>45</v>
      </c>
      <c r="Q167" t="str">
        <f t="shared" si="2"/>
        <v>2Plate_4A</v>
      </c>
    </row>
    <row r="168" spans="1:17" x14ac:dyDescent="0.3">
      <c r="A168" s="3">
        <v>43</v>
      </c>
      <c r="B168" s="3" t="s">
        <v>38</v>
      </c>
      <c r="C168" s="3">
        <v>4</v>
      </c>
      <c r="D168" s="3">
        <v>11</v>
      </c>
      <c r="E168" s="3" t="s">
        <v>22</v>
      </c>
      <c r="F168">
        <v>0.16320000000000001</v>
      </c>
      <c r="G168" t="s">
        <v>36</v>
      </c>
      <c r="H168">
        <v>1</v>
      </c>
      <c r="I168">
        <v>9</v>
      </c>
      <c r="J168" t="s">
        <v>47</v>
      </c>
      <c r="K168" s="6">
        <v>49.8</v>
      </c>
      <c r="M168" t="s">
        <v>69</v>
      </c>
      <c r="N168" t="s">
        <v>80</v>
      </c>
      <c r="O168">
        <v>4</v>
      </c>
      <c r="P168" t="s">
        <v>46</v>
      </c>
      <c r="Q168" t="str">
        <f t="shared" si="2"/>
        <v>2Plate_4B</v>
      </c>
    </row>
    <row r="169" spans="1:17" x14ac:dyDescent="0.3">
      <c r="A169">
        <v>43</v>
      </c>
      <c r="B169" t="s">
        <v>20</v>
      </c>
      <c r="C169">
        <v>5</v>
      </c>
      <c r="D169">
        <v>11</v>
      </c>
      <c r="E169" t="s">
        <v>22</v>
      </c>
      <c r="F169">
        <v>0.22539999999999999</v>
      </c>
      <c r="G169" t="s">
        <v>36</v>
      </c>
      <c r="H169">
        <v>1</v>
      </c>
      <c r="I169">
        <v>9</v>
      </c>
      <c r="J169" t="s">
        <v>58</v>
      </c>
      <c r="K169" s="6">
        <v>49.8</v>
      </c>
      <c r="M169" t="s">
        <v>69</v>
      </c>
      <c r="N169" t="s">
        <v>80</v>
      </c>
      <c r="O169">
        <v>8</v>
      </c>
      <c r="P169" t="s">
        <v>60</v>
      </c>
      <c r="Q169" t="str">
        <f t="shared" si="2"/>
        <v>2Plate_8F</v>
      </c>
    </row>
    <row r="170" spans="1:17" x14ac:dyDescent="0.3">
      <c r="A170" s="3">
        <v>43</v>
      </c>
      <c r="B170" s="3" t="s">
        <v>38</v>
      </c>
      <c r="C170" s="3">
        <v>5</v>
      </c>
      <c r="D170" s="3">
        <v>11</v>
      </c>
      <c r="E170" s="3" t="s">
        <v>22</v>
      </c>
      <c r="F170">
        <v>0.1384</v>
      </c>
      <c r="G170" t="s">
        <v>36</v>
      </c>
      <c r="H170">
        <v>1</v>
      </c>
      <c r="I170">
        <v>9</v>
      </c>
      <c r="J170" t="s">
        <v>59</v>
      </c>
      <c r="K170" s="6">
        <v>49.2</v>
      </c>
      <c r="M170" t="s">
        <v>69</v>
      </c>
      <c r="N170" t="s">
        <v>80</v>
      </c>
      <c r="O170">
        <v>8</v>
      </c>
      <c r="P170" t="s">
        <v>61</v>
      </c>
      <c r="Q170" t="str">
        <f t="shared" si="2"/>
        <v>2Plate_8G</v>
      </c>
    </row>
    <row r="171" spans="1:17" x14ac:dyDescent="0.3">
      <c r="A171">
        <v>43</v>
      </c>
      <c r="B171" t="s">
        <v>20</v>
      </c>
      <c r="C171">
        <v>6</v>
      </c>
      <c r="D171">
        <v>11</v>
      </c>
      <c r="E171" t="s">
        <v>22</v>
      </c>
      <c r="F171">
        <v>0.21840000000000001</v>
      </c>
      <c r="G171" t="s">
        <v>36</v>
      </c>
      <c r="H171">
        <v>1</v>
      </c>
      <c r="I171">
        <v>9</v>
      </c>
      <c r="J171" t="s">
        <v>60</v>
      </c>
      <c r="K171" s="6">
        <v>50.5</v>
      </c>
      <c r="M171" t="s">
        <v>69</v>
      </c>
      <c r="N171" t="s">
        <v>81</v>
      </c>
      <c r="O171">
        <v>2</v>
      </c>
      <c r="P171" t="s">
        <v>60</v>
      </c>
      <c r="Q171" t="str">
        <f t="shared" si="2"/>
        <v>3Plate_2F</v>
      </c>
    </row>
    <row r="172" spans="1:17" x14ac:dyDescent="0.3">
      <c r="A172">
        <v>43</v>
      </c>
      <c r="B172" t="s">
        <v>38</v>
      </c>
      <c r="C172">
        <v>6</v>
      </c>
      <c r="D172">
        <v>11</v>
      </c>
      <c r="E172" t="s">
        <v>22</v>
      </c>
      <c r="F172">
        <v>5.74E-2</v>
      </c>
      <c r="G172" t="s">
        <v>36</v>
      </c>
      <c r="H172">
        <v>1</v>
      </c>
      <c r="I172">
        <v>9</v>
      </c>
      <c r="J172" t="s">
        <v>61</v>
      </c>
      <c r="K172" s="6">
        <v>50.8</v>
      </c>
      <c r="L172" t="s">
        <v>63</v>
      </c>
      <c r="M172" t="s">
        <v>69</v>
      </c>
      <c r="N172" t="s">
        <v>81</v>
      </c>
      <c r="O172">
        <v>2</v>
      </c>
      <c r="P172" t="s">
        <v>61</v>
      </c>
      <c r="Q172" t="str">
        <f t="shared" si="2"/>
        <v>3Plate_2G</v>
      </c>
    </row>
    <row r="173" spans="1:17" x14ac:dyDescent="0.3">
      <c r="A173" s="4">
        <v>43</v>
      </c>
      <c r="B173" s="4" t="s">
        <v>20</v>
      </c>
      <c r="C173" s="4">
        <v>2</v>
      </c>
      <c r="D173" s="4">
        <v>11</v>
      </c>
      <c r="E173" t="s">
        <v>19</v>
      </c>
      <c r="F173">
        <v>7.0499999999999993E-2</v>
      </c>
      <c r="G173" t="s">
        <v>36</v>
      </c>
      <c r="H173">
        <v>1</v>
      </c>
      <c r="I173">
        <v>9</v>
      </c>
      <c r="J173" t="s">
        <v>62</v>
      </c>
      <c r="K173" s="6">
        <v>50.3</v>
      </c>
      <c r="M173" t="s">
        <v>69</v>
      </c>
      <c r="N173" t="s">
        <v>83</v>
      </c>
      <c r="O173">
        <v>12</v>
      </c>
      <c r="P173" t="s">
        <v>47</v>
      </c>
      <c r="Q173" t="str">
        <f t="shared" si="2"/>
        <v>AnnePlate3_12C</v>
      </c>
    </row>
    <row r="174" spans="1:17" x14ac:dyDescent="0.3">
      <c r="A174">
        <v>43</v>
      </c>
      <c r="B174" s="4" t="s">
        <v>38</v>
      </c>
      <c r="C174" s="4">
        <v>2</v>
      </c>
      <c r="D174" s="4">
        <v>10</v>
      </c>
      <c r="E174" t="s">
        <v>19</v>
      </c>
      <c r="F174">
        <v>8.5999999999999993E-2</v>
      </c>
      <c r="G174" t="s">
        <v>36</v>
      </c>
      <c r="H174">
        <v>1</v>
      </c>
      <c r="I174">
        <v>10</v>
      </c>
      <c r="J174" t="s">
        <v>45</v>
      </c>
      <c r="K174" s="6">
        <v>50.3</v>
      </c>
      <c r="M174" t="s">
        <v>69</v>
      </c>
      <c r="N174" t="s">
        <v>83</v>
      </c>
      <c r="O174">
        <v>12</v>
      </c>
      <c r="P174" t="s">
        <v>58</v>
      </c>
      <c r="Q174" t="str">
        <f t="shared" si="2"/>
        <v>AnnePlate3_12D</v>
      </c>
    </row>
    <row r="175" spans="1:17" x14ac:dyDescent="0.3">
      <c r="A175" s="4">
        <v>43</v>
      </c>
      <c r="B175" s="4" t="s">
        <v>20</v>
      </c>
      <c r="C175" s="4">
        <v>4</v>
      </c>
      <c r="D175" s="4">
        <v>11</v>
      </c>
      <c r="E175" s="4" t="s">
        <v>19</v>
      </c>
      <c r="F175">
        <v>5.2900000000000003E-2</v>
      </c>
      <c r="G175" t="s">
        <v>36</v>
      </c>
      <c r="H175">
        <v>1</v>
      </c>
      <c r="I175">
        <v>10</v>
      </c>
      <c r="J175" t="s">
        <v>46</v>
      </c>
      <c r="K175" s="6">
        <v>49.9</v>
      </c>
      <c r="L175" t="s">
        <v>63</v>
      </c>
      <c r="M175" t="s">
        <v>69</v>
      </c>
      <c r="N175" t="s">
        <v>80</v>
      </c>
      <c r="O175">
        <v>4</v>
      </c>
      <c r="P175" t="s">
        <v>47</v>
      </c>
      <c r="Q175" t="str">
        <f t="shared" si="2"/>
        <v>2Plate_4C</v>
      </c>
    </row>
    <row r="176" spans="1:17" x14ac:dyDescent="0.3">
      <c r="A176" s="4">
        <v>43</v>
      </c>
      <c r="B176" t="s">
        <v>20</v>
      </c>
      <c r="C176">
        <v>5</v>
      </c>
      <c r="D176">
        <v>11</v>
      </c>
      <c r="E176" t="s">
        <v>19</v>
      </c>
      <c r="F176">
        <v>0.1147</v>
      </c>
      <c r="G176" t="s">
        <v>36</v>
      </c>
      <c r="H176">
        <v>1</v>
      </c>
      <c r="I176">
        <v>10</v>
      </c>
      <c r="J176" t="s">
        <v>47</v>
      </c>
      <c r="K176" s="6">
        <v>49.4</v>
      </c>
      <c r="M176" t="s">
        <v>69</v>
      </c>
      <c r="N176" t="s">
        <v>80</v>
      </c>
      <c r="O176">
        <v>8</v>
      </c>
      <c r="P176" t="s">
        <v>62</v>
      </c>
      <c r="Q176" t="str">
        <f t="shared" si="2"/>
        <v>2Plate_8H</v>
      </c>
    </row>
    <row r="177" spans="1:17" x14ac:dyDescent="0.3">
      <c r="A177">
        <v>43</v>
      </c>
      <c r="B177" t="s">
        <v>38</v>
      </c>
      <c r="C177">
        <v>5</v>
      </c>
      <c r="D177">
        <v>11</v>
      </c>
      <c r="E177" t="s">
        <v>19</v>
      </c>
      <c r="F177">
        <v>6.6600000000000006E-2</v>
      </c>
      <c r="G177" t="s">
        <v>36</v>
      </c>
      <c r="H177">
        <v>1</v>
      </c>
      <c r="I177">
        <v>10</v>
      </c>
      <c r="J177" t="s">
        <v>58</v>
      </c>
      <c r="K177" s="6">
        <v>49.6</v>
      </c>
      <c r="M177" t="s">
        <v>69</v>
      </c>
      <c r="N177" t="s">
        <v>80</v>
      </c>
      <c r="O177">
        <v>9</v>
      </c>
      <c r="P177" t="s">
        <v>45</v>
      </c>
      <c r="Q177" t="str">
        <f t="shared" si="2"/>
        <v>2Plate_9A</v>
      </c>
    </row>
    <row r="178" spans="1:17" x14ac:dyDescent="0.3">
      <c r="A178">
        <v>43</v>
      </c>
      <c r="B178" s="4" t="s">
        <v>38</v>
      </c>
      <c r="C178" s="4">
        <v>6</v>
      </c>
      <c r="D178" s="4">
        <v>11</v>
      </c>
      <c r="E178" s="4" t="s">
        <v>19</v>
      </c>
      <c r="F178">
        <v>0.1013</v>
      </c>
      <c r="G178" t="s">
        <v>40</v>
      </c>
      <c r="H178">
        <v>1</v>
      </c>
      <c r="I178">
        <v>10</v>
      </c>
      <c r="J178" t="s">
        <v>59</v>
      </c>
      <c r="K178" s="6">
        <v>50</v>
      </c>
      <c r="L178" t="s">
        <v>66</v>
      </c>
      <c r="M178" t="s">
        <v>69</v>
      </c>
      <c r="N178" t="s">
        <v>81</v>
      </c>
      <c r="O178">
        <v>2</v>
      </c>
      <c r="P178" t="s">
        <v>62</v>
      </c>
      <c r="Q178" t="str">
        <f t="shared" si="2"/>
        <v>3Plate_2H</v>
      </c>
    </row>
    <row r="179" spans="1:17" x14ac:dyDescent="0.3">
      <c r="A179" s="4">
        <v>43</v>
      </c>
      <c r="B179" t="s">
        <v>20</v>
      </c>
      <c r="C179">
        <v>1</v>
      </c>
      <c r="D179">
        <v>11</v>
      </c>
      <c r="E179" t="s">
        <v>21</v>
      </c>
      <c r="F179">
        <v>0.14610000000000001</v>
      </c>
      <c r="G179" t="s">
        <v>36</v>
      </c>
      <c r="H179">
        <v>1</v>
      </c>
      <c r="I179">
        <v>10</v>
      </c>
      <c r="J179" t="s">
        <v>60</v>
      </c>
      <c r="K179" s="6">
        <v>49.5</v>
      </c>
      <c r="M179" t="s">
        <v>69</v>
      </c>
      <c r="N179" t="s">
        <v>83</v>
      </c>
      <c r="O179">
        <v>12</v>
      </c>
      <c r="P179" t="s">
        <v>59</v>
      </c>
      <c r="Q179" t="str">
        <f t="shared" si="2"/>
        <v>AnnePlate3_12E</v>
      </c>
    </row>
    <row r="180" spans="1:17" x14ac:dyDescent="0.3">
      <c r="A180">
        <v>43</v>
      </c>
      <c r="B180" t="s">
        <v>38</v>
      </c>
      <c r="C180">
        <v>1</v>
      </c>
      <c r="D180">
        <v>11</v>
      </c>
      <c r="E180" t="s">
        <v>21</v>
      </c>
      <c r="F180">
        <v>0.14119999999999999</v>
      </c>
      <c r="G180" t="s">
        <v>36</v>
      </c>
      <c r="H180">
        <v>1</v>
      </c>
      <c r="I180">
        <v>10</v>
      </c>
      <c r="J180" t="s">
        <v>61</v>
      </c>
      <c r="K180" s="6">
        <v>50.7</v>
      </c>
      <c r="M180" t="s">
        <v>69</v>
      </c>
      <c r="N180" t="s">
        <v>83</v>
      </c>
      <c r="O180">
        <v>12</v>
      </c>
      <c r="P180" t="s">
        <v>60</v>
      </c>
      <c r="Q180" t="str">
        <f t="shared" si="2"/>
        <v>AnnePlate3_12F</v>
      </c>
    </row>
    <row r="181" spans="1:17" x14ac:dyDescent="0.3">
      <c r="A181">
        <v>43</v>
      </c>
      <c r="B181" t="s">
        <v>20</v>
      </c>
      <c r="C181">
        <v>2</v>
      </c>
      <c r="D181">
        <v>12</v>
      </c>
      <c r="E181" t="s">
        <v>21</v>
      </c>
      <c r="F181">
        <v>0.1198</v>
      </c>
      <c r="G181" t="s">
        <v>40</v>
      </c>
      <c r="H181">
        <v>1</v>
      </c>
      <c r="I181">
        <v>10</v>
      </c>
      <c r="J181" t="s">
        <v>62</v>
      </c>
      <c r="K181" s="6">
        <v>50.4</v>
      </c>
      <c r="L181" t="s">
        <v>67</v>
      </c>
      <c r="M181" t="s">
        <v>69</v>
      </c>
      <c r="N181" t="s">
        <v>79</v>
      </c>
      <c r="O181">
        <v>5</v>
      </c>
      <c r="P181" t="s">
        <v>61</v>
      </c>
      <c r="Q181" t="str">
        <f t="shared" si="2"/>
        <v>1Plate_5G</v>
      </c>
    </row>
    <row r="182" spans="1:17" x14ac:dyDescent="0.3">
      <c r="A182">
        <v>43</v>
      </c>
      <c r="B182" t="s">
        <v>20</v>
      </c>
      <c r="C182">
        <v>4</v>
      </c>
      <c r="D182">
        <v>11</v>
      </c>
      <c r="E182" t="s">
        <v>21</v>
      </c>
      <c r="F182">
        <v>0.1017</v>
      </c>
      <c r="G182" t="s">
        <v>36</v>
      </c>
      <c r="H182">
        <v>1</v>
      </c>
      <c r="I182">
        <v>11</v>
      </c>
      <c r="J182" t="s">
        <v>45</v>
      </c>
      <c r="K182" s="6">
        <v>50.5</v>
      </c>
      <c r="M182" t="s">
        <v>69</v>
      </c>
      <c r="N182" t="s">
        <v>80</v>
      </c>
      <c r="O182">
        <v>4</v>
      </c>
      <c r="P182" t="s">
        <v>58</v>
      </c>
      <c r="Q182" t="str">
        <f t="shared" si="2"/>
        <v>2Plate_4D</v>
      </c>
    </row>
    <row r="183" spans="1:17" x14ac:dyDescent="0.3">
      <c r="A183">
        <v>43</v>
      </c>
      <c r="B183" t="s">
        <v>38</v>
      </c>
      <c r="C183">
        <v>4</v>
      </c>
      <c r="D183">
        <v>11</v>
      </c>
      <c r="E183" t="s">
        <v>21</v>
      </c>
      <c r="F183">
        <v>0.1167</v>
      </c>
      <c r="G183" t="s">
        <v>36</v>
      </c>
      <c r="H183">
        <v>1</v>
      </c>
      <c r="I183">
        <v>11</v>
      </c>
      <c r="J183" t="s">
        <v>46</v>
      </c>
      <c r="K183" s="6">
        <v>50.6</v>
      </c>
      <c r="M183" t="s">
        <v>69</v>
      </c>
      <c r="N183" t="s">
        <v>80</v>
      </c>
      <c r="O183">
        <v>4</v>
      </c>
      <c r="P183" t="s">
        <v>59</v>
      </c>
      <c r="Q183" t="str">
        <f t="shared" si="2"/>
        <v>2Plate_4E</v>
      </c>
    </row>
    <row r="184" spans="1:17" x14ac:dyDescent="0.3">
      <c r="A184">
        <v>43</v>
      </c>
      <c r="B184" t="s">
        <v>20</v>
      </c>
      <c r="C184">
        <v>5</v>
      </c>
      <c r="D184">
        <v>11</v>
      </c>
      <c r="E184" t="s">
        <v>21</v>
      </c>
      <c r="F184">
        <v>0.1515</v>
      </c>
      <c r="G184" t="s">
        <v>40</v>
      </c>
      <c r="H184">
        <v>1</v>
      </c>
      <c r="I184">
        <v>11</v>
      </c>
      <c r="J184" t="s">
        <v>47</v>
      </c>
      <c r="K184" s="6">
        <v>49.8</v>
      </c>
      <c r="L184" t="s">
        <v>68</v>
      </c>
      <c r="M184" t="s">
        <v>69</v>
      </c>
      <c r="N184" t="s">
        <v>80</v>
      </c>
      <c r="O184">
        <v>9</v>
      </c>
      <c r="P184" t="s">
        <v>46</v>
      </c>
      <c r="Q184" t="str">
        <f t="shared" si="2"/>
        <v>2Plate_9B</v>
      </c>
    </row>
    <row r="185" spans="1:17" x14ac:dyDescent="0.3">
      <c r="A185">
        <v>43</v>
      </c>
      <c r="B185" t="s">
        <v>38</v>
      </c>
      <c r="C185">
        <v>5</v>
      </c>
      <c r="D185">
        <v>11</v>
      </c>
      <c r="E185" t="s">
        <v>21</v>
      </c>
      <c r="H185">
        <v>1</v>
      </c>
      <c r="I185">
        <v>11</v>
      </c>
      <c r="J185" t="s">
        <v>58</v>
      </c>
      <c r="K185" s="6">
        <v>49.9</v>
      </c>
      <c r="M185" t="s">
        <v>69</v>
      </c>
      <c r="N185" t="s">
        <v>80</v>
      </c>
      <c r="O185">
        <v>9</v>
      </c>
      <c r="P185" t="s">
        <v>47</v>
      </c>
      <c r="Q185" t="str">
        <f t="shared" si="2"/>
        <v>2Plate_9C</v>
      </c>
    </row>
    <row r="186" spans="1:17" x14ac:dyDescent="0.3">
      <c r="A186">
        <v>43</v>
      </c>
      <c r="B186" t="s">
        <v>20</v>
      </c>
      <c r="C186">
        <v>6</v>
      </c>
      <c r="D186">
        <v>11</v>
      </c>
      <c r="E186" t="s">
        <v>21</v>
      </c>
      <c r="F186">
        <v>0.14649999999999999</v>
      </c>
      <c r="G186" t="s">
        <v>36</v>
      </c>
      <c r="H186">
        <v>1</v>
      </c>
      <c r="I186">
        <v>11</v>
      </c>
      <c r="J186" t="s">
        <v>59</v>
      </c>
      <c r="K186" s="6">
        <v>50</v>
      </c>
      <c r="M186" t="s">
        <v>69</v>
      </c>
      <c r="N186" t="s">
        <v>81</v>
      </c>
      <c r="O186">
        <v>3</v>
      </c>
      <c r="P186" t="s">
        <v>45</v>
      </c>
      <c r="Q186" t="str">
        <f t="shared" si="2"/>
        <v>3Plate_3A</v>
      </c>
    </row>
    <row r="187" spans="1:17" ht="15" thickBot="1" x14ac:dyDescent="0.35">
      <c r="A187">
        <v>43</v>
      </c>
      <c r="B187" t="s">
        <v>38</v>
      </c>
      <c r="C187">
        <v>6</v>
      </c>
      <c r="D187">
        <v>11</v>
      </c>
      <c r="E187" t="s">
        <v>21</v>
      </c>
      <c r="F187">
        <v>9.9400000000000002E-2</v>
      </c>
      <c r="G187" t="s">
        <v>36</v>
      </c>
      <c r="H187">
        <v>1</v>
      </c>
      <c r="I187">
        <v>11</v>
      </c>
      <c r="J187" t="s">
        <v>60</v>
      </c>
      <c r="K187" s="6">
        <v>49.7</v>
      </c>
      <c r="M187" t="s">
        <v>69</v>
      </c>
      <c r="N187" t="s">
        <v>81</v>
      </c>
      <c r="O187">
        <v>3</v>
      </c>
      <c r="P187" t="s">
        <v>46</v>
      </c>
      <c r="Q187" t="str">
        <f t="shared" si="2"/>
        <v>3Plate_3B</v>
      </c>
    </row>
    <row r="188" spans="1:17" ht="15" thickBot="1" x14ac:dyDescent="0.35">
      <c r="A188" s="7">
        <v>198</v>
      </c>
      <c r="B188" s="8" t="s">
        <v>20</v>
      </c>
      <c r="C188" s="8">
        <v>1</v>
      </c>
      <c r="D188" s="8">
        <v>12</v>
      </c>
      <c r="E188" s="8" t="s">
        <v>23</v>
      </c>
      <c r="F188" s="8">
        <v>0.26190000000000002</v>
      </c>
      <c r="G188" s="8" t="s">
        <v>36</v>
      </c>
      <c r="H188" s="8">
        <v>2</v>
      </c>
      <c r="I188" s="8">
        <v>12</v>
      </c>
      <c r="J188" s="8" t="s">
        <v>47</v>
      </c>
      <c r="K188" s="9">
        <v>50.6</v>
      </c>
      <c r="L188" s="8"/>
      <c r="M188" s="8" t="s">
        <v>69</v>
      </c>
      <c r="N188" t="s">
        <v>79</v>
      </c>
      <c r="O188">
        <v>2</v>
      </c>
      <c r="P188" t="s">
        <v>58</v>
      </c>
      <c r="Q188" t="str">
        <f t="shared" si="2"/>
        <v>1Plate_2D</v>
      </c>
    </row>
    <row r="189" spans="1:17" x14ac:dyDescent="0.3">
      <c r="A189">
        <v>198</v>
      </c>
      <c r="B189" s="1" t="s">
        <v>38</v>
      </c>
      <c r="C189" s="1">
        <v>1</v>
      </c>
      <c r="D189" s="1">
        <v>11</v>
      </c>
      <c r="E189" t="s">
        <v>23</v>
      </c>
      <c r="F189">
        <v>6.6400000000000001E-2</v>
      </c>
      <c r="G189" t="s">
        <v>36</v>
      </c>
      <c r="H189">
        <v>2</v>
      </c>
      <c r="I189">
        <v>12</v>
      </c>
      <c r="J189" t="s">
        <v>58</v>
      </c>
      <c r="K189" s="6">
        <v>50.4</v>
      </c>
      <c r="M189" t="s">
        <v>69</v>
      </c>
      <c r="N189" t="s">
        <v>79</v>
      </c>
      <c r="O189">
        <v>2</v>
      </c>
      <c r="P189" t="s">
        <v>59</v>
      </c>
      <c r="Q189" t="str">
        <f t="shared" si="2"/>
        <v>1Plate_2E</v>
      </c>
    </row>
    <row r="190" spans="1:17" x14ac:dyDescent="0.3">
      <c r="A190">
        <v>198</v>
      </c>
      <c r="B190" s="1" t="s">
        <v>20</v>
      </c>
      <c r="C190" s="1">
        <v>3</v>
      </c>
      <c r="D190" s="1">
        <v>13</v>
      </c>
      <c r="E190" t="s">
        <v>23</v>
      </c>
      <c r="F190">
        <v>8.1500000000000003E-2</v>
      </c>
      <c r="G190" t="s">
        <v>36</v>
      </c>
      <c r="H190">
        <v>2</v>
      </c>
      <c r="I190">
        <v>12</v>
      </c>
      <c r="J190" t="s">
        <v>59</v>
      </c>
      <c r="K190" s="6">
        <v>49.6</v>
      </c>
      <c r="M190" t="s">
        <v>69</v>
      </c>
      <c r="N190" t="s">
        <v>79</v>
      </c>
      <c r="O190">
        <v>10</v>
      </c>
      <c r="P190" t="s">
        <v>59</v>
      </c>
      <c r="Q190" t="str">
        <f t="shared" si="2"/>
        <v>1Plate_10E</v>
      </c>
    </row>
    <row r="191" spans="1:17" x14ac:dyDescent="0.3">
      <c r="A191" s="1">
        <v>198</v>
      </c>
      <c r="B191" s="1" t="s">
        <v>38</v>
      </c>
      <c r="C191" s="1">
        <v>3</v>
      </c>
      <c r="D191" s="1">
        <v>11</v>
      </c>
      <c r="E191" t="s">
        <v>23</v>
      </c>
      <c r="F191">
        <v>8.9700000000000002E-2</v>
      </c>
      <c r="G191" t="s">
        <v>36</v>
      </c>
      <c r="H191">
        <v>2</v>
      </c>
      <c r="I191">
        <v>12</v>
      </c>
      <c r="J191" t="s">
        <v>60</v>
      </c>
      <c r="K191" s="6">
        <v>50.1</v>
      </c>
      <c r="M191" t="s">
        <v>69</v>
      </c>
      <c r="N191" t="s">
        <v>79</v>
      </c>
      <c r="O191">
        <v>10</v>
      </c>
      <c r="P191" t="s">
        <v>60</v>
      </c>
      <c r="Q191" t="str">
        <f t="shared" si="2"/>
        <v>1Plate_10F</v>
      </c>
    </row>
    <row r="192" spans="1:17" x14ac:dyDescent="0.3">
      <c r="A192">
        <v>198</v>
      </c>
      <c r="B192" t="s">
        <v>20</v>
      </c>
      <c r="C192">
        <v>4</v>
      </c>
      <c r="D192">
        <v>11</v>
      </c>
      <c r="E192" t="s">
        <v>23</v>
      </c>
      <c r="F192">
        <v>2.46E-2</v>
      </c>
      <c r="G192" t="s">
        <v>36</v>
      </c>
      <c r="H192">
        <v>2</v>
      </c>
      <c r="I192">
        <v>12</v>
      </c>
      <c r="J192" t="s">
        <v>61</v>
      </c>
      <c r="K192" s="6">
        <v>22.1</v>
      </c>
      <c r="M192" t="s">
        <v>69</v>
      </c>
      <c r="N192" t="s">
        <v>84</v>
      </c>
      <c r="O192">
        <v>9</v>
      </c>
      <c r="P192" t="s">
        <v>47</v>
      </c>
      <c r="Q192" t="str">
        <f t="shared" si="2"/>
        <v>LisaPlate1_9C</v>
      </c>
    </row>
    <row r="193" spans="1:17" x14ac:dyDescent="0.3">
      <c r="A193">
        <v>198</v>
      </c>
      <c r="B193" t="s">
        <v>38</v>
      </c>
      <c r="C193">
        <v>4</v>
      </c>
      <c r="D193">
        <v>11</v>
      </c>
      <c r="E193" t="s">
        <v>23</v>
      </c>
      <c r="F193">
        <v>0.2311</v>
      </c>
      <c r="G193" t="s">
        <v>36</v>
      </c>
      <c r="H193">
        <v>2</v>
      </c>
      <c r="I193">
        <v>12</v>
      </c>
      <c r="J193" t="s">
        <v>62</v>
      </c>
      <c r="K193" s="6">
        <v>50.1</v>
      </c>
      <c r="M193" t="s">
        <v>69</v>
      </c>
      <c r="N193" t="s">
        <v>80</v>
      </c>
      <c r="O193">
        <v>4</v>
      </c>
      <c r="P193" t="s">
        <v>60</v>
      </c>
      <c r="Q193" t="str">
        <f t="shared" si="2"/>
        <v>2Plate_4F</v>
      </c>
    </row>
    <row r="194" spans="1:17" x14ac:dyDescent="0.3">
      <c r="A194">
        <v>198</v>
      </c>
      <c r="B194" t="s">
        <v>20</v>
      </c>
      <c r="C194">
        <v>5</v>
      </c>
      <c r="D194">
        <v>11</v>
      </c>
      <c r="E194" t="s">
        <v>23</v>
      </c>
      <c r="F194">
        <v>0.17319999999999999</v>
      </c>
      <c r="G194" t="s">
        <v>36</v>
      </c>
      <c r="H194">
        <v>3</v>
      </c>
      <c r="I194">
        <v>1</v>
      </c>
      <c r="J194" t="s">
        <v>45</v>
      </c>
      <c r="K194" s="6">
        <v>50.4</v>
      </c>
      <c r="M194" t="s">
        <v>69</v>
      </c>
      <c r="N194" t="s">
        <v>80</v>
      </c>
      <c r="O194">
        <v>9</v>
      </c>
      <c r="P194" t="s">
        <v>58</v>
      </c>
      <c r="Q194" t="str">
        <f t="shared" si="2"/>
        <v>2Plate_9D</v>
      </c>
    </row>
    <row r="195" spans="1:17" x14ac:dyDescent="0.3">
      <c r="A195">
        <v>198</v>
      </c>
      <c r="B195" t="s">
        <v>38</v>
      </c>
      <c r="C195">
        <v>5</v>
      </c>
      <c r="D195">
        <v>11</v>
      </c>
      <c r="E195" t="s">
        <v>23</v>
      </c>
      <c r="F195">
        <v>0.1452</v>
      </c>
      <c r="G195" t="s">
        <v>36</v>
      </c>
      <c r="H195">
        <v>3</v>
      </c>
      <c r="I195">
        <v>1</v>
      </c>
      <c r="J195" t="s">
        <v>46</v>
      </c>
      <c r="K195" s="6">
        <v>50.1</v>
      </c>
      <c r="M195" t="s">
        <v>69</v>
      </c>
      <c r="N195" t="s">
        <v>80</v>
      </c>
      <c r="O195">
        <v>9</v>
      </c>
      <c r="P195" t="s">
        <v>59</v>
      </c>
      <c r="Q195" t="str">
        <f t="shared" ref="Q195:Q258" si="3">_xlfn.CONCAT(N195,"_",O195,P195)</f>
        <v>2Plate_9E</v>
      </c>
    </row>
    <row r="196" spans="1:17" x14ac:dyDescent="0.3">
      <c r="A196">
        <v>198</v>
      </c>
      <c r="B196" t="s">
        <v>20</v>
      </c>
      <c r="C196">
        <v>6</v>
      </c>
      <c r="D196">
        <v>11</v>
      </c>
      <c r="E196" t="s">
        <v>23</v>
      </c>
      <c r="F196">
        <v>0.1123</v>
      </c>
      <c r="G196" t="s">
        <v>36</v>
      </c>
      <c r="H196">
        <v>3</v>
      </c>
      <c r="I196">
        <v>1</v>
      </c>
      <c r="J196" t="s">
        <v>47</v>
      </c>
      <c r="K196" s="6">
        <v>50.8</v>
      </c>
      <c r="M196" t="s">
        <v>69</v>
      </c>
      <c r="N196" t="s">
        <v>81</v>
      </c>
      <c r="O196">
        <v>3</v>
      </c>
      <c r="P196" t="s">
        <v>47</v>
      </c>
      <c r="Q196" t="str">
        <f t="shared" si="3"/>
        <v>3Plate_3C</v>
      </c>
    </row>
    <row r="197" spans="1:17" x14ac:dyDescent="0.3">
      <c r="A197">
        <v>198</v>
      </c>
      <c r="B197" t="s">
        <v>38</v>
      </c>
      <c r="C197">
        <v>6</v>
      </c>
      <c r="D197">
        <v>11</v>
      </c>
      <c r="E197" t="s">
        <v>23</v>
      </c>
      <c r="F197">
        <v>0.16109999999999999</v>
      </c>
      <c r="G197" t="s">
        <v>36</v>
      </c>
      <c r="H197">
        <v>3</v>
      </c>
      <c r="I197">
        <v>1</v>
      </c>
      <c r="J197" t="s">
        <v>58</v>
      </c>
      <c r="K197" s="6">
        <v>50.5</v>
      </c>
      <c r="M197" t="s">
        <v>69</v>
      </c>
      <c r="N197" t="s">
        <v>81</v>
      </c>
      <c r="O197">
        <v>3</v>
      </c>
      <c r="P197" t="s">
        <v>58</v>
      </c>
      <c r="Q197" t="str">
        <f t="shared" si="3"/>
        <v>3Plate_3D</v>
      </c>
    </row>
    <row r="198" spans="1:17" x14ac:dyDescent="0.3">
      <c r="A198">
        <v>198</v>
      </c>
      <c r="B198" t="s">
        <v>20</v>
      </c>
      <c r="C198">
        <v>1</v>
      </c>
      <c r="D198">
        <v>12</v>
      </c>
      <c r="E198" t="s">
        <v>24</v>
      </c>
      <c r="F198">
        <v>0.3513</v>
      </c>
      <c r="G198" t="s">
        <v>36</v>
      </c>
      <c r="H198">
        <v>3</v>
      </c>
      <c r="I198">
        <v>1</v>
      </c>
      <c r="J198" t="s">
        <v>59</v>
      </c>
      <c r="K198" s="6">
        <v>49.64</v>
      </c>
      <c r="M198" t="s">
        <v>69</v>
      </c>
      <c r="N198" t="s">
        <v>79</v>
      </c>
      <c r="O198">
        <v>2</v>
      </c>
      <c r="P198" t="s">
        <v>60</v>
      </c>
      <c r="Q198" t="str">
        <f t="shared" si="3"/>
        <v>1Plate_2F</v>
      </c>
    </row>
    <row r="199" spans="1:17" x14ac:dyDescent="0.3">
      <c r="A199" s="2">
        <v>198</v>
      </c>
      <c r="B199" s="2" t="s">
        <v>38</v>
      </c>
      <c r="C199" s="2">
        <v>1</v>
      </c>
      <c r="D199" s="2">
        <v>11</v>
      </c>
      <c r="E199" s="2" t="s">
        <v>24</v>
      </c>
      <c r="F199">
        <v>0.23960000000000001</v>
      </c>
      <c r="G199" t="s">
        <v>36</v>
      </c>
      <c r="H199">
        <v>3</v>
      </c>
      <c r="I199">
        <v>1</v>
      </c>
      <c r="J199" t="s">
        <v>60</v>
      </c>
      <c r="K199" s="6">
        <v>50</v>
      </c>
      <c r="M199" t="s">
        <v>69</v>
      </c>
      <c r="N199" t="s">
        <v>79</v>
      </c>
      <c r="O199">
        <v>2</v>
      </c>
      <c r="P199" t="s">
        <v>61</v>
      </c>
      <c r="Q199" t="str">
        <f t="shared" si="3"/>
        <v>1Plate_2G</v>
      </c>
    </row>
    <row r="200" spans="1:17" x14ac:dyDescent="0.3">
      <c r="A200">
        <v>198</v>
      </c>
      <c r="B200" t="s">
        <v>20</v>
      </c>
      <c r="C200">
        <v>2</v>
      </c>
      <c r="D200">
        <v>13</v>
      </c>
      <c r="E200" t="s">
        <v>24</v>
      </c>
      <c r="H200">
        <v>3</v>
      </c>
      <c r="I200">
        <v>1</v>
      </c>
      <c r="J200" t="s">
        <v>61</v>
      </c>
      <c r="K200" s="6">
        <v>50.1</v>
      </c>
      <c r="L200" t="s">
        <v>63</v>
      </c>
      <c r="M200" t="s">
        <v>69</v>
      </c>
      <c r="N200" t="s">
        <v>79</v>
      </c>
      <c r="O200">
        <v>5</v>
      </c>
      <c r="P200" t="s">
        <v>62</v>
      </c>
      <c r="Q200" t="str">
        <f t="shared" si="3"/>
        <v>1Plate_5H</v>
      </c>
    </row>
    <row r="201" spans="1:17" x14ac:dyDescent="0.3">
      <c r="A201">
        <v>198</v>
      </c>
      <c r="B201" t="s">
        <v>38</v>
      </c>
      <c r="C201">
        <v>2</v>
      </c>
      <c r="D201">
        <v>11</v>
      </c>
      <c r="E201" t="s">
        <v>24</v>
      </c>
      <c r="F201">
        <v>0.28899999999999998</v>
      </c>
      <c r="G201" t="s">
        <v>36</v>
      </c>
      <c r="H201">
        <v>3</v>
      </c>
      <c r="I201">
        <v>1</v>
      </c>
      <c r="J201" t="s">
        <v>62</v>
      </c>
      <c r="K201" s="6">
        <v>49.2</v>
      </c>
      <c r="M201" t="s">
        <v>69</v>
      </c>
      <c r="N201" t="s">
        <v>79</v>
      </c>
      <c r="O201">
        <v>6</v>
      </c>
      <c r="P201" t="s">
        <v>45</v>
      </c>
      <c r="Q201" t="str">
        <f t="shared" si="3"/>
        <v>1Plate_6A</v>
      </c>
    </row>
    <row r="202" spans="1:17" x14ac:dyDescent="0.3">
      <c r="A202" s="2">
        <v>198</v>
      </c>
      <c r="B202" s="2" t="s">
        <v>20</v>
      </c>
      <c r="C202" s="2">
        <v>3</v>
      </c>
      <c r="D202" s="2">
        <v>13</v>
      </c>
      <c r="E202" s="2" t="s">
        <v>24</v>
      </c>
      <c r="F202">
        <v>0.27279999999999999</v>
      </c>
      <c r="G202" t="s">
        <v>36</v>
      </c>
      <c r="H202">
        <v>3</v>
      </c>
      <c r="I202">
        <v>2</v>
      </c>
      <c r="J202" t="s">
        <v>45</v>
      </c>
      <c r="K202" s="6">
        <v>49.7</v>
      </c>
      <c r="M202" t="s">
        <v>69</v>
      </c>
      <c r="N202" t="s">
        <v>79</v>
      </c>
      <c r="O202">
        <v>10</v>
      </c>
      <c r="P202" t="s">
        <v>61</v>
      </c>
      <c r="Q202" t="str">
        <f t="shared" si="3"/>
        <v>1Plate_10G</v>
      </c>
    </row>
    <row r="203" spans="1:17" x14ac:dyDescent="0.3">
      <c r="A203">
        <v>198</v>
      </c>
      <c r="B203" t="s">
        <v>38</v>
      </c>
      <c r="C203">
        <v>3</v>
      </c>
      <c r="D203">
        <v>11</v>
      </c>
      <c r="E203" t="s">
        <v>24</v>
      </c>
      <c r="F203">
        <v>0.26879999999999998</v>
      </c>
      <c r="G203" t="s">
        <v>36</v>
      </c>
      <c r="H203">
        <v>3</v>
      </c>
      <c r="I203">
        <v>2</v>
      </c>
      <c r="J203" t="s">
        <v>46</v>
      </c>
      <c r="K203" s="6">
        <v>50.2</v>
      </c>
      <c r="M203" t="s">
        <v>69</v>
      </c>
      <c r="N203" t="s">
        <v>79</v>
      </c>
      <c r="O203">
        <v>10</v>
      </c>
      <c r="P203" t="s">
        <v>62</v>
      </c>
      <c r="Q203" t="str">
        <f t="shared" si="3"/>
        <v>1Plate_10H</v>
      </c>
    </row>
    <row r="204" spans="1:17" x14ac:dyDescent="0.3">
      <c r="A204">
        <v>198</v>
      </c>
      <c r="B204" t="s">
        <v>20</v>
      </c>
      <c r="C204">
        <v>4</v>
      </c>
      <c r="D204">
        <v>11</v>
      </c>
      <c r="E204" t="s">
        <v>24</v>
      </c>
      <c r="F204">
        <v>0.31969999999999998</v>
      </c>
      <c r="G204" t="s">
        <v>36</v>
      </c>
      <c r="H204">
        <v>3</v>
      </c>
      <c r="I204">
        <v>2</v>
      </c>
      <c r="J204" t="s">
        <v>47</v>
      </c>
      <c r="K204" s="6">
        <v>49.9</v>
      </c>
      <c r="M204" t="s">
        <v>69</v>
      </c>
      <c r="N204" t="s">
        <v>80</v>
      </c>
      <c r="O204">
        <v>4</v>
      </c>
      <c r="P204" t="s">
        <v>61</v>
      </c>
      <c r="Q204" t="str">
        <f t="shared" si="3"/>
        <v>2Plate_4G</v>
      </c>
    </row>
    <row r="205" spans="1:17" x14ac:dyDescent="0.3">
      <c r="A205">
        <v>198</v>
      </c>
      <c r="B205" t="s">
        <v>38</v>
      </c>
      <c r="C205">
        <v>4</v>
      </c>
      <c r="D205">
        <v>11</v>
      </c>
      <c r="E205" t="s">
        <v>24</v>
      </c>
      <c r="F205">
        <v>0.63660000000000005</v>
      </c>
      <c r="G205" t="s">
        <v>36</v>
      </c>
      <c r="H205">
        <v>3</v>
      </c>
      <c r="I205">
        <v>2</v>
      </c>
      <c r="J205" t="s">
        <v>58</v>
      </c>
      <c r="K205" s="6">
        <v>50.7</v>
      </c>
      <c r="M205" t="s">
        <v>69</v>
      </c>
      <c r="N205" t="s">
        <v>80</v>
      </c>
      <c r="O205">
        <v>4</v>
      </c>
      <c r="P205" t="s">
        <v>62</v>
      </c>
      <c r="Q205" t="str">
        <f t="shared" si="3"/>
        <v>2Plate_4H</v>
      </c>
    </row>
    <row r="206" spans="1:17" x14ac:dyDescent="0.3">
      <c r="A206">
        <v>198</v>
      </c>
      <c r="B206" t="s">
        <v>20</v>
      </c>
      <c r="C206">
        <v>5</v>
      </c>
      <c r="D206">
        <v>11</v>
      </c>
      <c r="E206" t="s">
        <v>24</v>
      </c>
      <c r="F206">
        <v>0.30080000000000001</v>
      </c>
      <c r="G206" t="s">
        <v>36</v>
      </c>
      <c r="H206">
        <v>3</v>
      </c>
      <c r="I206">
        <v>2</v>
      </c>
      <c r="J206" t="s">
        <v>59</v>
      </c>
      <c r="K206" s="6">
        <v>50.9</v>
      </c>
      <c r="M206" t="s">
        <v>69</v>
      </c>
      <c r="N206" t="s">
        <v>80</v>
      </c>
      <c r="O206">
        <v>9</v>
      </c>
      <c r="P206" t="s">
        <v>60</v>
      </c>
      <c r="Q206" t="str">
        <f t="shared" si="3"/>
        <v>2Plate_9F</v>
      </c>
    </row>
    <row r="207" spans="1:17" x14ac:dyDescent="0.3">
      <c r="A207">
        <v>198</v>
      </c>
      <c r="B207" t="s">
        <v>38</v>
      </c>
      <c r="C207">
        <v>5</v>
      </c>
      <c r="D207">
        <v>11</v>
      </c>
      <c r="E207" t="s">
        <v>24</v>
      </c>
      <c r="F207">
        <v>0.51910000000000001</v>
      </c>
      <c r="G207" t="s">
        <v>36</v>
      </c>
      <c r="H207">
        <v>3</v>
      </c>
      <c r="I207">
        <v>2</v>
      </c>
      <c r="J207" t="s">
        <v>60</v>
      </c>
      <c r="K207" s="6">
        <v>49.6</v>
      </c>
      <c r="M207" t="s">
        <v>69</v>
      </c>
      <c r="N207" t="s">
        <v>80</v>
      </c>
      <c r="O207">
        <v>9</v>
      </c>
      <c r="P207" t="s">
        <v>61</v>
      </c>
      <c r="Q207" t="str">
        <f t="shared" si="3"/>
        <v>2Plate_9G</v>
      </c>
    </row>
    <row r="208" spans="1:17" x14ac:dyDescent="0.3">
      <c r="A208">
        <v>198</v>
      </c>
      <c r="B208" t="s">
        <v>20</v>
      </c>
      <c r="C208">
        <v>6</v>
      </c>
      <c r="D208">
        <v>11</v>
      </c>
      <c r="E208" t="s">
        <v>24</v>
      </c>
      <c r="F208">
        <v>0.2233</v>
      </c>
      <c r="G208" t="s">
        <v>36</v>
      </c>
      <c r="H208">
        <v>3</v>
      </c>
      <c r="I208">
        <v>2</v>
      </c>
      <c r="J208" t="s">
        <v>61</v>
      </c>
      <c r="K208" s="6">
        <v>49.7</v>
      </c>
      <c r="M208" t="s">
        <v>69</v>
      </c>
      <c r="N208" t="s">
        <v>81</v>
      </c>
      <c r="O208">
        <v>3</v>
      </c>
      <c r="P208" t="s">
        <v>59</v>
      </c>
      <c r="Q208" t="str">
        <f t="shared" si="3"/>
        <v>3Plate_3E</v>
      </c>
    </row>
    <row r="209" spans="1:17" x14ac:dyDescent="0.3">
      <c r="A209">
        <v>198</v>
      </c>
      <c r="B209" t="s">
        <v>38</v>
      </c>
      <c r="C209">
        <v>6</v>
      </c>
      <c r="D209">
        <v>11</v>
      </c>
      <c r="E209" t="s">
        <v>24</v>
      </c>
      <c r="F209">
        <v>0.27350000000000002</v>
      </c>
      <c r="G209" t="s">
        <v>36</v>
      </c>
      <c r="H209">
        <v>3</v>
      </c>
      <c r="I209">
        <v>2</v>
      </c>
      <c r="J209" t="s">
        <v>62</v>
      </c>
      <c r="K209" s="6">
        <v>49.8</v>
      </c>
      <c r="M209" t="s">
        <v>69</v>
      </c>
      <c r="N209" t="s">
        <v>81</v>
      </c>
      <c r="O209">
        <v>3</v>
      </c>
      <c r="P209" t="s">
        <v>60</v>
      </c>
      <c r="Q209" t="str">
        <f t="shared" si="3"/>
        <v>3Plate_3F</v>
      </c>
    </row>
    <row r="210" spans="1:17" x14ac:dyDescent="0.3">
      <c r="A210">
        <v>198</v>
      </c>
      <c r="B210" t="s">
        <v>20</v>
      </c>
      <c r="C210">
        <v>1</v>
      </c>
      <c r="D210">
        <v>12</v>
      </c>
      <c r="E210" t="s">
        <v>22</v>
      </c>
      <c r="H210">
        <v>3</v>
      </c>
      <c r="I210">
        <v>3</v>
      </c>
      <c r="J210" t="s">
        <v>45</v>
      </c>
      <c r="K210" s="6">
        <v>10.1</v>
      </c>
      <c r="L210" t="s">
        <v>63</v>
      </c>
      <c r="M210" t="s">
        <v>69</v>
      </c>
      <c r="N210" t="s">
        <v>84</v>
      </c>
      <c r="O210">
        <v>6</v>
      </c>
      <c r="P210" t="s">
        <v>58</v>
      </c>
      <c r="Q210" t="str">
        <f t="shared" si="3"/>
        <v>LisaPlate1_6D</v>
      </c>
    </row>
    <row r="211" spans="1:17" x14ac:dyDescent="0.3">
      <c r="A211">
        <v>198</v>
      </c>
      <c r="B211" t="s">
        <v>38</v>
      </c>
      <c r="C211">
        <v>1</v>
      </c>
      <c r="D211">
        <v>11</v>
      </c>
      <c r="E211" t="s">
        <v>22</v>
      </c>
      <c r="F211">
        <v>0.18410000000000001</v>
      </c>
      <c r="G211" t="s">
        <v>40</v>
      </c>
      <c r="H211">
        <v>3</v>
      </c>
      <c r="I211">
        <v>3</v>
      </c>
      <c r="J211" t="s">
        <v>46</v>
      </c>
      <c r="K211" s="6">
        <v>50.6</v>
      </c>
      <c r="M211" t="s">
        <v>69</v>
      </c>
      <c r="N211" t="s">
        <v>79</v>
      </c>
      <c r="O211">
        <v>2</v>
      </c>
      <c r="P211" t="s">
        <v>62</v>
      </c>
      <c r="Q211" t="str">
        <f t="shared" si="3"/>
        <v>1Plate_2H</v>
      </c>
    </row>
    <row r="212" spans="1:17" x14ac:dyDescent="0.3">
      <c r="A212" s="3">
        <v>198</v>
      </c>
      <c r="B212" s="3" t="s">
        <v>20</v>
      </c>
      <c r="C212" s="3">
        <v>2</v>
      </c>
      <c r="D212" s="3">
        <v>13</v>
      </c>
      <c r="E212" s="3" t="s">
        <v>22</v>
      </c>
      <c r="F212">
        <v>0.1244</v>
      </c>
      <c r="G212" t="s">
        <v>36</v>
      </c>
      <c r="H212">
        <v>3</v>
      </c>
      <c r="I212">
        <v>3</v>
      </c>
      <c r="J212" t="s">
        <v>47</v>
      </c>
      <c r="K212" s="6">
        <v>49.6</v>
      </c>
      <c r="M212" t="s">
        <v>69</v>
      </c>
      <c r="N212" t="s">
        <v>79</v>
      </c>
      <c r="O212">
        <v>6</v>
      </c>
      <c r="P212" t="s">
        <v>46</v>
      </c>
      <c r="Q212" t="str">
        <f t="shared" si="3"/>
        <v>1Plate_6B</v>
      </c>
    </row>
    <row r="213" spans="1:17" x14ac:dyDescent="0.3">
      <c r="A213" s="3">
        <v>198</v>
      </c>
      <c r="B213" s="3" t="s">
        <v>38</v>
      </c>
      <c r="C213" s="3">
        <v>2</v>
      </c>
      <c r="D213" s="3">
        <v>11</v>
      </c>
      <c r="E213" s="3" t="s">
        <v>22</v>
      </c>
      <c r="F213">
        <v>0.16020000000000001</v>
      </c>
      <c r="G213" t="s">
        <v>36</v>
      </c>
      <c r="H213">
        <v>3</v>
      </c>
      <c r="I213">
        <v>3</v>
      </c>
      <c r="J213" t="s">
        <v>58</v>
      </c>
      <c r="K213" s="6">
        <v>49.7</v>
      </c>
      <c r="M213" t="s">
        <v>69</v>
      </c>
      <c r="N213" t="s">
        <v>79</v>
      </c>
      <c r="O213">
        <v>6</v>
      </c>
      <c r="P213" t="s">
        <v>47</v>
      </c>
      <c r="Q213" t="str">
        <f t="shared" si="3"/>
        <v>1Plate_6C</v>
      </c>
    </row>
    <row r="214" spans="1:17" x14ac:dyDescent="0.3">
      <c r="A214" s="3">
        <v>198</v>
      </c>
      <c r="B214" s="3" t="s">
        <v>20</v>
      </c>
      <c r="C214" s="3">
        <v>3</v>
      </c>
      <c r="D214" s="3">
        <v>13</v>
      </c>
      <c r="E214" s="3" t="s">
        <v>22</v>
      </c>
      <c r="F214">
        <v>0.14849999999999999</v>
      </c>
      <c r="G214" t="s">
        <v>36</v>
      </c>
      <c r="H214">
        <v>3</v>
      </c>
      <c r="I214">
        <v>3</v>
      </c>
      <c r="J214" t="s">
        <v>59</v>
      </c>
      <c r="K214" s="6">
        <v>50.5</v>
      </c>
      <c r="M214" t="s">
        <v>69</v>
      </c>
      <c r="N214" t="s">
        <v>79</v>
      </c>
      <c r="O214">
        <v>11</v>
      </c>
      <c r="P214" t="s">
        <v>45</v>
      </c>
      <c r="Q214" t="str">
        <f t="shared" si="3"/>
        <v>1Plate_11A</v>
      </c>
    </row>
    <row r="215" spans="1:17" x14ac:dyDescent="0.3">
      <c r="A215">
        <v>198</v>
      </c>
      <c r="B215" t="s">
        <v>38</v>
      </c>
      <c r="C215">
        <v>3</v>
      </c>
      <c r="D215">
        <v>11</v>
      </c>
      <c r="E215" t="s">
        <v>22</v>
      </c>
      <c r="F215">
        <v>0.18160000000000001</v>
      </c>
      <c r="G215" t="s">
        <v>36</v>
      </c>
      <c r="H215">
        <v>3</v>
      </c>
      <c r="I215">
        <v>3</v>
      </c>
      <c r="J215" t="s">
        <v>60</v>
      </c>
      <c r="K215" s="6">
        <v>50.7</v>
      </c>
      <c r="M215" t="s">
        <v>69</v>
      </c>
      <c r="N215" t="s">
        <v>79</v>
      </c>
      <c r="O215">
        <v>11</v>
      </c>
      <c r="P215" t="s">
        <v>46</v>
      </c>
      <c r="Q215" t="str">
        <f t="shared" si="3"/>
        <v>1Plate_11B</v>
      </c>
    </row>
    <row r="216" spans="1:17" x14ac:dyDescent="0.3">
      <c r="A216" s="3">
        <v>198</v>
      </c>
      <c r="B216" s="3" t="s">
        <v>20</v>
      </c>
      <c r="C216" s="3">
        <v>4</v>
      </c>
      <c r="D216" s="3">
        <v>11</v>
      </c>
      <c r="E216" s="3" t="s">
        <v>22</v>
      </c>
      <c r="F216">
        <v>0.14149999999999999</v>
      </c>
      <c r="G216" t="s">
        <v>36</v>
      </c>
      <c r="H216">
        <v>3</v>
      </c>
      <c r="I216">
        <v>3</v>
      </c>
      <c r="J216" t="s">
        <v>61</v>
      </c>
      <c r="K216" s="6">
        <v>50.1</v>
      </c>
      <c r="M216" t="s">
        <v>69</v>
      </c>
      <c r="N216" t="s">
        <v>80</v>
      </c>
      <c r="O216">
        <v>5</v>
      </c>
      <c r="P216" t="s">
        <v>45</v>
      </c>
      <c r="Q216" t="str">
        <f t="shared" si="3"/>
        <v>2Plate_5A</v>
      </c>
    </row>
    <row r="217" spans="1:17" x14ac:dyDescent="0.3">
      <c r="A217">
        <v>198</v>
      </c>
      <c r="B217" t="s">
        <v>38</v>
      </c>
      <c r="C217">
        <v>4</v>
      </c>
      <c r="D217">
        <v>11</v>
      </c>
      <c r="E217" t="s">
        <v>22</v>
      </c>
      <c r="F217">
        <v>0.1721</v>
      </c>
      <c r="G217" t="s">
        <v>36</v>
      </c>
      <c r="H217">
        <v>3</v>
      </c>
      <c r="I217">
        <v>3</v>
      </c>
      <c r="J217" t="s">
        <v>62</v>
      </c>
      <c r="K217" s="6">
        <v>49.7</v>
      </c>
      <c r="M217" t="s">
        <v>69</v>
      </c>
      <c r="N217" t="s">
        <v>80</v>
      </c>
      <c r="O217">
        <v>5</v>
      </c>
      <c r="P217" t="s">
        <v>46</v>
      </c>
      <c r="Q217" t="str">
        <f t="shared" si="3"/>
        <v>2Plate_5B</v>
      </c>
    </row>
    <row r="218" spans="1:17" x14ac:dyDescent="0.3">
      <c r="A218">
        <v>198</v>
      </c>
      <c r="B218" t="s">
        <v>20</v>
      </c>
      <c r="C218">
        <v>5</v>
      </c>
      <c r="D218">
        <v>11</v>
      </c>
      <c r="E218" t="s">
        <v>22</v>
      </c>
      <c r="F218">
        <v>0.151</v>
      </c>
      <c r="G218" t="s">
        <v>36</v>
      </c>
      <c r="H218">
        <v>3</v>
      </c>
      <c r="I218">
        <v>4</v>
      </c>
      <c r="J218" t="s">
        <v>45</v>
      </c>
      <c r="K218" s="6">
        <v>49.7</v>
      </c>
      <c r="M218" t="s">
        <v>69</v>
      </c>
      <c r="N218" t="s">
        <v>80</v>
      </c>
      <c r="O218">
        <v>9</v>
      </c>
      <c r="P218" t="s">
        <v>62</v>
      </c>
      <c r="Q218" t="str">
        <f t="shared" si="3"/>
        <v>2Plate_9H</v>
      </c>
    </row>
    <row r="219" spans="1:17" x14ac:dyDescent="0.3">
      <c r="A219">
        <v>198</v>
      </c>
      <c r="B219" t="s">
        <v>38</v>
      </c>
      <c r="C219">
        <v>5</v>
      </c>
      <c r="D219">
        <v>11</v>
      </c>
      <c r="E219" t="s">
        <v>22</v>
      </c>
      <c r="F219">
        <v>0.1537</v>
      </c>
      <c r="G219" t="s">
        <v>36</v>
      </c>
      <c r="H219">
        <v>3</v>
      </c>
      <c r="I219">
        <v>4</v>
      </c>
      <c r="J219" t="s">
        <v>46</v>
      </c>
      <c r="K219" s="6">
        <v>49.6</v>
      </c>
      <c r="M219" t="s">
        <v>69</v>
      </c>
      <c r="N219" t="s">
        <v>80</v>
      </c>
      <c r="O219">
        <v>9</v>
      </c>
      <c r="P219" t="s">
        <v>45</v>
      </c>
      <c r="Q219" t="str">
        <f t="shared" si="3"/>
        <v>2Plate_9A</v>
      </c>
    </row>
    <row r="220" spans="1:17" x14ac:dyDescent="0.3">
      <c r="A220">
        <v>198</v>
      </c>
      <c r="B220" t="s">
        <v>20</v>
      </c>
      <c r="C220">
        <v>6</v>
      </c>
      <c r="D220">
        <v>11</v>
      </c>
      <c r="E220" t="s">
        <v>22</v>
      </c>
      <c r="F220">
        <v>0.19839999999999999</v>
      </c>
      <c r="G220" t="s">
        <v>36</v>
      </c>
      <c r="H220">
        <v>3</v>
      </c>
      <c r="I220">
        <v>4</v>
      </c>
      <c r="J220" t="s">
        <v>47</v>
      </c>
      <c r="K220" s="6">
        <v>49.3</v>
      </c>
      <c r="M220" t="s">
        <v>69</v>
      </c>
      <c r="N220" t="s">
        <v>81</v>
      </c>
      <c r="O220">
        <v>3</v>
      </c>
      <c r="P220" t="s">
        <v>61</v>
      </c>
      <c r="Q220" t="str">
        <f t="shared" si="3"/>
        <v>3Plate_3G</v>
      </c>
    </row>
    <row r="221" spans="1:17" x14ac:dyDescent="0.3">
      <c r="A221">
        <v>198</v>
      </c>
      <c r="B221" t="s">
        <v>38</v>
      </c>
      <c r="C221">
        <v>6</v>
      </c>
      <c r="D221">
        <v>11</v>
      </c>
      <c r="E221" t="s">
        <v>22</v>
      </c>
      <c r="F221">
        <v>0.13120000000000001</v>
      </c>
      <c r="G221" t="s">
        <v>36</v>
      </c>
      <c r="H221">
        <v>3</v>
      </c>
      <c r="I221">
        <v>4</v>
      </c>
      <c r="J221" t="s">
        <v>58</v>
      </c>
      <c r="K221" s="6">
        <v>50</v>
      </c>
      <c r="M221" t="s">
        <v>69</v>
      </c>
      <c r="N221" t="s">
        <v>81</v>
      </c>
      <c r="O221">
        <v>3</v>
      </c>
      <c r="P221" t="s">
        <v>62</v>
      </c>
      <c r="Q221" t="str">
        <f t="shared" si="3"/>
        <v>3Plate_3H</v>
      </c>
    </row>
    <row r="222" spans="1:17" x14ac:dyDescent="0.3">
      <c r="A222">
        <v>198</v>
      </c>
      <c r="B222" t="s">
        <v>20</v>
      </c>
      <c r="C222">
        <v>1</v>
      </c>
      <c r="D222">
        <v>12</v>
      </c>
      <c r="E222" t="s">
        <v>19</v>
      </c>
      <c r="F222">
        <v>4.6100000000000002E-2</v>
      </c>
      <c r="G222" t="s">
        <v>36</v>
      </c>
      <c r="H222">
        <v>3</v>
      </c>
      <c r="I222">
        <v>4</v>
      </c>
      <c r="J222" t="s">
        <v>59</v>
      </c>
      <c r="K222" s="6">
        <v>44.6</v>
      </c>
      <c r="L222" t="s">
        <v>63</v>
      </c>
      <c r="M222" t="s">
        <v>69</v>
      </c>
      <c r="N222" t="s">
        <v>79</v>
      </c>
      <c r="O222">
        <v>3</v>
      </c>
      <c r="P222" t="s">
        <v>45</v>
      </c>
      <c r="Q222" t="str">
        <f t="shared" si="3"/>
        <v>1Plate_3A</v>
      </c>
    </row>
    <row r="223" spans="1:17" x14ac:dyDescent="0.3">
      <c r="A223" s="4">
        <v>198</v>
      </c>
      <c r="B223" s="4" t="s">
        <v>38</v>
      </c>
      <c r="C223" s="4">
        <v>1</v>
      </c>
      <c r="D223" s="4">
        <v>11</v>
      </c>
      <c r="E223" s="4" t="s">
        <v>19</v>
      </c>
      <c r="F223">
        <v>5.5899999999999998E-2</v>
      </c>
      <c r="G223" t="s">
        <v>36</v>
      </c>
      <c r="H223">
        <v>3</v>
      </c>
      <c r="I223">
        <v>4</v>
      </c>
      <c r="J223" t="s">
        <v>60</v>
      </c>
      <c r="K223" s="6">
        <v>49.9</v>
      </c>
      <c r="L223" t="s">
        <v>63</v>
      </c>
      <c r="M223" t="s">
        <v>69</v>
      </c>
      <c r="N223" t="s">
        <v>79</v>
      </c>
      <c r="O223">
        <v>3</v>
      </c>
      <c r="P223" t="s">
        <v>46</v>
      </c>
      <c r="Q223" t="str">
        <f t="shared" si="3"/>
        <v>1Plate_3B</v>
      </c>
    </row>
    <row r="224" spans="1:17" x14ac:dyDescent="0.3">
      <c r="A224" s="4">
        <v>198</v>
      </c>
      <c r="B224" s="4" t="s">
        <v>20</v>
      </c>
      <c r="C224" s="4">
        <v>2</v>
      </c>
      <c r="D224" s="4">
        <v>13</v>
      </c>
      <c r="E224" s="4" t="s">
        <v>19</v>
      </c>
      <c r="F224">
        <v>0.254</v>
      </c>
      <c r="G224" t="s">
        <v>36</v>
      </c>
      <c r="H224">
        <v>3</v>
      </c>
      <c r="I224">
        <v>4</v>
      </c>
      <c r="J224" t="s">
        <v>61</v>
      </c>
      <c r="K224" s="6">
        <v>50.2</v>
      </c>
      <c r="L224" t="s">
        <v>78</v>
      </c>
      <c r="M224" t="s">
        <v>69</v>
      </c>
      <c r="N224" t="s">
        <v>79</v>
      </c>
      <c r="O224">
        <v>6</v>
      </c>
      <c r="P224" t="s">
        <v>58</v>
      </c>
      <c r="Q224" t="str">
        <f t="shared" si="3"/>
        <v>1Plate_6D</v>
      </c>
    </row>
    <row r="225" spans="1:22" x14ac:dyDescent="0.3">
      <c r="A225" s="4">
        <v>198</v>
      </c>
      <c r="B225" s="4" t="s">
        <v>38</v>
      </c>
      <c r="C225" s="4">
        <v>2</v>
      </c>
      <c r="D225" s="4">
        <v>11</v>
      </c>
      <c r="E225" s="4" t="s">
        <v>19</v>
      </c>
      <c r="F225">
        <v>0.158</v>
      </c>
      <c r="G225" t="s">
        <v>36</v>
      </c>
      <c r="H225">
        <v>3</v>
      </c>
      <c r="I225">
        <v>4</v>
      </c>
      <c r="J225" t="s">
        <v>62</v>
      </c>
      <c r="K225" s="6">
        <v>49.3</v>
      </c>
      <c r="L225" t="s">
        <v>78</v>
      </c>
      <c r="M225" t="s">
        <v>69</v>
      </c>
      <c r="N225" t="s">
        <v>79</v>
      </c>
      <c r="O225">
        <v>6</v>
      </c>
      <c r="P225" t="s">
        <v>59</v>
      </c>
      <c r="Q225" t="str">
        <f t="shared" si="3"/>
        <v>1Plate_6E</v>
      </c>
    </row>
    <row r="226" spans="1:22" x14ac:dyDescent="0.3">
      <c r="A226" s="4">
        <v>198</v>
      </c>
      <c r="B226" s="4" t="s">
        <v>20</v>
      </c>
      <c r="C226" s="4">
        <v>3</v>
      </c>
      <c r="D226" s="4">
        <v>13</v>
      </c>
      <c r="E226" s="4" t="s">
        <v>19</v>
      </c>
      <c r="F226">
        <v>6.3299999999999995E-2</v>
      </c>
      <c r="G226" t="s">
        <v>36</v>
      </c>
      <c r="H226">
        <v>3</v>
      </c>
      <c r="I226">
        <v>5</v>
      </c>
      <c r="J226" t="s">
        <v>45</v>
      </c>
      <c r="K226" s="6">
        <v>49.3</v>
      </c>
      <c r="L226" t="s">
        <v>63</v>
      </c>
      <c r="M226" t="s">
        <v>69</v>
      </c>
      <c r="N226" t="s">
        <v>79</v>
      </c>
      <c r="O226">
        <v>11</v>
      </c>
      <c r="P226" t="s">
        <v>47</v>
      </c>
      <c r="Q226" t="str">
        <f t="shared" si="3"/>
        <v>1Plate_11C</v>
      </c>
    </row>
    <row r="227" spans="1:22" x14ac:dyDescent="0.3">
      <c r="A227" s="4">
        <v>198</v>
      </c>
      <c r="B227" s="4" t="s">
        <v>38</v>
      </c>
      <c r="C227" s="4">
        <v>3</v>
      </c>
      <c r="D227" s="4">
        <v>11</v>
      </c>
      <c r="E227" s="4" t="s">
        <v>19</v>
      </c>
      <c r="F227">
        <v>4.8800000000000003E-2</v>
      </c>
      <c r="G227" t="s">
        <v>36</v>
      </c>
      <c r="H227">
        <v>3</v>
      </c>
      <c r="I227">
        <v>5</v>
      </c>
      <c r="J227" t="s">
        <v>46</v>
      </c>
      <c r="K227" s="6">
        <v>45.8</v>
      </c>
      <c r="L227" t="s">
        <v>63</v>
      </c>
      <c r="M227" t="s">
        <v>69</v>
      </c>
      <c r="N227" t="s">
        <v>79</v>
      </c>
      <c r="O227">
        <v>11</v>
      </c>
      <c r="P227" t="s">
        <v>58</v>
      </c>
      <c r="Q227" t="str">
        <f t="shared" si="3"/>
        <v>1Plate_11D</v>
      </c>
    </row>
    <row r="228" spans="1:22" x14ac:dyDescent="0.3">
      <c r="A228">
        <v>198</v>
      </c>
      <c r="B228" t="s">
        <v>20</v>
      </c>
      <c r="C228">
        <v>4</v>
      </c>
      <c r="D228">
        <v>11</v>
      </c>
      <c r="E228" t="s">
        <v>19</v>
      </c>
      <c r="F228">
        <v>3.6200000000000003E-2</v>
      </c>
      <c r="G228" t="s">
        <v>36</v>
      </c>
      <c r="H228">
        <v>3</v>
      </c>
      <c r="I228">
        <v>5</v>
      </c>
      <c r="J228" t="s">
        <v>47</v>
      </c>
      <c r="K228" s="6">
        <v>33.700000000000003</v>
      </c>
      <c r="L228" t="s">
        <v>63</v>
      </c>
      <c r="M228" t="s">
        <v>69</v>
      </c>
      <c r="N228" t="s">
        <v>84</v>
      </c>
      <c r="O228">
        <v>12</v>
      </c>
      <c r="P228" t="s">
        <v>45</v>
      </c>
      <c r="Q228" t="str">
        <f t="shared" si="3"/>
        <v>LisaPlate1_12A</v>
      </c>
    </row>
    <row r="229" spans="1:22" x14ac:dyDescent="0.3">
      <c r="A229">
        <v>198</v>
      </c>
      <c r="B229" t="s">
        <v>38</v>
      </c>
      <c r="C229">
        <v>4</v>
      </c>
      <c r="D229">
        <v>11</v>
      </c>
      <c r="E229" t="s">
        <v>19</v>
      </c>
      <c r="F229">
        <v>3.5299999999999998E-2</v>
      </c>
      <c r="G229" t="s">
        <v>36</v>
      </c>
      <c r="H229">
        <v>3</v>
      </c>
      <c r="I229">
        <v>5</v>
      </c>
      <c r="J229" t="s">
        <v>58</v>
      </c>
      <c r="K229" s="6">
        <v>33.700000000000003</v>
      </c>
      <c r="L229" t="s">
        <v>63</v>
      </c>
      <c r="M229" t="s">
        <v>69</v>
      </c>
      <c r="N229" t="s">
        <v>84</v>
      </c>
      <c r="O229">
        <v>12</v>
      </c>
      <c r="P229" t="s">
        <v>46</v>
      </c>
      <c r="Q229" t="str">
        <f t="shared" si="3"/>
        <v>LisaPlate1_12B</v>
      </c>
    </row>
    <row r="230" spans="1:22" x14ac:dyDescent="0.3">
      <c r="A230">
        <v>198</v>
      </c>
      <c r="B230" t="s">
        <v>20</v>
      </c>
      <c r="C230">
        <v>5</v>
      </c>
      <c r="D230">
        <v>11</v>
      </c>
      <c r="E230" t="s">
        <v>19</v>
      </c>
      <c r="F230">
        <v>4.24E-2</v>
      </c>
      <c r="G230" t="s">
        <v>36</v>
      </c>
      <c r="H230">
        <v>3</v>
      </c>
      <c r="I230">
        <v>5</v>
      </c>
      <c r="J230" t="s">
        <v>59</v>
      </c>
      <c r="K230" s="6">
        <v>40.9</v>
      </c>
      <c r="L230" t="s">
        <v>63</v>
      </c>
      <c r="M230" t="s">
        <v>69</v>
      </c>
      <c r="N230" t="s">
        <v>84</v>
      </c>
      <c r="O230">
        <v>11</v>
      </c>
      <c r="P230" t="s">
        <v>59</v>
      </c>
      <c r="Q230" t="str">
        <f t="shared" si="3"/>
        <v>LisaPlate1_11E</v>
      </c>
    </row>
    <row r="231" spans="1:22" x14ac:dyDescent="0.3">
      <c r="A231">
        <v>198</v>
      </c>
      <c r="B231" t="s">
        <v>38</v>
      </c>
      <c r="C231">
        <v>5</v>
      </c>
      <c r="D231">
        <v>11</v>
      </c>
      <c r="E231" t="s">
        <v>19</v>
      </c>
      <c r="F231">
        <v>3.3099999999999997E-2</v>
      </c>
      <c r="G231" t="s">
        <v>36</v>
      </c>
      <c r="H231">
        <v>3</v>
      </c>
      <c r="I231">
        <v>5</v>
      </c>
      <c r="J231" t="s">
        <v>60</v>
      </c>
      <c r="K231" s="6">
        <v>31.8</v>
      </c>
      <c r="L231" t="s">
        <v>63</v>
      </c>
      <c r="M231" t="s">
        <v>69</v>
      </c>
      <c r="N231" t="s">
        <v>84</v>
      </c>
      <c r="O231">
        <v>11</v>
      </c>
      <c r="P231" t="s">
        <v>60</v>
      </c>
      <c r="Q231" t="str">
        <f t="shared" si="3"/>
        <v>LisaPlate1_11F</v>
      </c>
    </row>
    <row r="232" spans="1:22" x14ac:dyDescent="0.3">
      <c r="A232" s="4">
        <v>198</v>
      </c>
      <c r="B232" s="4" t="s">
        <v>20</v>
      </c>
      <c r="C232" s="4">
        <v>6</v>
      </c>
      <c r="D232" s="4">
        <v>11</v>
      </c>
      <c r="E232" s="4" t="s">
        <v>19</v>
      </c>
      <c r="F232">
        <v>5.8099999999999999E-2</v>
      </c>
      <c r="G232" t="s">
        <v>36</v>
      </c>
      <c r="H232">
        <v>3</v>
      </c>
      <c r="I232">
        <v>5</v>
      </c>
      <c r="J232" t="s">
        <v>61</v>
      </c>
      <c r="K232" s="6">
        <v>50.6</v>
      </c>
      <c r="L232" t="s">
        <v>63</v>
      </c>
      <c r="M232" t="s">
        <v>69</v>
      </c>
      <c r="N232" t="s">
        <v>81</v>
      </c>
      <c r="O232">
        <v>4</v>
      </c>
      <c r="P232" t="s">
        <v>45</v>
      </c>
      <c r="Q232" t="str">
        <f t="shared" si="3"/>
        <v>3Plate_4A</v>
      </c>
    </row>
    <row r="233" spans="1:22" x14ac:dyDescent="0.3">
      <c r="A233" s="4">
        <v>198</v>
      </c>
      <c r="B233" s="4" t="s">
        <v>38</v>
      </c>
      <c r="C233" s="4">
        <v>6</v>
      </c>
      <c r="D233" s="4">
        <v>11</v>
      </c>
      <c r="E233" s="4" t="s">
        <v>19</v>
      </c>
      <c r="F233">
        <v>6.1400000000000003E-2</v>
      </c>
      <c r="G233" t="s">
        <v>36</v>
      </c>
      <c r="H233">
        <v>3</v>
      </c>
      <c r="I233">
        <v>5</v>
      </c>
      <c r="J233" t="s">
        <v>62</v>
      </c>
      <c r="K233" s="6">
        <v>49.3</v>
      </c>
      <c r="M233" t="s">
        <v>69</v>
      </c>
      <c r="N233" t="s">
        <v>81</v>
      </c>
      <c r="O233">
        <v>4</v>
      </c>
      <c r="P233" t="s">
        <v>46</v>
      </c>
      <c r="Q233" t="str">
        <f t="shared" si="3"/>
        <v>3Plate_4B</v>
      </c>
    </row>
    <row r="234" spans="1:22" x14ac:dyDescent="0.3">
      <c r="A234">
        <v>198</v>
      </c>
      <c r="B234" t="s">
        <v>20</v>
      </c>
      <c r="C234">
        <v>1</v>
      </c>
      <c r="D234">
        <v>12</v>
      </c>
      <c r="E234" t="s">
        <v>21</v>
      </c>
      <c r="F234">
        <v>9.0899999999999995E-2</v>
      </c>
      <c r="G234" t="s">
        <v>40</v>
      </c>
      <c r="H234">
        <v>3</v>
      </c>
      <c r="I234">
        <v>6</v>
      </c>
      <c r="J234" t="s">
        <v>45</v>
      </c>
      <c r="K234" s="6">
        <v>50.6</v>
      </c>
      <c r="M234" t="s">
        <v>69</v>
      </c>
      <c r="N234" t="s">
        <v>79</v>
      </c>
      <c r="O234">
        <v>3</v>
      </c>
      <c r="P234" t="s">
        <v>47</v>
      </c>
      <c r="Q234" t="str">
        <f t="shared" si="3"/>
        <v>1Plate_3C</v>
      </c>
    </row>
    <row r="235" spans="1:22" x14ac:dyDescent="0.3">
      <c r="A235">
        <v>198</v>
      </c>
      <c r="B235" t="s">
        <v>20</v>
      </c>
      <c r="C235">
        <v>2</v>
      </c>
      <c r="D235">
        <v>13</v>
      </c>
      <c r="E235" t="s">
        <v>21</v>
      </c>
      <c r="F235">
        <v>9.69E-2</v>
      </c>
      <c r="G235" t="s">
        <v>36</v>
      </c>
      <c r="H235">
        <v>3</v>
      </c>
      <c r="I235">
        <v>6</v>
      </c>
      <c r="J235" t="s">
        <v>46</v>
      </c>
      <c r="K235" s="6">
        <v>49.7</v>
      </c>
      <c r="M235" t="s">
        <v>69</v>
      </c>
      <c r="N235" t="s">
        <v>79</v>
      </c>
      <c r="O235">
        <v>6</v>
      </c>
      <c r="P235" t="s">
        <v>60</v>
      </c>
      <c r="Q235" t="str">
        <f t="shared" si="3"/>
        <v>1Plate_6F</v>
      </c>
    </row>
    <row r="236" spans="1:22" x14ac:dyDescent="0.3">
      <c r="A236">
        <v>198</v>
      </c>
      <c r="B236" t="s">
        <v>38</v>
      </c>
      <c r="C236">
        <v>2</v>
      </c>
      <c r="D236">
        <v>11</v>
      </c>
      <c r="E236" t="s">
        <v>21</v>
      </c>
      <c r="F236">
        <v>6.9800000000000001E-2</v>
      </c>
      <c r="G236" t="s">
        <v>36</v>
      </c>
      <c r="H236">
        <v>3</v>
      </c>
      <c r="I236">
        <v>6</v>
      </c>
      <c r="J236" t="s">
        <v>47</v>
      </c>
      <c r="K236" s="6">
        <v>49.5</v>
      </c>
      <c r="M236" t="s">
        <v>69</v>
      </c>
      <c r="N236" t="s">
        <v>79</v>
      </c>
      <c r="O236">
        <v>6</v>
      </c>
      <c r="P236" t="s">
        <v>61</v>
      </c>
      <c r="Q236" t="str">
        <f t="shared" si="3"/>
        <v>1Plate_6G</v>
      </c>
      <c r="S236" t="s">
        <v>79</v>
      </c>
      <c r="T236">
        <v>6</v>
      </c>
      <c r="U236" t="s">
        <v>62</v>
      </c>
      <c r="V236" t="s">
        <v>82</v>
      </c>
    </row>
    <row r="237" spans="1:22" x14ac:dyDescent="0.3">
      <c r="A237">
        <v>198</v>
      </c>
      <c r="B237" t="s">
        <v>20</v>
      </c>
      <c r="C237">
        <v>3</v>
      </c>
      <c r="D237">
        <v>13</v>
      </c>
      <c r="E237" t="s">
        <v>21</v>
      </c>
      <c r="F237">
        <v>0.12690000000000001</v>
      </c>
      <c r="G237" t="s">
        <v>36</v>
      </c>
      <c r="H237">
        <v>3</v>
      </c>
      <c r="I237">
        <v>6</v>
      </c>
      <c r="J237" t="s">
        <v>58</v>
      </c>
      <c r="K237" s="6">
        <v>50.3</v>
      </c>
      <c r="M237" t="s">
        <v>69</v>
      </c>
      <c r="N237" t="s">
        <v>79</v>
      </c>
      <c r="O237">
        <v>11</v>
      </c>
      <c r="P237" t="s">
        <v>59</v>
      </c>
      <c r="Q237" t="str">
        <f t="shared" si="3"/>
        <v>1Plate_11E</v>
      </c>
    </row>
    <row r="238" spans="1:22" x14ac:dyDescent="0.3">
      <c r="A238">
        <v>198</v>
      </c>
      <c r="B238" t="s">
        <v>38</v>
      </c>
      <c r="C238">
        <v>3</v>
      </c>
      <c r="D238">
        <v>11</v>
      </c>
      <c r="E238" t="s">
        <v>21</v>
      </c>
      <c r="F238">
        <v>0.14749999999999999</v>
      </c>
      <c r="G238" t="s">
        <v>36</v>
      </c>
      <c r="H238">
        <v>3</v>
      </c>
      <c r="I238">
        <v>6</v>
      </c>
      <c r="J238" t="s">
        <v>59</v>
      </c>
      <c r="K238" s="6">
        <v>49.4</v>
      </c>
      <c r="M238" t="s">
        <v>69</v>
      </c>
      <c r="N238" t="s">
        <v>79</v>
      </c>
      <c r="O238">
        <v>11</v>
      </c>
      <c r="P238" t="s">
        <v>60</v>
      </c>
      <c r="Q238" t="str">
        <f t="shared" si="3"/>
        <v>1Plate_11F</v>
      </c>
    </row>
    <row r="239" spans="1:22" x14ac:dyDescent="0.3">
      <c r="A239">
        <v>198</v>
      </c>
      <c r="B239" t="s">
        <v>20</v>
      </c>
      <c r="C239">
        <v>4</v>
      </c>
      <c r="D239">
        <v>11</v>
      </c>
      <c r="E239" t="s">
        <v>21</v>
      </c>
      <c r="F239">
        <v>9.5500000000000002E-2</v>
      </c>
      <c r="G239" t="s">
        <v>36</v>
      </c>
      <c r="H239">
        <v>3</v>
      </c>
      <c r="I239">
        <v>6</v>
      </c>
      <c r="J239" t="s">
        <v>60</v>
      </c>
      <c r="K239" s="6">
        <v>50.5</v>
      </c>
      <c r="M239" t="s">
        <v>69</v>
      </c>
      <c r="N239" t="s">
        <v>80</v>
      </c>
      <c r="O239">
        <v>5</v>
      </c>
      <c r="P239" t="s">
        <v>47</v>
      </c>
      <c r="Q239" t="str">
        <f t="shared" si="3"/>
        <v>2Plate_5C</v>
      </c>
    </row>
    <row r="240" spans="1:22" x14ac:dyDescent="0.3">
      <c r="A240">
        <v>198</v>
      </c>
      <c r="B240" t="s">
        <v>38</v>
      </c>
      <c r="C240">
        <v>4</v>
      </c>
      <c r="D240">
        <v>11</v>
      </c>
      <c r="E240" t="s">
        <v>21</v>
      </c>
      <c r="F240">
        <v>0.23830000000000001</v>
      </c>
      <c r="G240" t="s">
        <v>36</v>
      </c>
      <c r="H240">
        <v>3</v>
      </c>
      <c r="I240">
        <v>6</v>
      </c>
      <c r="J240" t="s">
        <v>61</v>
      </c>
      <c r="K240" s="6">
        <v>49.2</v>
      </c>
      <c r="M240" t="s">
        <v>69</v>
      </c>
      <c r="N240" t="s">
        <v>80</v>
      </c>
      <c r="O240">
        <v>5</v>
      </c>
      <c r="P240" t="s">
        <v>58</v>
      </c>
      <c r="Q240" t="str">
        <f t="shared" si="3"/>
        <v>2Plate_5D</v>
      </c>
    </row>
    <row r="241" spans="1:17" x14ac:dyDescent="0.3">
      <c r="A241">
        <v>198</v>
      </c>
      <c r="B241" t="s">
        <v>20</v>
      </c>
      <c r="C241">
        <v>5</v>
      </c>
      <c r="D241">
        <v>11</v>
      </c>
      <c r="E241" t="s">
        <v>21</v>
      </c>
      <c r="F241">
        <v>0.20119999999999999</v>
      </c>
      <c r="G241" t="s">
        <v>36</v>
      </c>
      <c r="H241">
        <v>3</v>
      </c>
      <c r="I241">
        <v>6</v>
      </c>
      <c r="J241" t="s">
        <v>62</v>
      </c>
      <c r="K241" s="6">
        <v>49.7</v>
      </c>
      <c r="M241" t="s">
        <v>69</v>
      </c>
      <c r="N241" t="s">
        <v>80</v>
      </c>
      <c r="O241">
        <v>10</v>
      </c>
      <c r="P241" t="s">
        <v>46</v>
      </c>
      <c r="Q241" t="str">
        <f t="shared" si="3"/>
        <v>2Plate_10B</v>
      </c>
    </row>
    <row r="242" spans="1:17" x14ac:dyDescent="0.3">
      <c r="A242">
        <v>198</v>
      </c>
      <c r="B242" t="s">
        <v>38</v>
      </c>
      <c r="C242">
        <v>5</v>
      </c>
      <c r="D242">
        <v>11</v>
      </c>
      <c r="E242" t="s">
        <v>21</v>
      </c>
      <c r="F242">
        <v>0.128</v>
      </c>
      <c r="G242" t="s">
        <v>36</v>
      </c>
      <c r="H242">
        <v>3</v>
      </c>
      <c r="I242">
        <v>7</v>
      </c>
      <c r="J242" t="s">
        <v>45</v>
      </c>
      <c r="K242" s="6">
        <v>50.9</v>
      </c>
      <c r="M242" t="s">
        <v>69</v>
      </c>
      <c r="N242" t="s">
        <v>80</v>
      </c>
      <c r="O242">
        <v>10</v>
      </c>
      <c r="P242" t="s">
        <v>47</v>
      </c>
      <c r="Q242" t="str">
        <f t="shared" si="3"/>
        <v>2Plate_10C</v>
      </c>
    </row>
    <row r="243" spans="1:17" x14ac:dyDescent="0.3">
      <c r="A243">
        <v>198</v>
      </c>
      <c r="B243" t="s">
        <v>20</v>
      </c>
      <c r="C243">
        <v>6</v>
      </c>
      <c r="D243">
        <v>11</v>
      </c>
      <c r="E243" t="s">
        <v>21</v>
      </c>
      <c r="F243">
        <v>7.5300000000000006E-2</v>
      </c>
      <c r="G243" t="s">
        <v>36</v>
      </c>
      <c r="H243">
        <v>3</v>
      </c>
      <c r="I243">
        <v>7</v>
      </c>
      <c r="J243" t="s">
        <v>46</v>
      </c>
      <c r="K243" s="6">
        <v>50.5</v>
      </c>
      <c r="M243" t="s">
        <v>69</v>
      </c>
      <c r="N243" t="s">
        <v>81</v>
      </c>
      <c r="O243">
        <v>4</v>
      </c>
      <c r="P243" t="s">
        <v>47</v>
      </c>
      <c r="Q243" t="str">
        <f t="shared" si="3"/>
        <v>3Plate_4C</v>
      </c>
    </row>
    <row r="244" spans="1:17" x14ac:dyDescent="0.3">
      <c r="A244">
        <v>198</v>
      </c>
      <c r="B244" t="s">
        <v>38</v>
      </c>
      <c r="C244">
        <v>6</v>
      </c>
      <c r="D244">
        <v>11</v>
      </c>
      <c r="E244" t="s">
        <v>21</v>
      </c>
      <c r="F244">
        <v>9.4E-2</v>
      </c>
      <c r="G244" t="s">
        <v>36</v>
      </c>
      <c r="H244">
        <v>3</v>
      </c>
      <c r="I244">
        <v>7</v>
      </c>
      <c r="J244" t="s">
        <v>47</v>
      </c>
      <c r="K244" s="6">
        <v>49.3</v>
      </c>
      <c r="M244" t="s">
        <v>69</v>
      </c>
      <c r="N244" t="s">
        <v>81</v>
      </c>
      <c r="O244">
        <v>4</v>
      </c>
      <c r="P244" t="s">
        <v>58</v>
      </c>
      <c r="Q244" t="str">
        <f t="shared" si="3"/>
        <v>3Plate_4D</v>
      </c>
    </row>
    <row r="245" spans="1:17" x14ac:dyDescent="0.3">
      <c r="A245">
        <v>212</v>
      </c>
      <c r="B245" t="s">
        <v>20</v>
      </c>
      <c r="C245">
        <v>1</v>
      </c>
      <c r="D245">
        <v>12</v>
      </c>
      <c r="E245" t="s">
        <v>23</v>
      </c>
      <c r="H245">
        <v>3</v>
      </c>
      <c r="I245">
        <v>7</v>
      </c>
      <c r="J245" t="s">
        <v>58</v>
      </c>
      <c r="K245" s="6">
        <v>36.799999999999997</v>
      </c>
      <c r="L245" t="s">
        <v>63</v>
      </c>
      <c r="M245" t="s">
        <v>69</v>
      </c>
      <c r="N245" t="s">
        <v>79</v>
      </c>
      <c r="O245">
        <v>3</v>
      </c>
      <c r="P245" t="s">
        <v>58</v>
      </c>
      <c r="Q245" t="str">
        <f t="shared" si="3"/>
        <v>1Plate_3D</v>
      </c>
    </row>
    <row r="246" spans="1:17" x14ac:dyDescent="0.3">
      <c r="A246">
        <v>212</v>
      </c>
      <c r="B246" t="s">
        <v>38</v>
      </c>
      <c r="C246">
        <v>1</v>
      </c>
      <c r="D246">
        <v>11</v>
      </c>
      <c r="E246" t="s">
        <v>23</v>
      </c>
      <c r="H246">
        <v>3</v>
      </c>
      <c r="I246">
        <v>7</v>
      </c>
      <c r="J246" t="s">
        <v>59</v>
      </c>
      <c r="K246" s="6">
        <v>49.8</v>
      </c>
      <c r="M246" t="s">
        <v>69</v>
      </c>
      <c r="N246" t="s">
        <v>79</v>
      </c>
      <c r="O246">
        <v>3</v>
      </c>
      <c r="P246" t="s">
        <v>59</v>
      </c>
      <c r="Q246" t="str">
        <f t="shared" si="3"/>
        <v>1Plate_3E</v>
      </c>
    </row>
    <row r="247" spans="1:17" x14ac:dyDescent="0.3">
      <c r="A247" s="1">
        <v>212</v>
      </c>
      <c r="B247" s="1" t="s">
        <v>20</v>
      </c>
      <c r="C247" s="1">
        <v>2</v>
      </c>
      <c r="D247" s="1">
        <v>13</v>
      </c>
      <c r="E247" s="1" t="s">
        <v>23</v>
      </c>
      <c r="F247">
        <v>0.1709</v>
      </c>
      <c r="G247" t="s">
        <v>40</v>
      </c>
      <c r="H247">
        <v>3</v>
      </c>
      <c r="I247">
        <v>7</v>
      </c>
      <c r="J247" t="s">
        <v>60</v>
      </c>
      <c r="K247" s="6">
        <v>50.5</v>
      </c>
      <c r="M247" t="s">
        <v>69</v>
      </c>
      <c r="N247" t="s">
        <v>81</v>
      </c>
      <c r="O247">
        <v>5</v>
      </c>
      <c r="P247" t="s">
        <v>62</v>
      </c>
      <c r="Q247" t="str">
        <f t="shared" si="3"/>
        <v>3Plate_5H</v>
      </c>
    </row>
    <row r="248" spans="1:17" x14ac:dyDescent="0.3">
      <c r="A248">
        <v>212</v>
      </c>
      <c r="B248" t="s">
        <v>20</v>
      </c>
      <c r="C248">
        <v>3</v>
      </c>
      <c r="D248">
        <v>13</v>
      </c>
      <c r="E248" t="s">
        <v>23</v>
      </c>
      <c r="F248">
        <v>0.36899999999999999</v>
      </c>
      <c r="G248" t="s">
        <v>36</v>
      </c>
      <c r="H248">
        <v>3</v>
      </c>
      <c r="I248">
        <v>7</v>
      </c>
      <c r="J248" t="s">
        <v>61</v>
      </c>
      <c r="K248" s="6">
        <v>50.7</v>
      </c>
      <c r="M248" t="s">
        <v>69</v>
      </c>
      <c r="N248" t="s">
        <v>79</v>
      </c>
      <c r="O248">
        <v>11</v>
      </c>
      <c r="P248" t="s">
        <v>61</v>
      </c>
      <c r="Q248" t="str">
        <f t="shared" si="3"/>
        <v>1Plate_11G</v>
      </c>
    </row>
    <row r="249" spans="1:17" x14ac:dyDescent="0.3">
      <c r="A249">
        <v>212</v>
      </c>
      <c r="B249" t="s">
        <v>38</v>
      </c>
      <c r="C249">
        <v>3</v>
      </c>
      <c r="D249">
        <v>11</v>
      </c>
      <c r="E249" t="s">
        <v>23</v>
      </c>
      <c r="F249">
        <v>0.23069999999999999</v>
      </c>
      <c r="G249" t="s">
        <v>36</v>
      </c>
      <c r="H249">
        <v>3</v>
      </c>
      <c r="I249">
        <v>7</v>
      </c>
      <c r="J249" t="s">
        <v>62</v>
      </c>
      <c r="K249" s="6">
        <v>49.7</v>
      </c>
      <c r="M249" t="s">
        <v>69</v>
      </c>
      <c r="N249" t="s">
        <v>79</v>
      </c>
      <c r="O249">
        <v>11</v>
      </c>
      <c r="P249" t="s">
        <v>62</v>
      </c>
      <c r="Q249" t="str">
        <f t="shared" si="3"/>
        <v>1Plate_11H</v>
      </c>
    </row>
    <row r="250" spans="1:17" x14ac:dyDescent="0.3">
      <c r="A250">
        <v>212</v>
      </c>
      <c r="B250" t="s">
        <v>20</v>
      </c>
      <c r="C250">
        <v>4</v>
      </c>
      <c r="D250">
        <v>12</v>
      </c>
      <c r="E250" t="s">
        <v>23</v>
      </c>
      <c r="F250">
        <v>7.51E-2</v>
      </c>
      <c r="G250" t="s">
        <v>36</v>
      </c>
      <c r="H250">
        <v>3</v>
      </c>
      <c r="I250">
        <v>8</v>
      </c>
      <c r="J250" t="s">
        <v>45</v>
      </c>
      <c r="K250" s="6">
        <v>49.4</v>
      </c>
      <c r="M250" t="s">
        <v>69</v>
      </c>
      <c r="N250" t="s">
        <v>80</v>
      </c>
      <c r="O250">
        <v>5</v>
      </c>
      <c r="P250" t="s">
        <v>59</v>
      </c>
      <c r="Q250" t="str">
        <f t="shared" si="3"/>
        <v>2Plate_5E</v>
      </c>
    </row>
    <row r="251" spans="1:17" x14ac:dyDescent="0.3">
      <c r="A251">
        <v>212</v>
      </c>
      <c r="B251" t="s">
        <v>38</v>
      </c>
      <c r="C251">
        <v>4</v>
      </c>
      <c r="D251">
        <v>11</v>
      </c>
      <c r="E251" t="s">
        <v>23</v>
      </c>
      <c r="F251">
        <v>0.2344</v>
      </c>
      <c r="G251" t="s">
        <v>36</v>
      </c>
      <c r="H251">
        <v>3</v>
      </c>
      <c r="I251">
        <v>8</v>
      </c>
      <c r="J251" t="s">
        <v>46</v>
      </c>
      <c r="K251" s="6">
        <v>50.5</v>
      </c>
      <c r="M251" t="s">
        <v>69</v>
      </c>
      <c r="N251" t="s">
        <v>80</v>
      </c>
      <c r="O251">
        <v>5</v>
      </c>
      <c r="P251" t="s">
        <v>60</v>
      </c>
      <c r="Q251" t="str">
        <f t="shared" si="3"/>
        <v>2Plate_5F</v>
      </c>
    </row>
    <row r="252" spans="1:17" x14ac:dyDescent="0.3">
      <c r="A252">
        <v>212</v>
      </c>
      <c r="B252" t="s">
        <v>20</v>
      </c>
      <c r="C252">
        <v>5</v>
      </c>
      <c r="D252">
        <v>11</v>
      </c>
      <c r="E252" t="s">
        <v>23</v>
      </c>
      <c r="F252">
        <v>0.28889999999999999</v>
      </c>
      <c r="G252" t="s">
        <v>36</v>
      </c>
      <c r="H252">
        <v>3</v>
      </c>
      <c r="I252">
        <v>8</v>
      </c>
      <c r="J252" t="s">
        <v>47</v>
      </c>
      <c r="K252" s="6">
        <v>49.3</v>
      </c>
      <c r="M252" t="s">
        <v>69</v>
      </c>
      <c r="N252" t="s">
        <v>80</v>
      </c>
      <c r="O252">
        <v>10</v>
      </c>
      <c r="P252" t="s">
        <v>58</v>
      </c>
      <c r="Q252" t="str">
        <f t="shared" si="3"/>
        <v>2Plate_10D</v>
      </c>
    </row>
    <row r="253" spans="1:17" x14ac:dyDescent="0.3">
      <c r="A253">
        <v>212</v>
      </c>
      <c r="B253" t="s">
        <v>38</v>
      </c>
      <c r="C253">
        <v>5</v>
      </c>
      <c r="D253">
        <v>11</v>
      </c>
      <c r="E253" t="s">
        <v>23</v>
      </c>
      <c r="F253">
        <v>0.21870000000000001</v>
      </c>
      <c r="G253" t="s">
        <v>36</v>
      </c>
      <c r="H253">
        <v>3</v>
      </c>
      <c r="I253">
        <v>8</v>
      </c>
      <c r="J253" t="s">
        <v>58</v>
      </c>
      <c r="K253" s="6">
        <v>49.3</v>
      </c>
      <c r="M253" t="s">
        <v>69</v>
      </c>
      <c r="N253" t="s">
        <v>80</v>
      </c>
      <c r="O253">
        <v>10</v>
      </c>
      <c r="P253" t="s">
        <v>59</v>
      </c>
      <c r="Q253" t="str">
        <f t="shared" si="3"/>
        <v>2Plate_10E</v>
      </c>
    </row>
    <row r="254" spans="1:17" x14ac:dyDescent="0.3">
      <c r="A254">
        <v>212</v>
      </c>
      <c r="B254" t="s">
        <v>20</v>
      </c>
      <c r="C254">
        <v>6</v>
      </c>
      <c r="D254">
        <v>11</v>
      </c>
      <c r="E254" t="s">
        <v>23</v>
      </c>
      <c r="F254">
        <v>0.29630000000000001</v>
      </c>
      <c r="G254" t="s">
        <v>36</v>
      </c>
      <c r="H254">
        <v>3</v>
      </c>
      <c r="I254">
        <v>8</v>
      </c>
      <c r="J254" t="s">
        <v>59</v>
      </c>
      <c r="K254" s="6">
        <v>49.8</v>
      </c>
      <c r="M254" t="s">
        <v>69</v>
      </c>
      <c r="N254" t="s">
        <v>81</v>
      </c>
      <c r="O254">
        <v>4</v>
      </c>
      <c r="P254" t="s">
        <v>59</v>
      </c>
      <c r="Q254" t="str">
        <f t="shared" si="3"/>
        <v>3Plate_4E</v>
      </c>
    </row>
    <row r="255" spans="1:17" x14ac:dyDescent="0.3">
      <c r="A255">
        <v>212</v>
      </c>
      <c r="B255" t="s">
        <v>38</v>
      </c>
      <c r="C255">
        <v>6</v>
      </c>
      <c r="D255">
        <v>11</v>
      </c>
      <c r="E255" t="s">
        <v>23</v>
      </c>
      <c r="F255">
        <v>0.10920000000000001</v>
      </c>
      <c r="G255" t="s">
        <v>36</v>
      </c>
      <c r="H255">
        <v>3</v>
      </c>
      <c r="I255">
        <v>8</v>
      </c>
      <c r="J255" t="s">
        <v>60</v>
      </c>
      <c r="K255" s="6">
        <v>50.5</v>
      </c>
      <c r="M255" t="s">
        <v>69</v>
      </c>
      <c r="N255" t="s">
        <v>81</v>
      </c>
      <c r="O255">
        <v>4</v>
      </c>
      <c r="P255" t="s">
        <v>60</v>
      </c>
      <c r="Q255" t="str">
        <f t="shared" si="3"/>
        <v>3Plate_4F</v>
      </c>
    </row>
    <row r="256" spans="1:17" x14ac:dyDescent="0.3">
      <c r="A256">
        <v>212</v>
      </c>
      <c r="B256" t="s">
        <v>20</v>
      </c>
      <c r="C256">
        <v>1</v>
      </c>
      <c r="D256">
        <v>12</v>
      </c>
      <c r="E256" t="s">
        <v>24</v>
      </c>
      <c r="H256">
        <v>3</v>
      </c>
      <c r="I256">
        <v>8</v>
      </c>
      <c r="J256" t="s">
        <v>61</v>
      </c>
      <c r="K256" s="6">
        <v>49.9</v>
      </c>
      <c r="M256" t="s">
        <v>69</v>
      </c>
      <c r="N256" t="s">
        <v>79</v>
      </c>
      <c r="O256">
        <v>3</v>
      </c>
      <c r="P256" t="s">
        <v>60</v>
      </c>
      <c r="Q256" t="str">
        <f t="shared" si="3"/>
        <v>1Plate_3F</v>
      </c>
    </row>
    <row r="257" spans="1:17" x14ac:dyDescent="0.3">
      <c r="A257">
        <v>212</v>
      </c>
      <c r="B257" t="s">
        <v>38</v>
      </c>
      <c r="C257">
        <v>1</v>
      </c>
      <c r="D257">
        <v>11</v>
      </c>
      <c r="E257" t="s">
        <v>24</v>
      </c>
      <c r="F257">
        <v>0.2442</v>
      </c>
      <c r="G257" t="s">
        <v>40</v>
      </c>
      <c r="H257">
        <v>3</v>
      </c>
      <c r="I257">
        <v>8</v>
      </c>
      <c r="J257" t="s">
        <v>62</v>
      </c>
      <c r="K257" s="6">
        <v>50.6</v>
      </c>
      <c r="M257" t="s">
        <v>69</v>
      </c>
      <c r="N257" t="s">
        <v>79</v>
      </c>
      <c r="O257">
        <v>3</v>
      </c>
      <c r="P257" t="s">
        <v>61</v>
      </c>
      <c r="Q257" t="str">
        <f t="shared" si="3"/>
        <v>1Plate_3G</v>
      </c>
    </row>
    <row r="258" spans="1:17" x14ac:dyDescent="0.3">
      <c r="A258">
        <v>212</v>
      </c>
      <c r="B258" t="s">
        <v>20</v>
      </c>
      <c r="C258">
        <v>2</v>
      </c>
      <c r="D258">
        <v>13</v>
      </c>
      <c r="E258" t="s">
        <v>24</v>
      </c>
      <c r="F258">
        <v>0.30669999999999997</v>
      </c>
      <c r="G258" t="s">
        <v>36</v>
      </c>
      <c r="H258">
        <v>3</v>
      </c>
      <c r="I258">
        <v>9</v>
      </c>
      <c r="J258" t="s">
        <v>45</v>
      </c>
      <c r="K258" s="6">
        <v>50.3</v>
      </c>
      <c r="M258" t="s">
        <v>69</v>
      </c>
      <c r="N258" t="s">
        <v>79</v>
      </c>
      <c r="O258">
        <v>7</v>
      </c>
      <c r="P258" t="s">
        <v>45</v>
      </c>
      <c r="Q258" t="str">
        <f t="shared" si="3"/>
        <v>1Plate_7A</v>
      </c>
    </row>
    <row r="259" spans="1:17" x14ac:dyDescent="0.3">
      <c r="A259">
        <v>212</v>
      </c>
      <c r="B259" t="s">
        <v>38</v>
      </c>
      <c r="C259">
        <v>2</v>
      </c>
      <c r="D259">
        <v>11</v>
      </c>
      <c r="E259" t="s">
        <v>24</v>
      </c>
      <c r="F259">
        <v>0.33079999999999998</v>
      </c>
      <c r="G259" t="s">
        <v>36</v>
      </c>
      <c r="H259">
        <v>3</v>
      </c>
      <c r="I259">
        <v>9</v>
      </c>
      <c r="J259" t="s">
        <v>46</v>
      </c>
      <c r="K259" s="6">
        <v>49.8</v>
      </c>
      <c r="M259" t="s">
        <v>69</v>
      </c>
      <c r="N259" t="s">
        <v>79</v>
      </c>
      <c r="O259">
        <v>7</v>
      </c>
      <c r="P259" t="s">
        <v>46</v>
      </c>
      <c r="Q259" t="str">
        <f t="shared" ref="Q259:Q303" si="4">_xlfn.CONCAT(N259,"_",O259,P259)</f>
        <v>1Plate_7B</v>
      </c>
    </row>
    <row r="260" spans="1:17" x14ac:dyDescent="0.3">
      <c r="A260">
        <v>212</v>
      </c>
      <c r="B260" t="s">
        <v>20</v>
      </c>
      <c r="C260">
        <v>3</v>
      </c>
      <c r="D260">
        <v>13</v>
      </c>
      <c r="E260" t="s">
        <v>24</v>
      </c>
      <c r="F260">
        <v>0.51570000000000005</v>
      </c>
      <c r="G260" t="s">
        <v>36</v>
      </c>
      <c r="H260">
        <v>3</v>
      </c>
      <c r="I260">
        <v>9</v>
      </c>
      <c r="J260" t="s">
        <v>47</v>
      </c>
      <c r="K260" s="6">
        <v>50.7</v>
      </c>
      <c r="M260" t="s">
        <v>69</v>
      </c>
      <c r="N260" t="s">
        <v>79</v>
      </c>
      <c r="O260">
        <v>12</v>
      </c>
      <c r="P260" t="s">
        <v>45</v>
      </c>
      <c r="Q260" t="str">
        <f t="shared" si="4"/>
        <v>1Plate_12A</v>
      </c>
    </row>
    <row r="261" spans="1:17" x14ac:dyDescent="0.3">
      <c r="A261">
        <v>212</v>
      </c>
      <c r="B261" t="s">
        <v>38</v>
      </c>
      <c r="C261">
        <v>3</v>
      </c>
      <c r="D261">
        <v>11</v>
      </c>
      <c r="E261" t="s">
        <v>24</v>
      </c>
      <c r="F261">
        <v>0.37859999999999999</v>
      </c>
      <c r="G261" t="s">
        <v>36</v>
      </c>
      <c r="H261">
        <v>3</v>
      </c>
      <c r="I261">
        <v>9</v>
      </c>
      <c r="J261" t="s">
        <v>58</v>
      </c>
      <c r="K261" s="6">
        <v>49.7</v>
      </c>
      <c r="M261" t="s">
        <v>69</v>
      </c>
      <c r="N261" t="s">
        <v>79</v>
      </c>
      <c r="O261">
        <v>12</v>
      </c>
      <c r="P261" t="s">
        <v>46</v>
      </c>
      <c r="Q261" t="str">
        <f t="shared" si="4"/>
        <v>1Plate_12B</v>
      </c>
    </row>
    <row r="262" spans="1:17" x14ac:dyDescent="0.3">
      <c r="A262">
        <v>212</v>
      </c>
      <c r="B262" t="s">
        <v>20</v>
      </c>
      <c r="C262">
        <v>4</v>
      </c>
      <c r="D262">
        <v>12</v>
      </c>
      <c r="E262" t="s">
        <v>24</v>
      </c>
      <c r="F262">
        <v>0.35349999999999998</v>
      </c>
      <c r="G262" t="s">
        <v>40</v>
      </c>
      <c r="H262">
        <v>3</v>
      </c>
      <c r="I262">
        <v>9</v>
      </c>
      <c r="J262" t="s">
        <v>59</v>
      </c>
      <c r="K262" s="6">
        <v>49.4</v>
      </c>
      <c r="M262" t="s">
        <v>69</v>
      </c>
      <c r="N262" t="s">
        <v>80</v>
      </c>
      <c r="O262">
        <v>5</v>
      </c>
      <c r="P262" t="s">
        <v>61</v>
      </c>
      <c r="Q262" t="str">
        <f t="shared" si="4"/>
        <v>2Plate_5G</v>
      </c>
    </row>
    <row r="263" spans="1:17" x14ac:dyDescent="0.3">
      <c r="A263">
        <v>212</v>
      </c>
      <c r="B263" t="s">
        <v>38</v>
      </c>
      <c r="C263">
        <v>4</v>
      </c>
      <c r="D263">
        <v>11</v>
      </c>
      <c r="E263" t="s">
        <v>24</v>
      </c>
      <c r="H263">
        <v>3</v>
      </c>
      <c r="I263">
        <v>9</v>
      </c>
      <c r="J263" t="s">
        <v>60</v>
      </c>
      <c r="K263" s="6">
        <v>50.1</v>
      </c>
      <c r="M263" t="s">
        <v>69</v>
      </c>
      <c r="N263" t="s">
        <v>80</v>
      </c>
      <c r="O263">
        <v>5</v>
      </c>
      <c r="P263" t="s">
        <v>62</v>
      </c>
      <c r="Q263" t="str">
        <f t="shared" si="4"/>
        <v>2Plate_5H</v>
      </c>
    </row>
    <row r="264" spans="1:17" x14ac:dyDescent="0.3">
      <c r="A264">
        <v>212</v>
      </c>
      <c r="B264" t="s">
        <v>20</v>
      </c>
      <c r="C264">
        <v>5</v>
      </c>
      <c r="D264">
        <v>11</v>
      </c>
      <c r="E264" t="s">
        <v>24</v>
      </c>
      <c r="F264">
        <v>0.43380000000000002</v>
      </c>
      <c r="G264" t="s">
        <v>36</v>
      </c>
      <c r="H264">
        <v>3</v>
      </c>
      <c r="I264">
        <v>9</v>
      </c>
      <c r="J264" t="s">
        <v>61</v>
      </c>
      <c r="K264" s="6">
        <v>50.5</v>
      </c>
      <c r="M264" t="s">
        <v>69</v>
      </c>
      <c r="N264" t="s">
        <v>80</v>
      </c>
      <c r="O264">
        <v>10</v>
      </c>
      <c r="P264" t="s">
        <v>60</v>
      </c>
      <c r="Q264" t="str">
        <f t="shared" si="4"/>
        <v>2Plate_10F</v>
      </c>
    </row>
    <row r="265" spans="1:17" x14ac:dyDescent="0.3">
      <c r="A265">
        <v>212</v>
      </c>
      <c r="B265" t="s">
        <v>38</v>
      </c>
      <c r="C265">
        <v>5</v>
      </c>
      <c r="D265">
        <v>11</v>
      </c>
      <c r="E265" t="s">
        <v>24</v>
      </c>
      <c r="F265">
        <v>0.38729999999999998</v>
      </c>
      <c r="G265" t="s">
        <v>36</v>
      </c>
      <c r="H265">
        <v>3</v>
      </c>
      <c r="I265">
        <v>9</v>
      </c>
      <c r="J265" t="s">
        <v>62</v>
      </c>
      <c r="K265" s="6">
        <v>50</v>
      </c>
      <c r="M265" t="s">
        <v>69</v>
      </c>
      <c r="N265" t="s">
        <v>80</v>
      </c>
      <c r="O265">
        <v>10</v>
      </c>
      <c r="P265" t="s">
        <v>61</v>
      </c>
      <c r="Q265" t="str">
        <f t="shared" si="4"/>
        <v>2Plate_10G</v>
      </c>
    </row>
    <row r="266" spans="1:17" x14ac:dyDescent="0.3">
      <c r="A266">
        <v>212</v>
      </c>
      <c r="B266" t="s">
        <v>20</v>
      </c>
      <c r="C266">
        <v>6</v>
      </c>
      <c r="D266">
        <v>11</v>
      </c>
      <c r="E266" t="s">
        <v>24</v>
      </c>
      <c r="F266">
        <v>0.38729999999999998</v>
      </c>
      <c r="G266" t="s">
        <v>36</v>
      </c>
      <c r="H266">
        <v>3</v>
      </c>
      <c r="I266">
        <v>10</v>
      </c>
      <c r="J266" t="s">
        <v>45</v>
      </c>
      <c r="K266" s="6">
        <v>49.6</v>
      </c>
      <c r="M266" t="s">
        <v>69</v>
      </c>
      <c r="N266" t="s">
        <v>81</v>
      </c>
      <c r="O266">
        <v>4</v>
      </c>
      <c r="P266" t="s">
        <v>61</v>
      </c>
      <c r="Q266" t="str">
        <f t="shared" si="4"/>
        <v>3Plate_4G</v>
      </c>
    </row>
    <row r="267" spans="1:17" x14ac:dyDescent="0.3">
      <c r="A267">
        <v>212</v>
      </c>
      <c r="B267" t="s">
        <v>38</v>
      </c>
      <c r="C267">
        <v>6</v>
      </c>
      <c r="D267">
        <v>11</v>
      </c>
      <c r="E267" t="s">
        <v>24</v>
      </c>
      <c r="F267">
        <v>0.32379999999999998</v>
      </c>
      <c r="G267" t="s">
        <v>36</v>
      </c>
      <c r="H267">
        <v>3</v>
      </c>
      <c r="I267">
        <v>10</v>
      </c>
      <c r="J267" t="s">
        <v>46</v>
      </c>
      <c r="K267" s="6">
        <v>50.4</v>
      </c>
      <c r="M267" t="s">
        <v>69</v>
      </c>
      <c r="N267" t="s">
        <v>81</v>
      </c>
      <c r="O267">
        <v>4</v>
      </c>
      <c r="P267" t="s">
        <v>62</v>
      </c>
      <c r="Q267" t="str">
        <f t="shared" si="4"/>
        <v>3Plate_4H</v>
      </c>
    </row>
    <row r="268" spans="1:17" x14ac:dyDescent="0.3">
      <c r="A268">
        <v>212</v>
      </c>
      <c r="B268" t="s">
        <v>20</v>
      </c>
      <c r="C268">
        <v>1</v>
      </c>
      <c r="D268">
        <v>12</v>
      </c>
      <c r="E268" t="s">
        <v>22</v>
      </c>
      <c r="F268">
        <v>0.12529999999999999</v>
      </c>
      <c r="G268" t="s">
        <v>36</v>
      </c>
      <c r="H268">
        <v>3</v>
      </c>
      <c r="I268">
        <v>10</v>
      </c>
      <c r="J268" t="s">
        <v>47</v>
      </c>
      <c r="K268" s="6">
        <v>50.8</v>
      </c>
      <c r="M268" t="s">
        <v>69</v>
      </c>
      <c r="N268" t="s">
        <v>79</v>
      </c>
      <c r="O268">
        <v>3</v>
      </c>
      <c r="P268" t="s">
        <v>62</v>
      </c>
      <c r="Q268" t="str">
        <f t="shared" si="4"/>
        <v>1Plate_3H</v>
      </c>
    </row>
    <row r="269" spans="1:17" x14ac:dyDescent="0.3">
      <c r="A269">
        <v>212</v>
      </c>
      <c r="B269" t="s">
        <v>38</v>
      </c>
      <c r="C269">
        <v>1</v>
      </c>
      <c r="D269">
        <v>11</v>
      </c>
      <c r="E269" t="s">
        <v>22</v>
      </c>
      <c r="F269">
        <v>4.3200000000000002E-2</v>
      </c>
      <c r="G269" t="s">
        <v>36</v>
      </c>
      <c r="H269">
        <v>3</v>
      </c>
      <c r="I269">
        <v>10</v>
      </c>
      <c r="J269" t="s">
        <v>58</v>
      </c>
      <c r="K269" s="6">
        <v>40.799999999999997</v>
      </c>
      <c r="L269" t="s">
        <v>63</v>
      </c>
      <c r="M269" t="s">
        <v>69</v>
      </c>
      <c r="N269" t="s">
        <v>79</v>
      </c>
      <c r="O269">
        <v>4</v>
      </c>
      <c r="P269" t="s">
        <v>45</v>
      </c>
      <c r="Q269" t="str">
        <f t="shared" si="4"/>
        <v>1Plate_4A</v>
      </c>
    </row>
    <row r="270" spans="1:17" x14ac:dyDescent="0.3">
      <c r="A270">
        <v>212</v>
      </c>
      <c r="B270" t="s">
        <v>20</v>
      </c>
      <c r="C270">
        <v>2</v>
      </c>
      <c r="D270">
        <v>13</v>
      </c>
      <c r="E270" t="s">
        <v>22</v>
      </c>
      <c r="F270">
        <v>0.11509999999999999</v>
      </c>
      <c r="G270" t="s">
        <v>36</v>
      </c>
      <c r="H270">
        <v>3</v>
      </c>
      <c r="I270">
        <v>10</v>
      </c>
      <c r="J270" t="s">
        <v>59</v>
      </c>
      <c r="K270" s="6">
        <v>50.8</v>
      </c>
      <c r="M270" t="s">
        <v>69</v>
      </c>
      <c r="N270" t="s">
        <v>79</v>
      </c>
      <c r="O270">
        <v>7</v>
      </c>
      <c r="P270" t="s">
        <v>47</v>
      </c>
      <c r="Q270" t="str">
        <f t="shared" si="4"/>
        <v>1Plate_7C</v>
      </c>
    </row>
    <row r="271" spans="1:17" x14ac:dyDescent="0.3">
      <c r="A271">
        <v>212</v>
      </c>
      <c r="B271" t="s">
        <v>38</v>
      </c>
      <c r="C271">
        <v>2</v>
      </c>
      <c r="D271">
        <v>11</v>
      </c>
      <c r="E271" t="s">
        <v>22</v>
      </c>
      <c r="F271">
        <v>0.1409</v>
      </c>
      <c r="G271" t="s">
        <v>36</v>
      </c>
      <c r="H271">
        <v>3</v>
      </c>
      <c r="I271">
        <v>10</v>
      </c>
      <c r="J271" t="s">
        <v>60</v>
      </c>
      <c r="K271" s="6">
        <v>50.4</v>
      </c>
      <c r="M271" t="s">
        <v>69</v>
      </c>
      <c r="N271" t="s">
        <v>79</v>
      </c>
      <c r="O271">
        <v>7</v>
      </c>
      <c r="P271" t="s">
        <v>58</v>
      </c>
      <c r="Q271" t="str">
        <f t="shared" si="4"/>
        <v>1Plate_7D</v>
      </c>
    </row>
    <row r="272" spans="1:17" x14ac:dyDescent="0.3">
      <c r="A272">
        <v>212</v>
      </c>
      <c r="B272" t="s">
        <v>20</v>
      </c>
      <c r="C272">
        <v>3</v>
      </c>
      <c r="D272">
        <v>13</v>
      </c>
      <c r="E272" t="s">
        <v>22</v>
      </c>
      <c r="F272">
        <v>4.2500000000000003E-2</v>
      </c>
      <c r="G272" t="s">
        <v>36</v>
      </c>
      <c r="H272">
        <v>3</v>
      </c>
      <c r="I272">
        <v>10</v>
      </c>
      <c r="J272" t="s">
        <v>61</v>
      </c>
      <c r="K272" s="6">
        <v>41.2</v>
      </c>
      <c r="L272" t="s">
        <v>63</v>
      </c>
      <c r="M272" t="s">
        <v>69</v>
      </c>
      <c r="N272" t="s">
        <v>79</v>
      </c>
      <c r="O272">
        <v>12</v>
      </c>
      <c r="P272" t="s">
        <v>47</v>
      </c>
      <c r="Q272" t="str">
        <f t="shared" si="4"/>
        <v>1Plate_12C</v>
      </c>
    </row>
    <row r="273" spans="1:17" x14ac:dyDescent="0.3">
      <c r="A273">
        <v>212</v>
      </c>
      <c r="B273" t="s">
        <v>38</v>
      </c>
      <c r="C273">
        <v>3</v>
      </c>
      <c r="D273">
        <v>11</v>
      </c>
      <c r="E273" t="s">
        <v>22</v>
      </c>
      <c r="F273">
        <v>0.25990000000000002</v>
      </c>
      <c r="G273" t="s">
        <v>36</v>
      </c>
      <c r="H273">
        <v>3</v>
      </c>
      <c r="I273">
        <v>10</v>
      </c>
      <c r="J273" t="s">
        <v>62</v>
      </c>
      <c r="K273" s="6">
        <v>50.7</v>
      </c>
      <c r="M273" t="s">
        <v>69</v>
      </c>
      <c r="N273" t="s">
        <v>79</v>
      </c>
      <c r="O273">
        <v>12</v>
      </c>
      <c r="P273" t="s">
        <v>58</v>
      </c>
      <c r="Q273" t="str">
        <f t="shared" si="4"/>
        <v>1Plate_12D</v>
      </c>
    </row>
    <row r="274" spans="1:17" x14ac:dyDescent="0.3">
      <c r="A274">
        <v>212</v>
      </c>
      <c r="B274" t="s">
        <v>20</v>
      </c>
      <c r="C274">
        <v>4</v>
      </c>
      <c r="D274">
        <v>12</v>
      </c>
      <c r="E274" t="s">
        <v>22</v>
      </c>
      <c r="F274">
        <v>0.1691</v>
      </c>
      <c r="G274" t="s">
        <v>36</v>
      </c>
      <c r="H274">
        <v>3</v>
      </c>
      <c r="I274">
        <v>11</v>
      </c>
      <c r="J274" t="s">
        <v>45</v>
      </c>
      <c r="K274" s="6">
        <v>49.8</v>
      </c>
      <c r="M274" t="s">
        <v>69</v>
      </c>
      <c r="N274" t="s">
        <v>80</v>
      </c>
      <c r="O274">
        <v>6</v>
      </c>
      <c r="P274" t="s">
        <v>45</v>
      </c>
      <c r="Q274" t="str">
        <f t="shared" si="4"/>
        <v>2Plate_6A</v>
      </c>
    </row>
    <row r="275" spans="1:17" x14ac:dyDescent="0.3">
      <c r="A275">
        <v>212</v>
      </c>
      <c r="B275" t="s">
        <v>38</v>
      </c>
      <c r="C275">
        <v>4</v>
      </c>
      <c r="D275">
        <v>11</v>
      </c>
      <c r="E275" t="s">
        <v>22</v>
      </c>
      <c r="F275">
        <v>0.25390000000000001</v>
      </c>
      <c r="G275" t="s">
        <v>36</v>
      </c>
      <c r="H275">
        <v>3</v>
      </c>
      <c r="I275">
        <v>11</v>
      </c>
      <c r="J275" t="s">
        <v>46</v>
      </c>
      <c r="K275" s="6">
        <v>49.7</v>
      </c>
      <c r="M275" t="s">
        <v>69</v>
      </c>
      <c r="N275" t="s">
        <v>80</v>
      </c>
      <c r="O275">
        <v>6</v>
      </c>
      <c r="P275" t="s">
        <v>46</v>
      </c>
      <c r="Q275" t="str">
        <f t="shared" si="4"/>
        <v>2Plate_6B</v>
      </c>
    </row>
    <row r="276" spans="1:17" x14ac:dyDescent="0.3">
      <c r="A276">
        <v>212</v>
      </c>
      <c r="B276" t="s">
        <v>20</v>
      </c>
      <c r="C276">
        <v>5</v>
      </c>
      <c r="D276">
        <v>11</v>
      </c>
      <c r="E276" t="s">
        <v>22</v>
      </c>
      <c r="F276">
        <v>0.1507</v>
      </c>
      <c r="G276" t="s">
        <v>36</v>
      </c>
      <c r="H276">
        <v>3</v>
      </c>
      <c r="I276">
        <v>11</v>
      </c>
      <c r="J276" t="s">
        <v>47</v>
      </c>
      <c r="K276" s="6">
        <v>50.1</v>
      </c>
      <c r="M276" t="s">
        <v>69</v>
      </c>
      <c r="N276" t="s">
        <v>80</v>
      </c>
      <c r="O276">
        <v>10</v>
      </c>
      <c r="P276" t="s">
        <v>62</v>
      </c>
      <c r="Q276" t="str">
        <f t="shared" si="4"/>
        <v>2Plate_10H</v>
      </c>
    </row>
    <row r="277" spans="1:17" x14ac:dyDescent="0.3">
      <c r="A277">
        <v>212</v>
      </c>
      <c r="B277" t="s">
        <v>38</v>
      </c>
      <c r="C277">
        <v>5</v>
      </c>
      <c r="D277">
        <v>11</v>
      </c>
      <c r="E277" t="s">
        <v>22</v>
      </c>
      <c r="F277">
        <v>0.155</v>
      </c>
      <c r="G277" t="s">
        <v>36</v>
      </c>
      <c r="H277">
        <v>3</v>
      </c>
      <c r="I277">
        <v>11</v>
      </c>
      <c r="J277" t="s">
        <v>58</v>
      </c>
      <c r="K277" s="6">
        <v>50.2</v>
      </c>
      <c r="M277" t="s">
        <v>69</v>
      </c>
      <c r="N277" t="s">
        <v>80</v>
      </c>
      <c r="O277">
        <v>11</v>
      </c>
      <c r="P277" t="s">
        <v>45</v>
      </c>
      <c r="Q277" t="str">
        <f t="shared" si="4"/>
        <v>2Plate_11A</v>
      </c>
    </row>
    <row r="278" spans="1:17" x14ac:dyDescent="0.3">
      <c r="A278">
        <v>212</v>
      </c>
      <c r="B278" t="s">
        <v>20</v>
      </c>
      <c r="C278">
        <v>6</v>
      </c>
      <c r="D278">
        <v>11</v>
      </c>
      <c r="E278" t="s">
        <v>22</v>
      </c>
      <c r="F278">
        <v>0.16139999999999999</v>
      </c>
      <c r="G278" t="s">
        <v>36</v>
      </c>
      <c r="H278">
        <v>3</v>
      </c>
      <c r="I278">
        <v>11</v>
      </c>
      <c r="J278" t="s">
        <v>59</v>
      </c>
      <c r="K278" s="6">
        <v>50.8</v>
      </c>
      <c r="M278" t="s">
        <v>69</v>
      </c>
      <c r="N278" t="s">
        <v>81</v>
      </c>
      <c r="O278">
        <v>5</v>
      </c>
      <c r="P278" t="s">
        <v>45</v>
      </c>
      <c r="Q278" t="str">
        <f t="shared" si="4"/>
        <v>3Plate_5A</v>
      </c>
    </row>
    <row r="279" spans="1:17" x14ac:dyDescent="0.3">
      <c r="A279">
        <v>212</v>
      </c>
      <c r="B279" t="s">
        <v>38</v>
      </c>
      <c r="C279">
        <v>6</v>
      </c>
      <c r="D279">
        <v>11</v>
      </c>
      <c r="E279" t="s">
        <v>22</v>
      </c>
      <c r="F279">
        <v>0.14660000000000001</v>
      </c>
      <c r="G279" t="s">
        <v>36</v>
      </c>
      <c r="H279">
        <v>3</v>
      </c>
      <c r="I279">
        <v>11</v>
      </c>
      <c r="J279" t="s">
        <v>60</v>
      </c>
      <c r="K279" s="6">
        <v>50.6</v>
      </c>
      <c r="M279" t="s">
        <v>69</v>
      </c>
      <c r="N279" t="s">
        <v>81</v>
      </c>
      <c r="O279">
        <v>5</v>
      </c>
      <c r="P279" t="s">
        <v>46</v>
      </c>
      <c r="Q279" t="str">
        <f t="shared" si="4"/>
        <v>3Plate_5B</v>
      </c>
    </row>
    <row r="280" spans="1:17" x14ac:dyDescent="0.3">
      <c r="A280">
        <v>212</v>
      </c>
      <c r="B280" t="s">
        <v>20</v>
      </c>
      <c r="C280">
        <v>1</v>
      </c>
      <c r="D280">
        <v>12</v>
      </c>
      <c r="E280" t="s">
        <v>19</v>
      </c>
      <c r="F280">
        <v>4.0899999999999999E-2</v>
      </c>
      <c r="G280" t="s">
        <v>36</v>
      </c>
      <c r="H280">
        <v>3</v>
      </c>
      <c r="I280">
        <v>11</v>
      </c>
      <c r="J280" t="s">
        <v>61</v>
      </c>
      <c r="K280" s="6">
        <v>39.1</v>
      </c>
      <c r="L280" t="s">
        <v>63</v>
      </c>
      <c r="M280" t="s">
        <v>69</v>
      </c>
      <c r="N280" t="s">
        <v>79</v>
      </c>
      <c r="O280">
        <v>4</v>
      </c>
      <c r="P280" t="s">
        <v>46</v>
      </c>
      <c r="Q280" t="str">
        <f t="shared" si="4"/>
        <v>1Plate_4B</v>
      </c>
    </row>
    <row r="281" spans="1:17" x14ac:dyDescent="0.3">
      <c r="A281">
        <v>212</v>
      </c>
      <c r="B281" t="s">
        <v>38</v>
      </c>
      <c r="C281">
        <v>1</v>
      </c>
      <c r="D281">
        <v>11</v>
      </c>
      <c r="E281" t="s">
        <v>19</v>
      </c>
      <c r="F281">
        <v>3.73E-2</v>
      </c>
      <c r="G281" t="s">
        <v>36</v>
      </c>
      <c r="H281">
        <v>3</v>
      </c>
      <c r="I281">
        <v>11</v>
      </c>
      <c r="J281" t="s">
        <v>62</v>
      </c>
      <c r="K281" s="6">
        <v>35.9</v>
      </c>
      <c r="L281" t="s">
        <v>63</v>
      </c>
      <c r="M281" t="s">
        <v>69</v>
      </c>
      <c r="N281" t="s">
        <v>79</v>
      </c>
      <c r="O281">
        <v>4</v>
      </c>
      <c r="P281" t="s">
        <v>47</v>
      </c>
      <c r="Q281" t="str">
        <f t="shared" si="4"/>
        <v>1Plate_4C</v>
      </c>
    </row>
    <row r="282" spans="1:17" x14ac:dyDescent="0.3">
      <c r="A282">
        <v>212</v>
      </c>
      <c r="B282" t="s">
        <v>20</v>
      </c>
      <c r="C282">
        <v>2</v>
      </c>
      <c r="D282">
        <v>13</v>
      </c>
      <c r="E282" t="s">
        <v>19</v>
      </c>
      <c r="F282">
        <v>8.5999999999999993E-2</v>
      </c>
      <c r="G282" t="s">
        <v>36</v>
      </c>
      <c r="H282">
        <v>3</v>
      </c>
      <c r="I282">
        <v>12</v>
      </c>
      <c r="J282" t="s">
        <v>45</v>
      </c>
      <c r="K282" s="6">
        <v>49.7</v>
      </c>
      <c r="M282" t="s">
        <v>69</v>
      </c>
      <c r="N282" t="s">
        <v>79</v>
      </c>
      <c r="O282">
        <v>7</v>
      </c>
      <c r="P282" t="s">
        <v>59</v>
      </c>
      <c r="Q282" t="str">
        <f t="shared" si="4"/>
        <v>1Plate_7E</v>
      </c>
    </row>
    <row r="283" spans="1:17" x14ac:dyDescent="0.3">
      <c r="A283">
        <v>212</v>
      </c>
      <c r="B283" t="s">
        <v>38</v>
      </c>
      <c r="C283">
        <v>2</v>
      </c>
      <c r="D283">
        <v>11</v>
      </c>
      <c r="E283" t="s">
        <v>19</v>
      </c>
      <c r="F283">
        <v>8.8999999999999996E-2</v>
      </c>
      <c r="G283" t="s">
        <v>36</v>
      </c>
      <c r="H283">
        <v>3</v>
      </c>
      <c r="I283">
        <v>12</v>
      </c>
      <c r="J283" t="s">
        <v>46</v>
      </c>
      <c r="K283" s="6">
        <v>50.1</v>
      </c>
      <c r="M283" t="s">
        <v>69</v>
      </c>
      <c r="N283" t="s">
        <v>79</v>
      </c>
      <c r="O283">
        <v>7</v>
      </c>
      <c r="P283" t="s">
        <v>60</v>
      </c>
      <c r="Q283" t="str">
        <f t="shared" si="4"/>
        <v>1Plate_7F</v>
      </c>
    </row>
    <row r="284" spans="1:17" x14ac:dyDescent="0.3">
      <c r="A284">
        <v>212</v>
      </c>
      <c r="B284" t="s">
        <v>20</v>
      </c>
      <c r="C284">
        <v>3</v>
      </c>
      <c r="D284">
        <v>13</v>
      </c>
      <c r="E284" t="s">
        <v>19</v>
      </c>
      <c r="F284">
        <v>6.0100000000000001E-2</v>
      </c>
      <c r="G284" t="s">
        <v>36</v>
      </c>
      <c r="H284">
        <v>3</v>
      </c>
      <c r="I284">
        <v>12</v>
      </c>
      <c r="J284" t="s">
        <v>47</v>
      </c>
      <c r="K284" s="6">
        <v>50.7</v>
      </c>
      <c r="L284" t="s">
        <v>63</v>
      </c>
      <c r="M284" t="s">
        <v>69</v>
      </c>
      <c r="N284" t="s">
        <v>79</v>
      </c>
      <c r="O284">
        <v>12</v>
      </c>
      <c r="P284" t="s">
        <v>59</v>
      </c>
      <c r="Q284" t="str">
        <f t="shared" si="4"/>
        <v>1Plate_12E</v>
      </c>
    </row>
    <row r="285" spans="1:17" x14ac:dyDescent="0.3">
      <c r="A285">
        <v>212</v>
      </c>
      <c r="B285" t="s">
        <v>38</v>
      </c>
      <c r="C285">
        <v>3</v>
      </c>
      <c r="D285">
        <v>11</v>
      </c>
      <c r="E285" t="s">
        <v>19</v>
      </c>
      <c r="F285">
        <v>3.2399999999999998E-2</v>
      </c>
      <c r="G285" t="s">
        <v>36</v>
      </c>
      <c r="H285">
        <v>3</v>
      </c>
      <c r="I285">
        <v>12</v>
      </c>
      <c r="J285" t="s">
        <v>58</v>
      </c>
      <c r="K285" s="6">
        <v>28.3</v>
      </c>
      <c r="L285" t="s">
        <v>63</v>
      </c>
      <c r="M285" t="s">
        <v>69</v>
      </c>
      <c r="N285" t="s">
        <v>79</v>
      </c>
      <c r="O285">
        <v>12</v>
      </c>
      <c r="P285" t="s">
        <v>60</v>
      </c>
      <c r="Q285" t="str">
        <f t="shared" si="4"/>
        <v>1Plate_12F</v>
      </c>
    </row>
    <row r="286" spans="1:17" x14ac:dyDescent="0.3">
      <c r="A286">
        <v>212</v>
      </c>
      <c r="B286" t="s">
        <v>20</v>
      </c>
      <c r="C286">
        <v>4</v>
      </c>
      <c r="D286">
        <v>12</v>
      </c>
      <c r="E286" t="s">
        <v>19</v>
      </c>
      <c r="F286">
        <v>4.5400000000000003E-2</v>
      </c>
      <c r="G286" t="s">
        <v>36</v>
      </c>
      <c r="H286">
        <v>3</v>
      </c>
      <c r="I286">
        <v>12</v>
      </c>
      <c r="J286" t="s">
        <v>59</v>
      </c>
      <c r="K286" s="6">
        <v>39.299999999999997</v>
      </c>
      <c r="L286" t="s">
        <v>63</v>
      </c>
      <c r="M286" t="s">
        <v>69</v>
      </c>
      <c r="N286" t="s">
        <v>84</v>
      </c>
      <c r="O286">
        <v>12</v>
      </c>
      <c r="P286" t="s">
        <v>59</v>
      </c>
      <c r="Q286" t="str">
        <f t="shared" si="4"/>
        <v>LisaPlate1_12E</v>
      </c>
    </row>
    <row r="287" spans="1:17" x14ac:dyDescent="0.3">
      <c r="A287">
        <v>212</v>
      </c>
      <c r="B287" t="s">
        <v>38</v>
      </c>
      <c r="C287">
        <v>4</v>
      </c>
      <c r="D287">
        <v>11</v>
      </c>
      <c r="E287" t="s">
        <v>19</v>
      </c>
      <c r="F287">
        <v>2.92E-2</v>
      </c>
      <c r="G287" t="s">
        <v>36</v>
      </c>
      <c r="H287">
        <v>3</v>
      </c>
      <c r="I287">
        <v>12</v>
      </c>
      <c r="J287" t="s">
        <v>60</v>
      </c>
      <c r="K287" s="6">
        <v>27.7</v>
      </c>
      <c r="L287" t="s">
        <v>63</v>
      </c>
      <c r="M287" t="s">
        <v>69</v>
      </c>
      <c r="N287" t="s">
        <v>84</v>
      </c>
      <c r="O287">
        <v>12</v>
      </c>
      <c r="P287" t="s">
        <v>60</v>
      </c>
      <c r="Q287" t="str">
        <f t="shared" si="4"/>
        <v>LisaPlate1_12F</v>
      </c>
    </row>
    <row r="288" spans="1:17" x14ac:dyDescent="0.3">
      <c r="A288">
        <v>212</v>
      </c>
      <c r="B288" t="s">
        <v>20</v>
      </c>
      <c r="C288">
        <v>5</v>
      </c>
      <c r="D288">
        <v>11</v>
      </c>
      <c r="E288" t="s">
        <v>19</v>
      </c>
      <c r="F288">
        <v>7.9000000000000001E-2</v>
      </c>
      <c r="G288" t="s">
        <v>36</v>
      </c>
      <c r="H288">
        <v>3</v>
      </c>
      <c r="I288">
        <v>12</v>
      </c>
      <c r="J288" t="s">
        <v>61</v>
      </c>
      <c r="K288" s="6">
        <v>29.4</v>
      </c>
      <c r="L288" t="s">
        <v>63</v>
      </c>
      <c r="M288" t="s">
        <v>69</v>
      </c>
      <c r="N288" t="s">
        <v>84</v>
      </c>
      <c r="O288">
        <v>10</v>
      </c>
      <c r="P288" t="s">
        <v>61</v>
      </c>
      <c r="Q288" t="str">
        <f t="shared" si="4"/>
        <v>LisaPlate1_10G</v>
      </c>
    </row>
    <row r="289" spans="1:17" x14ac:dyDescent="0.3">
      <c r="A289">
        <v>212</v>
      </c>
      <c r="B289" t="s">
        <v>38</v>
      </c>
      <c r="C289">
        <v>5</v>
      </c>
      <c r="D289">
        <v>11</v>
      </c>
      <c r="E289" t="s">
        <v>19</v>
      </c>
      <c r="F289">
        <v>8.8400000000000006E-2</v>
      </c>
      <c r="G289" t="s">
        <v>36</v>
      </c>
      <c r="H289">
        <v>3</v>
      </c>
      <c r="I289">
        <v>12</v>
      </c>
      <c r="J289" t="s">
        <v>62</v>
      </c>
      <c r="K289" s="6">
        <v>49.9</v>
      </c>
      <c r="L289" t="s">
        <v>63</v>
      </c>
      <c r="M289" t="s">
        <v>69</v>
      </c>
      <c r="N289" t="s">
        <v>80</v>
      </c>
      <c r="O289">
        <v>11</v>
      </c>
      <c r="P289" t="s">
        <v>46</v>
      </c>
      <c r="Q289" t="str">
        <f t="shared" si="4"/>
        <v>2Plate_11B</v>
      </c>
    </row>
    <row r="290" spans="1:17" x14ac:dyDescent="0.3">
      <c r="A290">
        <v>212</v>
      </c>
      <c r="B290" t="s">
        <v>20</v>
      </c>
      <c r="C290">
        <v>6</v>
      </c>
      <c r="D290">
        <v>11</v>
      </c>
      <c r="E290" t="s">
        <v>19</v>
      </c>
      <c r="F290">
        <v>6.9800000000000001E-2</v>
      </c>
      <c r="G290" t="s">
        <v>36</v>
      </c>
      <c r="H290">
        <v>4</v>
      </c>
      <c r="I290">
        <v>1</v>
      </c>
      <c r="J290" t="s">
        <v>45</v>
      </c>
      <c r="K290" s="6">
        <v>49.3</v>
      </c>
      <c r="L290" t="s">
        <v>63</v>
      </c>
      <c r="M290" t="s">
        <v>69</v>
      </c>
      <c r="N290" t="s">
        <v>81</v>
      </c>
      <c r="O290">
        <v>5</v>
      </c>
      <c r="P290" t="s">
        <v>47</v>
      </c>
      <c r="Q290" t="str">
        <f t="shared" si="4"/>
        <v>3Plate_5C</v>
      </c>
    </row>
    <row r="291" spans="1:17" x14ac:dyDescent="0.3">
      <c r="A291">
        <v>212</v>
      </c>
      <c r="B291" t="s">
        <v>38</v>
      </c>
      <c r="C291">
        <v>6</v>
      </c>
      <c r="D291">
        <v>11</v>
      </c>
      <c r="E291" t="s">
        <v>19</v>
      </c>
      <c r="F291">
        <v>8.0799999999999997E-2</v>
      </c>
      <c r="G291" t="s">
        <v>36</v>
      </c>
      <c r="H291">
        <v>4</v>
      </c>
      <c r="I291">
        <v>1</v>
      </c>
      <c r="J291" t="s">
        <v>46</v>
      </c>
      <c r="K291" s="6">
        <v>50.9</v>
      </c>
      <c r="L291" t="s">
        <v>63</v>
      </c>
      <c r="M291" t="s">
        <v>69</v>
      </c>
      <c r="N291" t="s">
        <v>81</v>
      </c>
      <c r="O291">
        <v>5</v>
      </c>
      <c r="P291" t="s">
        <v>58</v>
      </c>
      <c r="Q291" t="str">
        <f t="shared" si="4"/>
        <v>3Plate_5D</v>
      </c>
    </row>
    <row r="292" spans="1:17" x14ac:dyDescent="0.3">
      <c r="A292">
        <v>212</v>
      </c>
      <c r="B292" t="s">
        <v>20</v>
      </c>
      <c r="C292">
        <v>1</v>
      </c>
      <c r="D292">
        <v>12</v>
      </c>
      <c r="E292" t="s">
        <v>21</v>
      </c>
      <c r="F292">
        <v>8.9800000000000005E-2</v>
      </c>
      <c r="G292" t="s">
        <v>36</v>
      </c>
      <c r="H292">
        <v>4</v>
      </c>
      <c r="I292">
        <v>1</v>
      </c>
      <c r="J292" t="s">
        <v>47</v>
      </c>
      <c r="K292" s="6">
        <v>50.3</v>
      </c>
      <c r="M292" t="s">
        <v>69</v>
      </c>
      <c r="N292" t="s">
        <v>79</v>
      </c>
      <c r="O292">
        <v>4</v>
      </c>
      <c r="P292" t="s">
        <v>58</v>
      </c>
      <c r="Q292" t="str">
        <f t="shared" si="4"/>
        <v>1Plate_4D</v>
      </c>
    </row>
    <row r="293" spans="1:17" x14ac:dyDescent="0.3">
      <c r="A293">
        <v>212</v>
      </c>
      <c r="B293" t="s">
        <v>38</v>
      </c>
      <c r="C293">
        <v>1</v>
      </c>
      <c r="D293">
        <v>11</v>
      </c>
      <c r="E293" t="s">
        <v>21</v>
      </c>
      <c r="F293">
        <v>0.19950000000000001</v>
      </c>
      <c r="G293" t="s">
        <v>36</v>
      </c>
      <c r="H293">
        <v>4</v>
      </c>
      <c r="I293">
        <v>1</v>
      </c>
      <c r="J293" t="s">
        <v>58</v>
      </c>
      <c r="K293" s="6">
        <v>50</v>
      </c>
      <c r="M293" t="s">
        <v>69</v>
      </c>
      <c r="N293" t="s">
        <v>79</v>
      </c>
      <c r="O293">
        <v>4</v>
      </c>
      <c r="P293" t="s">
        <v>59</v>
      </c>
      <c r="Q293" t="str">
        <f t="shared" si="4"/>
        <v>1Plate_4E</v>
      </c>
    </row>
    <row r="294" spans="1:17" x14ac:dyDescent="0.3">
      <c r="A294">
        <v>212</v>
      </c>
      <c r="B294" t="s">
        <v>20</v>
      </c>
      <c r="C294">
        <v>2</v>
      </c>
      <c r="D294">
        <v>13</v>
      </c>
      <c r="E294" t="s">
        <v>21</v>
      </c>
      <c r="F294">
        <v>0.12670000000000001</v>
      </c>
      <c r="G294" t="s">
        <v>36</v>
      </c>
      <c r="H294">
        <v>4</v>
      </c>
      <c r="I294">
        <v>1</v>
      </c>
      <c r="J294" t="s">
        <v>59</v>
      </c>
      <c r="K294" s="6">
        <v>50.3</v>
      </c>
      <c r="M294" t="s">
        <v>69</v>
      </c>
      <c r="N294" t="s">
        <v>79</v>
      </c>
      <c r="O294">
        <v>7</v>
      </c>
      <c r="P294" t="s">
        <v>61</v>
      </c>
      <c r="Q294" t="str">
        <f t="shared" si="4"/>
        <v>1Plate_7G</v>
      </c>
    </row>
    <row r="295" spans="1:17" x14ac:dyDescent="0.3">
      <c r="A295">
        <v>212</v>
      </c>
      <c r="B295" t="s">
        <v>38</v>
      </c>
      <c r="C295">
        <v>2</v>
      </c>
      <c r="D295">
        <v>11</v>
      </c>
      <c r="E295" t="s">
        <v>21</v>
      </c>
      <c r="F295">
        <v>0.1338</v>
      </c>
      <c r="G295" t="s">
        <v>36</v>
      </c>
      <c r="H295">
        <v>4</v>
      </c>
      <c r="I295">
        <v>1</v>
      </c>
      <c r="J295" t="s">
        <v>60</v>
      </c>
      <c r="K295" s="6">
        <v>50.6</v>
      </c>
      <c r="M295" t="s">
        <v>69</v>
      </c>
      <c r="N295" t="s">
        <v>79</v>
      </c>
      <c r="O295">
        <v>7</v>
      </c>
      <c r="P295" t="s">
        <v>62</v>
      </c>
      <c r="Q295" t="str">
        <f t="shared" si="4"/>
        <v>1Plate_7H</v>
      </c>
    </row>
    <row r="296" spans="1:17" x14ac:dyDescent="0.3">
      <c r="A296">
        <v>212</v>
      </c>
      <c r="B296" t="s">
        <v>20</v>
      </c>
      <c r="C296">
        <v>3</v>
      </c>
      <c r="D296">
        <v>13</v>
      </c>
      <c r="E296" t="s">
        <v>21</v>
      </c>
      <c r="F296">
        <v>0.17080000000000001</v>
      </c>
      <c r="G296" t="s">
        <v>36</v>
      </c>
      <c r="H296">
        <v>4</v>
      </c>
      <c r="I296">
        <v>1</v>
      </c>
      <c r="J296" t="s">
        <v>61</v>
      </c>
      <c r="K296" s="6">
        <v>50.3</v>
      </c>
      <c r="M296" t="s">
        <v>69</v>
      </c>
      <c r="N296" t="s">
        <v>79</v>
      </c>
      <c r="O296">
        <v>12</v>
      </c>
      <c r="P296" t="s">
        <v>61</v>
      </c>
      <c r="Q296" t="str">
        <f t="shared" si="4"/>
        <v>1Plate_12G</v>
      </c>
    </row>
    <row r="297" spans="1:17" x14ac:dyDescent="0.3">
      <c r="A297">
        <v>212</v>
      </c>
      <c r="B297" t="s">
        <v>38</v>
      </c>
      <c r="C297">
        <v>3</v>
      </c>
      <c r="D297">
        <v>11</v>
      </c>
      <c r="E297" t="s">
        <v>21</v>
      </c>
      <c r="F297">
        <v>0.1308</v>
      </c>
      <c r="G297" t="s">
        <v>36</v>
      </c>
      <c r="H297">
        <v>4</v>
      </c>
      <c r="I297">
        <v>1</v>
      </c>
      <c r="J297" t="s">
        <v>62</v>
      </c>
      <c r="K297" s="6">
        <v>50.9</v>
      </c>
      <c r="M297" t="s">
        <v>69</v>
      </c>
      <c r="N297" t="s">
        <v>79</v>
      </c>
      <c r="O297">
        <v>12</v>
      </c>
      <c r="P297" t="s">
        <v>62</v>
      </c>
      <c r="Q297" t="str">
        <f t="shared" si="4"/>
        <v>1Plate_12H</v>
      </c>
    </row>
    <row r="298" spans="1:17" x14ac:dyDescent="0.3">
      <c r="A298">
        <v>212</v>
      </c>
      <c r="B298" t="s">
        <v>20</v>
      </c>
      <c r="C298">
        <v>4</v>
      </c>
      <c r="D298">
        <v>12</v>
      </c>
      <c r="E298" t="s">
        <v>21</v>
      </c>
      <c r="F298">
        <v>0.1474</v>
      </c>
      <c r="G298" t="s">
        <v>36</v>
      </c>
      <c r="H298">
        <v>4</v>
      </c>
      <c r="I298">
        <v>2</v>
      </c>
      <c r="J298" t="s">
        <v>45</v>
      </c>
      <c r="K298" s="6">
        <v>49.5</v>
      </c>
      <c r="N298" t="s">
        <v>80</v>
      </c>
      <c r="O298">
        <v>6</v>
      </c>
      <c r="P298" t="s">
        <v>47</v>
      </c>
      <c r="Q298" t="str">
        <f t="shared" si="4"/>
        <v>2Plate_6C</v>
      </c>
    </row>
    <row r="299" spans="1:17" x14ac:dyDescent="0.3">
      <c r="A299">
        <v>212</v>
      </c>
      <c r="B299" t="s">
        <v>38</v>
      </c>
      <c r="C299">
        <v>4</v>
      </c>
      <c r="D299">
        <v>11</v>
      </c>
      <c r="E299" t="s">
        <v>21</v>
      </c>
      <c r="F299">
        <v>0.13639999999999999</v>
      </c>
      <c r="G299" t="s">
        <v>36</v>
      </c>
      <c r="H299">
        <v>4</v>
      </c>
      <c r="I299">
        <v>2</v>
      </c>
      <c r="J299" t="s">
        <v>46</v>
      </c>
      <c r="K299" s="6">
        <v>50.8</v>
      </c>
      <c r="N299" t="s">
        <v>80</v>
      </c>
      <c r="O299">
        <v>6</v>
      </c>
      <c r="P299" t="s">
        <v>58</v>
      </c>
      <c r="Q299" t="str">
        <f t="shared" si="4"/>
        <v>2Plate_6D</v>
      </c>
    </row>
    <row r="300" spans="1:17" x14ac:dyDescent="0.3">
      <c r="A300">
        <v>212</v>
      </c>
      <c r="B300" t="s">
        <v>20</v>
      </c>
      <c r="C300">
        <v>5</v>
      </c>
      <c r="D300">
        <v>11</v>
      </c>
      <c r="E300" t="s">
        <v>21</v>
      </c>
      <c r="F300">
        <v>0.21010000000000001</v>
      </c>
      <c r="G300" t="s">
        <v>36</v>
      </c>
      <c r="H300">
        <v>4</v>
      </c>
      <c r="I300">
        <v>2</v>
      </c>
      <c r="J300" t="s">
        <v>47</v>
      </c>
      <c r="K300" s="6">
        <v>49.8</v>
      </c>
      <c r="N300" t="s">
        <v>80</v>
      </c>
      <c r="O300">
        <v>11</v>
      </c>
      <c r="P300" t="s">
        <v>47</v>
      </c>
      <c r="Q300" t="str">
        <f t="shared" si="4"/>
        <v>2Plate_11C</v>
      </c>
    </row>
    <row r="301" spans="1:17" x14ac:dyDescent="0.3">
      <c r="A301">
        <v>212</v>
      </c>
      <c r="B301" t="s">
        <v>38</v>
      </c>
      <c r="C301">
        <v>5</v>
      </c>
      <c r="D301">
        <v>11</v>
      </c>
      <c r="E301" t="s">
        <v>21</v>
      </c>
      <c r="F301">
        <v>0.1411</v>
      </c>
      <c r="G301" t="s">
        <v>36</v>
      </c>
      <c r="H301">
        <v>4</v>
      </c>
      <c r="I301">
        <v>2</v>
      </c>
      <c r="J301" t="s">
        <v>58</v>
      </c>
      <c r="K301" s="6">
        <v>49.7</v>
      </c>
      <c r="N301" t="s">
        <v>80</v>
      </c>
      <c r="O301">
        <v>11</v>
      </c>
      <c r="P301" t="s">
        <v>58</v>
      </c>
      <c r="Q301" t="str">
        <f t="shared" si="4"/>
        <v>2Plate_11D</v>
      </c>
    </row>
    <row r="302" spans="1:17" x14ac:dyDescent="0.3">
      <c r="A302">
        <v>212</v>
      </c>
      <c r="B302" t="s">
        <v>20</v>
      </c>
      <c r="C302">
        <v>6</v>
      </c>
      <c r="D302">
        <v>11</v>
      </c>
      <c r="E302" t="s">
        <v>21</v>
      </c>
      <c r="F302">
        <v>0.13600000000000001</v>
      </c>
      <c r="G302" t="s">
        <v>36</v>
      </c>
      <c r="H302">
        <v>4</v>
      </c>
      <c r="I302">
        <v>2</v>
      </c>
      <c r="J302" t="s">
        <v>59</v>
      </c>
      <c r="K302" s="6">
        <v>50.9</v>
      </c>
      <c r="M302" t="s">
        <v>69</v>
      </c>
      <c r="N302" t="s">
        <v>81</v>
      </c>
      <c r="O302">
        <v>5</v>
      </c>
      <c r="P302" t="s">
        <v>59</v>
      </c>
      <c r="Q302" t="str">
        <f t="shared" si="4"/>
        <v>3Plate_5E</v>
      </c>
    </row>
    <row r="303" spans="1:17" x14ac:dyDescent="0.3">
      <c r="A303">
        <v>212</v>
      </c>
      <c r="B303" t="s">
        <v>38</v>
      </c>
      <c r="C303">
        <v>6</v>
      </c>
      <c r="D303">
        <v>11</v>
      </c>
      <c r="E303" t="s">
        <v>21</v>
      </c>
      <c r="F303">
        <v>9.0399999999999994E-2</v>
      </c>
      <c r="G303" t="s">
        <v>36</v>
      </c>
      <c r="H303">
        <v>4</v>
      </c>
      <c r="I303">
        <v>2</v>
      </c>
      <c r="J303" t="s">
        <v>60</v>
      </c>
      <c r="K303" s="6">
        <v>50.2</v>
      </c>
      <c r="M303" t="s">
        <v>69</v>
      </c>
      <c r="N303" t="s">
        <v>81</v>
      </c>
      <c r="O303">
        <v>5</v>
      </c>
      <c r="P303" t="s">
        <v>60</v>
      </c>
      <c r="Q303" t="str">
        <f t="shared" si="4"/>
        <v>3Plate_5F</v>
      </c>
    </row>
  </sheetData>
  <autoFilter ref="A1:Z303" xr:uid="{502CCDE4-00F0-43DD-9CEE-D41FFE66AEBA}"/>
  <conditionalFormatting sqref="B1:B1048538">
    <cfRule type="cellIs" dxfId="39" priority="27" operator="equal">
      <formula>"Cu+"</formula>
    </cfRule>
    <cfRule type="cellIs" dxfId="38" priority="28" operator="equal">
      <formula>"Ctr"</formula>
    </cfRule>
  </conditionalFormatting>
  <conditionalFormatting sqref="C12:C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:C14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7:C262 C218:C244 C207:C209 C95:C142 C146 C1:C11 C148:C199 C14:C93 C201:C205 C211:C216 C247:C255 C264:C10485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38">
    <cfRule type="cellIs" dxfId="37" priority="29" operator="equal">
      <formula>"Diquat"</formula>
    </cfRule>
    <cfRule type="cellIs" dxfId="36" priority="33" operator="equal">
      <formula>"Aphid"</formula>
    </cfRule>
    <cfRule type="cellIs" dxfId="35" priority="32" operator="equal">
      <formula>"Control"</formula>
    </cfRule>
    <cfRule type="cellIs" dxfId="34" priority="31" operator="equal">
      <formula>"Copper"</formula>
    </cfRule>
    <cfRule type="cellIs" dxfId="33" priority="30" operator="equal">
      <formula>"Salt"</formula>
    </cfRule>
  </conditionalFormatting>
  <conditionalFormatting sqref="G1:H2 H3:H1048512 J1:L1 G3:G144 G146 G148:G245 G247:G255 G257:G262 G264:G1048538">
    <cfRule type="cellIs" dxfId="32" priority="53" operator="equal">
      <formula>"Yes"</formula>
    </cfRule>
  </conditionalFormatting>
  <conditionalFormatting sqref="H1:H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ellIs" dxfId="31" priority="26" operator="lessThan">
      <formula>25</formula>
    </cfRule>
    <cfRule type="cellIs" dxfId="30" priority="48" operator="lessThan">
      <formula>45</formula>
    </cfRule>
    <cfRule type="cellIs" dxfId="29" priority="6" operator="between">
      <formula>25</formula>
      <formula>40</formula>
    </cfRule>
  </conditionalFormatting>
  <conditionalFormatting sqref="N1:Q1">
    <cfRule type="colorScale" priority="40">
      <colorScale>
        <cfvo type="min"/>
        <cfvo type="max"/>
        <color rgb="FF63BE7B"/>
        <color rgb="FFFCFCFF"/>
      </colorScale>
    </cfRule>
  </conditionalFormatting>
  <conditionalFormatting sqref="O44:O46 P45:P4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0 O42 O229 O37 O286:O28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3:P4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1:P53 T236:V236 P200:P201 O1:O3 P157 P212:P213 O4:P4 O5 O6:P6 O7 P62:P65 P145 P150:P151 P160:P161 P175 P165:P168 P171:P172 P178 P181:P187 O14:O21 O23:O28 P193:P197 P204:P209 P216:P227 O289:O1048576 O232:P246 O248:P285 R125 O8:P9 O11:P13 O22:P22 P35:P36 O47:P49 P100:P103 O126:O191 O193:O209 O192:P192 O211:O227 O210:P210 O78:O79 P70:P71 O75:P77 O56:O74 P74 O38:P41 P44 O125:P125 P289:P303 P50 O29:P33 O34:O36 O80:P98 O100:O12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4:P5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9:P9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8:P2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30:P23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31:P2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47:P24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29 P42 P37 P286:P28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:Q1048576">
    <cfRule type="duplicateValues" dxfId="28" priority="1"/>
  </conditionalFormatting>
  <conditionalFormatting sqref="R74:T7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41">
    <cfRule type="cellIs" dxfId="27" priority="46" operator="equal">
      <formula>"Yes"</formula>
    </cfRule>
  </conditionalFormatting>
  <conditionalFormatting sqref="T143">
    <cfRule type="cellIs" dxfId="26" priority="44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FitnessMorphology</vt:lpstr>
      <vt:lpstr>Metabolites</vt:lpstr>
      <vt:lpstr>Metabolites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Chávez Argandoña, Alexandra Mireya</cp:lastModifiedBy>
  <cp:lastPrinted>2024-01-29T12:52:43Z</cp:lastPrinted>
  <dcterms:created xsi:type="dcterms:W3CDTF">2022-09-05T08:23:09Z</dcterms:created>
  <dcterms:modified xsi:type="dcterms:W3CDTF">2024-09-08T18:49:03Z</dcterms:modified>
</cp:coreProperties>
</file>