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2" activeTab="6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7" i="1"/>
  <c r="H18" i="2"/>
  <c r="H19" i="2"/>
  <c r="H20" i="2"/>
  <c r="H21" i="2"/>
  <c r="H22" i="2"/>
  <c r="H23" i="2"/>
  <c r="H24" i="2"/>
  <c r="H25" i="2"/>
  <c r="H17" i="2"/>
  <c r="H18" i="3"/>
  <c r="H19" i="3"/>
  <c r="H20" i="3"/>
  <c r="H21" i="3"/>
  <c r="H22" i="3"/>
  <c r="H23" i="3"/>
  <c r="H24" i="3"/>
  <c r="H17" i="3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7" i="4"/>
  <c r="H18" i="5"/>
  <c r="H19" i="5"/>
  <c r="H20" i="5"/>
  <c r="H21" i="5"/>
  <c r="H22" i="5"/>
  <c r="H23" i="5"/>
  <c r="H24" i="5"/>
  <c r="H17" i="5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17" i="6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17" i="8"/>
  <c r="F41" i="8" l="1"/>
  <c r="G41" i="8"/>
  <c r="F40" i="8"/>
  <c r="G40" i="8"/>
  <c r="F39" i="8"/>
  <c r="G39" i="8"/>
  <c r="F38" i="8"/>
  <c r="G38" i="8"/>
  <c r="F37" i="8" l="1"/>
  <c r="G37" i="8"/>
  <c r="F38" i="4"/>
  <c r="G38" i="4"/>
  <c r="F39" i="1"/>
  <c r="G39" i="1"/>
  <c r="F38" i="1"/>
  <c r="G38" i="1"/>
  <c r="F37" i="1"/>
  <c r="G37" i="1"/>
  <c r="G36" i="8" l="1"/>
  <c r="F36" i="8"/>
  <c r="G35" i="8"/>
  <c r="F35" i="8"/>
  <c r="G34" i="8"/>
  <c r="F34" i="8"/>
  <c r="G33" i="8"/>
  <c r="F33" i="8"/>
  <c r="G32" i="8"/>
  <c r="F32" i="8"/>
  <c r="F31" i="6"/>
  <c r="G31" i="6"/>
  <c r="F37" i="4"/>
  <c r="G37" i="4"/>
  <c r="G36" i="4"/>
  <c r="F36" i="4"/>
  <c r="G35" i="4"/>
  <c r="F35" i="4"/>
  <c r="G34" i="4"/>
  <c r="F34" i="4"/>
  <c r="G33" i="4"/>
  <c r="F33" i="4"/>
  <c r="G32" i="4"/>
  <c r="F32" i="4"/>
  <c r="F36" i="1"/>
  <c r="G36" i="1"/>
  <c r="F35" i="1"/>
  <c r="G35" i="1"/>
  <c r="F34" i="1"/>
  <c r="G34" i="1"/>
  <c r="F33" i="1"/>
  <c r="G33" i="1"/>
  <c r="F32" i="1"/>
  <c r="G32" i="1"/>
  <c r="G31" i="8" l="1"/>
  <c r="F31" i="8"/>
  <c r="G30" i="8"/>
  <c r="F30" i="8"/>
  <c r="G29" i="8"/>
  <c r="F29" i="8"/>
  <c r="G30" i="6"/>
  <c r="F30" i="6"/>
  <c r="G29" i="6"/>
  <c r="F29" i="6"/>
  <c r="G31" i="4"/>
  <c r="F31" i="4"/>
  <c r="G30" i="4"/>
  <c r="F30" i="4"/>
  <c r="G29" i="4"/>
  <c r="F29" i="4"/>
  <c r="F31" i="1"/>
  <c r="G31" i="1"/>
  <c r="F30" i="1"/>
  <c r="G30" i="1"/>
  <c r="F29" i="1"/>
  <c r="G29" i="1"/>
  <c r="G28" i="8" l="1"/>
  <c r="F28" i="8"/>
  <c r="G27" i="8"/>
  <c r="F27" i="8"/>
  <c r="G28" i="6"/>
  <c r="F28" i="6"/>
  <c r="G27" i="6"/>
  <c r="F27" i="6"/>
  <c r="G28" i="4"/>
  <c r="F28" i="4"/>
  <c r="G27" i="4"/>
  <c r="F27" i="4"/>
  <c r="F28" i="1"/>
  <c r="G28" i="1"/>
  <c r="F27" i="1"/>
  <c r="G27" i="1"/>
  <c r="G24" i="8" l="1"/>
  <c r="G25" i="8"/>
  <c r="G26" i="8"/>
  <c r="F24" i="8"/>
  <c r="F25" i="8"/>
  <c r="F26" i="8"/>
  <c r="G26" i="6"/>
  <c r="F26" i="6"/>
  <c r="G25" i="6"/>
  <c r="F25" i="6"/>
  <c r="G24" i="6"/>
  <c r="F24" i="6"/>
  <c r="G26" i="4"/>
  <c r="F26" i="4"/>
  <c r="G25" i="4"/>
  <c r="F25" i="4"/>
  <c r="G24" i="4"/>
  <c r="F24" i="4"/>
  <c r="G24" i="1"/>
  <c r="G25" i="1"/>
  <c r="G26" i="1"/>
  <c r="F26" i="1"/>
  <c r="F24" i="1"/>
  <c r="F25" i="1"/>
  <c r="G23" i="8" l="1"/>
  <c r="F23" i="8"/>
  <c r="G22" i="8"/>
  <c r="F22" i="8"/>
  <c r="G21" i="8"/>
  <c r="F21" i="8"/>
  <c r="G20" i="8"/>
  <c r="F20" i="8"/>
  <c r="G19" i="8"/>
  <c r="F19" i="8"/>
  <c r="G18" i="8"/>
  <c r="F18" i="8"/>
  <c r="G17" i="8"/>
  <c r="D11" i="8"/>
  <c r="B13" i="8" s="1"/>
  <c r="D9" i="8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D11" i="7"/>
  <c r="D9" i="7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D11" i="6"/>
  <c r="B13" i="6" s="1"/>
  <c r="D9" i="6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D11" i="5"/>
  <c r="B13" i="5" s="1"/>
  <c r="D9" i="5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D11" i="4"/>
  <c r="B13" i="4" s="1"/>
  <c r="D9" i="4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D11" i="3"/>
  <c r="B13" i="3" s="1"/>
  <c r="D9" i="3"/>
  <c r="G19" i="2"/>
  <c r="G20" i="2"/>
  <c r="G21" i="2"/>
  <c r="F20" i="2"/>
  <c r="F21" i="2"/>
  <c r="G25" i="2"/>
  <c r="F25" i="2"/>
  <c r="G24" i="2"/>
  <c r="F24" i="2"/>
  <c r="G23" i="2"/>
  <c r="F23" i="2"/>
  <c r="G22" i="2"/>
  <c r="F22" i="2"/>
  <c r="F19" i="2"/>
  <c r="G18" i="2"/>
  <c r="F18" i="2"/>
  <c r="G17" i="2"/>
  <c r="D11" i="2"/>
  <c r="B13" i="2" s="1"/>
  <c r="D9" i="2"/>
  <c r="G19" i="1"/>
  <c r="G20" i="1"/>
  <c r="G21" i="1"/>
  <c r="G22" i="1"/>
  <c r="G23" i="1"/>
  <c r="F19" i="1"/>
  <c r="F20" i="1"/>
  <c r="F21" i="1"/>
  <c r="F22" i="1"/>
  <c r="F23" i="1"/>
  <c r="G18" i="1"/>
  <c r="F18" i="1"/>
  <c r="G17" i="1"/>
  <c r="D11" i="1"/>
  <c r="B13" i="1" s="1"/>
  <c r="D9" i="1"/>
  <c r="B13" i="7" l="1"/>
  <c r="H18" i="7"/>
  <c r="H22" i="7"/>
  <c r="H19" i="7"/>
  <c r="H23" i="7"/>
  <c r="H20" i="7"/>
  <c r="H17" i="7"/>
  <c r="H21" i="7"/>
</calcChain>
</file>

<file path=xl/sharedStrings.xml><?xml version="1.0" encoding="utf-8"?>
<sst xmlns="http://schemas.openxmlformats.org/spreadsheetml/2006/main" count="400" uniqueCount="70">
  <si>
    <t>batch number</t>
  </si>
  <si>
    <t>units in cm, g</t>
  </si>
  <si>
    <t>tube number</t>
  </si>
  <si>
    <t>Sand-1-W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</si>
  <si>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</si>
  <si>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</si>
  <si>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</si>
  <si>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</si>
  <si>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</si>
  <si>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</si>
  <si>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</si>
  <si>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</si>
  <si>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</si>
  <si>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</si>
  <si>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</si>
  <si>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</si>
  <si>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</si>
  <si>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</si>
  <si>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planting, plus seed and gravel</t>
  </si>
  <si>
    <t>13.06.</t>
  </si>
  <si>
    <t>IV</t>
  </si>
  <si>
    <t>18.06.</t>
  </si>
  <si>
    <t>19.06.</t>
  </si>
  <si>
    <t>20.06.</t>
  </si>
  <si>
    <t>21.06.</t>
  </si>
  <si>
    <t>22.06.</t>
  </si>
  <si>
    <t>23.06.</t>
  </si>
  <si>
    <t>Sand-2-W</t>
  </si>
  <si>
    <t>MRT</t>
  </si>
  <si>
    <t>plus marker filling and cap</t>
  </si>
  <si>
    <t>Harvest</t>
  </si>
  <si>
    <t>incl. marker</t>
  </si>
  <si>
    <t>w/o marker</t>
  </si>
  <si>
    <t>w/o shoot</t>
  </si>
  <si>
    <t>shoot FW</t>
  </si>
  <si>
    <t>shoot DW</t>
  </si>
  <si>
    <t>Sand-3-D</t>
  </si>
  <si>
    <t>Sand-4-D</t>
  </si>
  <si>
    <t>NO MARKER YET!</t>
  </si>
  <si>
    <t>Soil-1-W</t>
  </si>
  <si>
    <t>Soil-2-W</t>
  </si>
  <si>
    <t>Soil-3-D</t>
  </si>
  <si>
    <t>Soil-4-D</t>
  </si>
  <si>
    <t>irrigation</t>
  </si>
  <si>
    <t>26.06.</t>
  </si>
  <si>
    <t>27.06.</t>
  </si>
  <si>
    <t>28.06.</t>
  </si>
  <si>
    <t>29.06.</t>
  </si>
  <si>
    <t>MRT, w/o marker</t>
  </si>
  <si>
    <t>30.06.</t>
  </si>
  <si>
    <t>04.07.</t>
  </si>
  <si>
    <t>MRT, no marker</t>
  </si>
  <si>
    <t>harvest</t>
  </si>
  <si>
    <t>06.07.</t>
  </si>
  <si>
    <t>incl. marker filling, harvest</t>
  </si>
  <si>
    <t>stem FW</t>
  </si>
  <si>
    <t>number of leaves</t>
  </si>
  <si>
    <t>LA total (cm^2)</t>
  </si>
  <si>
    <t>LA stem</t>
  </si>
  <si>
    <t>07.07.</t>
  </si>
  <si>
    <t>plus marker and liquid</t>
  </si>
  <si>
    <t>root FW</t>
  </si>
  <si>
    <t>11.07.</t>
  </si>
  <si>
    <t>12.07.</t>
  </si>
  <si>
    <t>root FM</t>
  </si>
  <si>
    <t>18.09.</t>
  </si>
  <si>
    <t>root DW</t>
  </si>
  <si>
    <t>root DM</t>
  </si>
  <si>
    <t>volume</t>
  </si>
  <si>
    <t xml:space="preserve">water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</si>
</sst>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A18" sqref="A18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215.59800000000001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911.072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1087.499</v>
      </c>
      <c r="C9" s="1" t="s">
        <v>7</v>
      </c>
      <c r="D9" s="2">
        <f>(B9-B7)/(B7-B5)</f>
        <v>0.25367878597905896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1.9</v>
      </c>
      <c r="C11" s="1" t="s">
        <v>9</v>
      </c>
      <c r="D11" s="2">
        <f>(20.5-B11)*2.8*2.8*3.1415926</f>
        <v>458.11959930239993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1.5181057546086887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1095.5250000000001</v>
      </c>
      <c r="E17" t="s">
        <v>18</v>
      </c>
      <c r="F17">
        <v>0</v>
      </c>
      <c r="G17" s="5">
        <f>(D17-$B$7)/($B$7-$B$5)</f>
        <v>0.2652191167462768</v>
      </c>
      <c r="H17" s="7">
        <f>(D17-$B$7)/$D$11</f>
        <v>0.40263066736475644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1083.8810000000001</v>
      </c>
      <c r="F18">
        <f>$D$17-D18</f>
        <v>11.644000000000005</v>
      </c>
      <c r="G18" s="5">
        <f t="shared" ref="G18:G39" si="0">(D18-$B$7)/($B$7-$B$5)</f>
        <v>0.24847657856368477</v>
      </c>
      <c r="H18" s="7">
        <f t="shared" ref="H18:H39" si="1">(D18-$B$7)/$D$11</f>
        <v>0.37721372380300777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1080.3009999999999</v>
      </c>
      <c r="F19">
        <f t="shared" ref="F19:F39" si="2">$D$17-D19</f>
        <v>15.22400000000016</v>
      </c>
      <c r="G19" s="5">
        <f t="shared" si="0"/>
        <v>0.24332901014272273</v>
      </c>
      <c r="H19" s="7">
        <f t="shared" si="1"/>
        <v>0.36939917056090332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1075.9670000000001</v>
      </c>
      <c r="F20">
        <f t="shared" si="2"/>
        <v>19.557999999999993</v>
      </c>
      <c r="G20" s="5">
        <f t="shared" si="0"/>
        <v>0.23709728904315633</v>
      </c>
      <c r="H20" s="7">
        <f t="shared" si="1"/>
        <v>0.35993875889853522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1070.6849999999999</v>
      </c>
      <c r="F21">
        <f t="shared" si="2"/>
        <v>24.840000000000146</v>
      </c>
      <c r="G21" s="5">
        <f t="shared" si="0"/>
        <v>0.22950246881982642</v>
      </c>
      <c r="H21" s="7">
        <f t="shared" si="1"/>
        <v>0.34840901861227963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1065.47</v>
      </c>
      <c r="F22">
        <f t="shared" si="2"/>
        <v>30.055000000000064</v>
      </c>
      <c r="G22" s="5">
        <f t="shared" si="0"/>
        <v>0.22200398577085562</v>
      </c>
      <c r="H22" s="7">
        <f t="shared" si="1"/>
        <v>0.33702552834480137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1057.6880000000001</v>
      </c>
      <c r="F23">
        <f t="shared" si="2"/>
        <v>37.836999999999989</v>
      </c>
      <c r="G23" s="5">
        <f t="shared" si="0"/>
        <v>0.21081449486249682</v>
      </c>
      <c r="H23" s="7">
        <f t="shared" si="1"/>
        <v>0.32003869780568023</v>
      </c>
    </row>
    <row r="24" spans="1:8" x14ac:dyDescent="0.25">
      <c r="B24" s="4">
        <v>0.51388888888888895</v>
      </c>
      <c r="D24">
        <v>1057.6880000000001</v>
      </c>
      <c r="E24" t="s">
        <v>43</v>
      </c>
      <c r="F24">
        <f t="shared" si="2"/>
        <v>37.836999999999989</v>
      </c>
      <c r="G24" s="5">
        <f t="shared" si="0"/>
        <v>0.21081449486249682</v>
      </c>
      <c r="H24" s="7">
        <f t="shared" si="1"/>
        <v>0.32003869780568023</v>
      </c>
    </row>
    <row r="25" spans="1:8" x14ac:dyDescent="0.25">
      <c r="D25">
        <v>1092.25</v>
      </c>
      <c r="F25">
        <f t="shared" si="2"/>
        <v>3.2750000000000909</v>
      </c>
      <c r="G25" s="5">
        <f t="shared" si="0"/>
        <v>0.26051009814888842</v>
      </c>
      <c r="H25" s="7">
        <f t="shared" si="1"/>
        <v>0.3954818791335018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1069.8240000000001</v>
      </c>
      <c r="F26">
        <f t="shared" si="2"/>
        <v>25.701000000000022</v>
      </c>
      <c r="G26" s="5">
        <f t="shared" si="0"/>
        <v>0.22826446423590255</v>
      </c>
      <c r="H26" s="7">
        <f t="shared" si="1"/>
        <v>0.34652959672919287</v>
      </c>
    </row>
    <row r="27" spans="1:8" ht="15.75" x14ac:dyDescent="0.25">
      <c r="A27" s="1" t="s">
        <v>45</v>
      </c>
      <c r="B27" s="4">
        <v>0.30555555555555552</v>
      </c>
      <c r="C27">
        <v>14</v>
      </c>
      <c r="D27">
        <v>1059.21</v>
      </c>
      <c r="E27" t="s">
        <v>43</v>
      </c>
      <c r="F27">
        <f t="shared" si="2"/>
        <v>36.315000000000055</v>
      </c>
      <c r="G27" s="5">
        <f t="shared" si="0"/>
        <v>0.21300293037554249</v>
      </c>
      <c r="H27" s="7">
        <f t="shared" si="1"/>
        <v>0.32336097435162492</v>
      </c>
    </row>
    <row r="28" spans="1:8" x14ac:dyDescent="0.25">
      <c r="D28">
        <v>1091.4110000000001</v>
      </c>
      <c r="F28">
        <f t="shared" si="2"/>
        <v>4.1140000000000327</v>
      </c>
      <c r="G28" s="5">
        <f t="shared" si="0"/>
        <v>0.2593037266669927</v>
      </c>
      <c r="H28" s="7">
        <f t="shared" si="1"/>
        <v>0.39365047964464006</v>
      </c>
    </row>
    <row r="29" spans="1:8" x14ac:dyDescent="0.25">
      <c r="A29" t="s">
        <v>46</v>
      </c>
      <c r="B29" s="4">
        <v>0.38541666666666669</v>
      </c>
      <c r="C29">
        <v>15</v>
      </c>
      <c r="D29">
        <v>1079.4559999999999</v>
      </c>
      <c r="F29">
        <f t="shared" si="2"/>
        <v>16.069000000000187</v>
      </c>
      <c r="G29" s="5">
        <f t="shared" si="0"/>
        <v>0.2421140114511828</v>
      </c>
      <c r="H29" s="7">
        <f t="shared" si="1"/>
        <v>0.36755467405543457</v>
      </c>
    </row>
    <row r="30" spans="1:8" x14ac:dyDescent="0.25">
      <c r="A30" t="s">
        <v>47</v>
      </c>
      <c r="B30" s="4">
        <v>0.31944444444444448</v>
      </c>
      <c r="C30">
        <v>16</v>
      </c>
      <c r="D30">
        <v>1068.204</v>
      </c>
      <c r="E30" t="s">
        <v>43</v>
      </c>
      <c r="F30">
        <f t="shared" si="2"/>
        <v>27.32100000000014</v>
      </c>
      <c r="G30" s="5">
        <f t="shared" si="0"/>
        <v>0.22593511763200344</v>
      </c>
      <c r="H30" s="7">
        <f t="shared" si="1"/>
        <v>0.34299340224533542</v>
      </c>
    </row>
    <row r="31" spans="1:8" x14ac:dyDescent="0.25">
      <c r="D31">
        <v>1092.1559999999999</v>
      </c>
      <c r="F31">
        <f t="shared" si="2"/>
        <v>3.3690000000001419</v>
      </c>
      <c r="G31" s="5">
        <f t="shared" si="0"/>
        <v>0.26037493853113125</v>
      </c>
      <c r="H31" s="7">
        <f t="shared" si="1"/>
        <v>0.39527669253999392</v>
      </c>
    </row>
    <row r="32" spans="1:8" x14ac:dyDescent="0.25">
      <c r="A32" t="s">
        <v>49</v>
      </c>
      <c r="B32" s="4">
        <v>0.30208333333333331</v>
      </c>
      <c r="C32">
        <v>17</v>
      </c>
      <c r="D32">
        <v>1076.2840000000001</v>
      </c>
      <c r="F32">
        <f t="shared" si="2"/>
        <v>19.240999999999985</v>
      </c>
      <c r="G32" s="5">
        <f t="shared" si="0"/>
        <v>0.23755309328601806</v>
      </c>
      <c r="H32" s="7">
        <f t="shared" si="1"/>
        <v>0.36063071794259866</v>
      </c>
    </row>
    <row r="33" spans="1:8" x14ac:dyDescent="0.25">
      <c r="B33" s="4">
        <v>0.45833333333333331</v>
      </c>
      <c r="D33">
        <v>1073.1199999999999</v>
      </c>
      <c r="E33" t="s">
        <v>43</v>
      </c>
      <c r="F33">
        <f t="shared" si="2"/>
        <v>22.4050000000002</v>
      </c>
      <c r="G33" s="5">
        <f t="shared" si="0"/>
        <v>0.23300367806704478</v>
      </c>
      <c r="H33" s="7">
        <f t="shared" si="1"/>
        <v>0.353724224518571</v>
      </c>
    </row>
    <row r="34" spans="1:8" x14ac:dyDescent="0.25">
      <c r="D34">
        <v>1092.81</v>
      </c>
      <c r="F34">
        <f t="shared" si="2"/>
        <v>2.7150000000001455</v>
      </c>
      <c r="G34" s="5">
        <f t="shared" si="0"/>
        <v>0.26131530438233486</v>
      </c>
      <c r="H34" s="7">
        <f t="shared" si="1"/>
        <v>0.39670426735014364</v>
      </c>
    </row>
    <row r="35" spans="1:8" x14ac:dyDescent="0.25">
      <c r="A35" t="s">
        <v>50</v>
      </c>
      <c r="B35" s="4">
        <v>0.3125</v>
      </c>
      <c r="C35">
        <v>21</v>
      </c>
      <c r="D35">
        <v>1027.8009999999999</v>
      </c>
      <c r="E35" t="s">
        <v>43</v>
      </c>
      <c r="F35">
        <f t="shared" si="2"/>
        <v>67.72400000000016</v>
      </c>
      <c r="G35" s="5">
        <f t="shared" si="0"/>
        <v>0.16784092575710946</v>
      </c>
      <c r="H35" s="7">
        <f t="shared" si="1"/>
        <v>0.25480027525071752</v>
      </c>
    </row>
    <row r="36" spans="1:8" x14ac:dyDescent="0.25">
      <c r="D36">
        <v>1090.6020000000001</v>
      </c>
      <c r="F36">
        <f t="shared" si="2"/>
        <v>4.9230000000000018</v>
      </c>
      <c r="G36" s="5">
        <f t="shared" si="0"/>
        <v>0.25814049123331728</v>
      </c>
      <c r="H36" s="7">
        <f t="shared" si="1"/>
        <v>0.39188456523881271</v>
      </c>
    </row>
    <row r="37" spans="1:8" x14ac:dyDescent="0.25">
      <c r="A37" t="s">
        <v>53</v>
      </c>
      <c r="B37" s="4">
        <v>0.28472222222222221</v>
      </c>
      <c r="C37">
        <v>23</v>
      </c>
      <c r="D37">
        <v>1051.2650000000001</v>
      </c>
      <c r="F37">
        <f t="shared" si="2"/>
        <v>44.259999999999991</v>
      </c>
      <c r="G37" s="5">
        <f t="shared" si="0"/>
        <v>0.20157906693851979</v>
      </c>
      <c r="H37" s="7">
        <f t="shared" si="1"/>
        <v>0.30601834152801694</v>
      </c>
    </row>
    <row r="38" spans="1:8" x14ac:dyDescent="0.25">
      <c r="B38" s="4">
        <v>0.3576388888888889</v>
      </c>
      <c r="D38">
        <v>1050.636</v>
      </c>
      <c r="E38" t="s">
        <v>28</v>
      </c>
      <c r="F38">
        <f t="shared" si="2"/>
        <v>44.889000000000124</v>
      </c>
      <c r="G38" s="5">
        <f t="shared" si="0"/>
        <v>0.20067464779416624</v>
      </c>
      <c r="H38" s="7">
        <f t="shared" si="1"/>
        <v>0.30464533762039558</v>
      </c>
    </row>
    <row r="39" spans="1:8" x14ac:dyDescent="0.25">
      <c r="B39" s="4">
        <v>0.50347222222222221</v>
      </c>
      <c r="D39">
        <v>1052.086</v>
      </c>
      <c r="E39" t="s">
        <v>54</v>
      </c>
      <c r="F39">
        <f t="shared" si="2"/>
        <v>43.439000000000078</v>
      </c>
      <c r="G39" s="5">
        <f t="shared" si="0"/>
        <v>0.20275955679148325</v>
      </c>
      <c r="H39" s="7">
        <f t="shared" si="1"/>
        <v>0.30781044996705798</v>
      </c>
    </row>
    <row r="42" spans="1:8" x14ac:dyDescent="0.25">
      <c r="E42" t="s">
        <v>30</v>
      </c>
    </row>
    <row r="43" spans="1:8" x14ac:dyDescent="0.25">
      <c r="D43">
        <v>1052.086</v>
      </c>
      <c r="E43" t="s">
        <v>31</v>
      </c>
    </row>
    <row r="44" spans="1:8" x14ac:dyDescent="0.25">
      <c r="D44">
        <v>1047.7940000000001</v>
      </c>
      <c r="E44" t="s">
        <v>32</v>
      </c>
    </row>
    <row r="45" spans="1:8" x14ac:dyDescent="0.25">
      <c r="D45">
        <v>1043.269</v>
      </c>
      <c r="E45" t="s">
        <v>33</v>
      </c>
    </row>
    <row r="47" spans="1:8" x14ac:dyDescent="0.25">
      <c r="D47">
        <v>4.516</v>
      </c>
      <c r="E47" t="s">
        <v>34</v>
      </c>
    </row>
    <row r="48" spans="1:8" x14ac:dyDescent="0.25">
      <c r="D48">
        <v>1.151</v>
      </c>
      <c r="E48" t="s">
        <v>55</v>
      </c>
    </row>
    <row r="49" spans="1:5" x14ac:dyDescent="0.25">
      <c r="D49">
        <v>8</v>
      </c>
      <c r="E49" t="s">
        <v>56</v>
      </c>
    </row>
    <row r="50" spans="1:5" x14ac:dyDescent="0.25">
      <c r="D50">
        <v>0.51500000000000001</v>
      </c>
      <c r="E50" t="s">
        <v>35</v>
      </c>
    </row>
    <row r="52" spans="1:5" x14ac:dyDescent="0.25">
      <c r="D52">
        <v>117.99299999999999</v>
      </c>
      <c r="E52" t="s">
        <v>57</v>
      </c>
    </row>
    <row r="53" spans="1:5" x14ac:dyDescent="0.25">
      <c r="D53">
        <v>6.6660000000000004</v>
      </c>
      <c r="E53" t="s">
        <v>58</v>
      </c>
    </row>
    <row r="55" spans="1:5" x14ac:dyDescent="0.25">
      <c r="A55" t="s">
        <v>62</v>
      </c>
      <c r="D55">
        <v>5.49</v>
      </c>
      <c r="E55" t="s">
        <v>61</v>
      </c>
    </row>
    <row r="56" spans="1:5" x14ac:dyDescent="0.25">
      <c r="A56" t="s">
        <v>65</v>
      </c>
      <c r="D56">
        <v>0.376</v>
      </c>
      <c r="E56" t="s">
        <v>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27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215.52699999999999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894.71699999999998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1069.2090000000001</v>
      </c>
      <c r="C9" s="1" t="s">
        <v>7</v>
      </c>
      <c r="D9" s="2">
        <f>(B9-B7)/(B7-B5)</f>
        <v>0.25691190977487899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1.4905742918162026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1079.2809999999999</v>
      </c>
      <c r="E17" t="s">
        <v>18</v>
      </c>
      <c r="F17">
        <v>0</v>
      </c>
      <c r="G17" s="5">
        <f>(D17-$B$7)/($B$7-$B$5)</f>
        <v>0.27174133894786429</v>
      </c>
      <c r="H17" s="7">
        <f>(D17-$B$7)/$D$11</f>
        <v>0.40505065385939948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1069.5740000000001</v>
      </c>
      <c r="F18">
        <f>$D$17-D18</f>
        <v>9.7069999999998799</v>
      </c>
      <c r="G18" s="5">
        <f t="shared" ref="G18:G25" si="0">(D18-$B$7)/($B$7-$B$5)</f>
        <v>0.25744931462477372</v>
      </c>
      <c r="H18" s="7">
        <f t="shared" ref="H18:H25" si="1">(D18-$B$7)/$D$11</f>
        <v>0.38374732982538884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1065.991</v>
      </c>
      <c r="F19">
        <f t="shared" ref="F19:F25" si="2">$D$17-D19</f>
        <v>13.289999999999964</v>
      </c>
      <c r="G19" s="5">
        <f>(D19-$B$7)/($B$7-$B$5)</f>
        <v>0.25217391304347825</v>
      </c>
      <c r="H19" s="7">
        <f t="shared" si="1"/>
        <v>0.37588395184930323</v>
      </c>
    </row>
    <row r="20" spans="1:8" ht="15.75" x14ac:dyDescent="0.25">
      <c r="A20" s="1"/>
      <c r="B20" s="4">
        <v>0.49305555555555558</v>
      </c>
      <c r="D20">
        <v>1065.3589999999999</v>
      </c>
      <c r="E20" t="s">
        <v>28</v>
      </c>
      <c r="F20">
        <f t="shared" si="2"/>
        <v>13.922000000000025</v>
      </c>
      <c r="G20" s="5">
        <f t="shared" si="0"/>
        <v>0.25124339286503028</v>
      </c>
      <c r="H20" s="7">
        <f t="shared" si="1"/>
        <v>0.37449694239329251</v>
      </c>
    </row>
    <row r="21" spans="1:8" ht="15.75" x14ac:dyDescent="0.25">
      <c r="A21" s="1"/>
      <c r="B21" s="4">
        <v>0.55902777777777779</v>
      </c>
      <c r="D21">
        <v>1067.4110000000001</v>
      </c>
      <c r="E21" t="s">
        <v>29</v>
      </c>
      <c r="F21">
        <f t="shared" si="2"/>
        <v>11.869999999999891</v>
      </c>
      <c r="G21" s="5">
        <f t="shared" si="0"/>
        <v>0.25426463876087702</v>
      </c>
      <c r="H21" s="7">
        <f t="shared" si="1"/>
        <v>0.37900033385489684</v>
      </c>
    </row>
    <row r="22" spans="1:8" ht="15.75" x14ac:dyDescent="0.25">
      <c r="A22" s="1" t="s">
        <v>23</v>
      </c>
      <c r="B22" s="4">
        <v>0.31597222222222221</v>
      </c>
      <c r="C22">
        <v>7</v>
      </c>
      <c r="D22">
        <v>1063.9870000000001</v>
      </c>
      <c r="F22">
        <f t="shared" si="2"/>
        <v>15.293999999999869</v>
      </c>
      <c r="G22" s="5">
        <f t="shared" si="0"/>
        <v>0.24922333956624815</v>
      </c>
      <c r="H22" s="7">
        <f t="shared" si="1"/>
        <v>0.37148590287802929</v>
      </c>
    </row>
    <row r="23" spans="1:8" ht="15.75" x14ac:dyDescent="0.25">
      <c r="A23" s="1" t="s">
        <v>24</v>
      </c>
      <c r="B23" s="4">
        <v>0.4375</v>
      </c>
      <c r="C23">
        <v>8</v>
      </c>
      <c r="D23">
        <v>1058.3610000000001</v>
      </c>
      <c r="F23">
        <f t="shared" si="2"/>
        <v>20.919999999999845</v>
      </c>
      <c r="G23" s="5">
        <f t="shared" si="0"/>
        <v>0.24093994316759684</v>
      </c>
      <c r="H23" s="7">
        <f t="shared" si="1"/>
        <v>0.35913888515727677</v>
      </c>
    </row>
    <row r="24" spans="1:8" ht="15.75" x14ac:dyDescent="0.25">
      <c r="A24" s="1"/>
      <c r="B24" s="4">
        <v>0.66666666666666663</v>
      </c>
      <c r="D24">
        <v>1056.008</v>
      </c>
      <c r="E24" t="s">
        <v>28</v>
      </c>
      <c r="F24">
        <f t="shared" si="2"/>
        <v>23.272999999999911</v>
      </c>
      <c r="G24" s="5">
        <f t="shared" si="0"/>
        <v>0.2374755223133439</v>
      </c>
      <c r="H24" s="7">
        <f t="shared" si="1"/>
        <v>0.35397490849589536</v>
      </c>
    </row>
    <row r="25" spans="1:8" ht="15.75" x14ac:dyDescent="0.25">
      <c r="A25" s="1"/>
      <c r="B25" s="4">
        <v>0.8125</v>
      </c>
      <c r="D25">
        <v>1055.4480000000001</v>
      </c>
      <c r="E25" t="s">
        <v>30</v>
      </c>
      <c r="F25">
        <f t="shared" si="2"/>
        <v>23.832999999999856</v>
      </c>
      <c r="G25" s="5">
        <f t="shared" si="0"/>
        <v>0.23665101076282055</v>
      </c>
      <c r="H25" s="7">
        <f t="shared" si="1"/>
        <v>0.35274591277537976</v>
      </c>
    </row>
    <row r="28" spans="1:8" x14ac:dyDescent="0.25">
      <c r="E28" t="s">
        <v>30</v>
      </c>
    </row>
    <row r="29" spans="1:8" x14ac:dyDescent="0.25">
      <c r="D29">
        <v>1055.4480000000001</v>
      </c>
      <c r="E29" t="s">
        <v>31</v>
      </c>
    </row>
    <row r="30" spans="1:8" x14ac:dyDescent="0.25">
      <c r="D30">
        <v>1050.8689999999999</v>
      </c>
      <c r="E30" t="s">
        <v>32</v>
      </c>
    </row>
    <row r="31" spans="1:8" x14ac:dyDescent="0.25">
      <c r="D31">
        <v>1048.8710000000001</v>
      </c>
      <c r="E31" t="s">
        <v>33</v>
      </c>
    </row>
    <row r="33" spans="1:5" x14ac:dyDescent="0.25">
      <c r="D33">
        <v>1.992</v>
      </c>
      <c r="E33" t="s">
        <v>34</v>
      </c>
    </row>
    <row r="34" spans="1:5" x14ac:dyDescent="0.25">
      <c r="D34">
        <v>0.41599999999999998</v>
      </c>
      <c r="E34" t="s">
        <v>55</v>
      </c>
    </row>
    <row r="35" spans="1:5" x14ac:dyDescent="0.25">
      <c r="D35">
        <v>2</v>
      </c>
      <c r="E35" t="s">
        <v>56</v>
      </c>
    </row>
    <row r="36" spans="1:5" x14ac:dyDescent="0.25">
      <c r="D36">
        <v>0.17</v>
      </c>
      <c r="E36" t="s">
        <v>35</v>
      </c>
    </row>
    <row r="38" spans="1:5" x14ac:dyDescent="0.25">
      <c r="D38">
        <v>18.210999999999999</v>
      </c>
      <c r="E38" t="s">
        <v>57</v>
      </c>
    </row>
    <row r="39" spans="1:5" x14ac:dyDescent="0.25">
      <c r="D39">
        <v>2.9969999999999999</v>
      </c>
      <c r="E39" t="s">
        <v>58</v>
      </c>
    </row>
    <row r="41" spans="1:5" x14ac:dyDescent="0.25">
      <c r="E41" t="s">
        <v>61</v>
      </c>
    </row>
    <row r="42" spans="1:5" x14ac:dyDescent="0.25">
      <c r="A42" t="s">
        <v>65</v>
      </c>
      <c r="D42">
        <v>2.5999999999999999E-2</v>
      </c>
      <c r="E42" t="s">
        <v>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36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216.69300000000001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909.303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1082.7670000000001</v>
      </c>
      <c r="C9" s="1" t="s">
        <v>7</v>
      </c>
      <c r="D9" s="2">
        <f>(B9-B7)/(B7-B5)</f>
        <v>0.25044974805446074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1.5200262964042757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1091.93</v>
      </c>
      <c r="E17" t="s">
        <v>18</v>
      </c>
      <c r="F17">
        <v>0</v>
      </c>
      <c r="G17" s="5">
        <f>(D17-$B$7)/($B$7-$B$5)</f>
        <v>0.2636794155441014</v>
      </c>
      <c r="H17" s="7">
        <f>(D17-$B$7)/$D$11</f>
        <v>0.40079964544754443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1080.298</v>
      </c>
      <c r="F18">
        <f>$D$17-D18</f>
        <v>11.632000000000062</v>
      </c>
      <c r="G18" s="5">
        <f t="shared" ref="G18:G24" si="0">(D18-$B$7)/($B$7-$B$5)</f>
        <v>0.24688497134029252</v>
      </c>
      <c r="H18" s="7">
        <f t="shared" ref="H18:H24" si="1">(D18-$B$7)/$D$11</f>
        <v>0.3752716486242606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1075.8140000000001</v>
      </c>
      <c r="F19">
        <f t="shared" ref="F19:F24" si="2">$D$17-D19</f>
        <v>16.115999999999985</v>
      </c>
      <c r="G19" s="5">
        <f>(D19-$B$7)/($B$7-$B$5)</f>
        <v>0.2404109094584255</v>
      </c>
      <c r="H19" s="7">
        <f t="shared" si="1"/>
        <v>0.36543090431927416</v>
      </c>
    </row>
    <row r="20" spans="1:8" ht="15.75" x14ac:dyDescent="0.25">
      <c r="A20" s="1"/>
      <c r="B20" s="4">
        <v>0.6875</v>
      </c>
      <c r="D20">
        <v>1075.0440000000001</v>
      </c>
      <c r="E20" t="s">
        <v>28</v>
      </c>
      <c r="F20">
        <f t="shared" si="2"/>
        <v>16.885999999999967</v>
      </c>
      <c r="G20" s="5">
        <f t="shared" si="0"/>
        <v>0.23929917269459017</v>
      </c>
      <c r="H20" s="7">
        <f t="shared" si="1"/>
        <v>0.36374103520356504</v>
      </c>
    </row>
    <row r="21" spans="1:8" ht="15.75" x14ac:dyDescent="0.25">
      <c r="A21" s="1"/>
      <c r="B21" s="4">
        <v>0.77083333333333337</v>
      </c>
      <c r="D21">
        <v>1074.8420000000001</v>
      </c>
      <c r="E21" t="s">
        <v>29</v>
      </c>
      <c r="F21">
        <f t="shared" si="2"/>
        <v>17.087999999999965</v>
      </c>
      <c r="G21" s="5">
        <f t="shared" si="0"/>
        <v>0.23900752227083077</v>
      </c>
      <c r="H21" s="7">
        <f t="shared" si="1"/>
        <v>0.36329771889009332</v>
      </c>
    </row>
    <row r="22" spans="1:8" ht="15.75" x14ac:dyDescent="0.25">
      <c r="A22" s="1" t="s">
        <v>23</v>
      </c>
      <c r="B22" s="4">
        <v>0.31597222222222221</v>
      </c>
      <c r="C22">
        <v>7</v>
      </c>
      <c r="D22">
        <v>1072.5830000000001</v>
      </c>
      <c r="F22">
        <f t="shared" si="2"/>
        <v>19.34699999999998</v>
      </c>
      <c r="G22" s="5">
        <f t="shared" si="0"/>
        <v>0.23574594649225405</v>
      </c>
      <c r="H22" s="7">
        <f t="shared" si="1"/>
        <v>0.35834003793894148</v>
      </c>
    </row>
    <row r="23" spans="1:8" ht="15.75" x14ac:dyDescent="0.25">
      <c r="A23" s="1" t="s">
        <v>24</v>
      </c>
      <c r="B23" s="4">
        <v>0.36805555555555558</v>
      </c>
      <c r="C23">
        <v>8</v>
      </c>
      <c r="D23">
        <v>1065.8</v>
      </c>
      <c r="E23" t="s">
        <v>28</v>
      </c>
      <c r="F23">
        <f t="shared" si="2"/>
        <v>26.130000000000109</v>
      </c>
      <c r="G23" s="5">
        <f t="shared" si="0"/>
        <v>0.22595255627264976</v>
      </c>
      <c r="H23" s="7">
        <f t="shared" si="1"/>
        <v>0.34345382727419449</v>
      </c>
    </row>
    <row r="24" spans="1:8" ht="15.75" x14ac:dyDescent="0.25">
      <c r="A24" s="1"/>
      <c r="B24" s="4">
        <v>0.52430555555555558</v>
      </c>
      <c r="D24">
        <v>1065.192</v>
      </c>
      <c r="E24" t="s">
        <v>30</v>
      </c>
      <c r="F24">
        <f t="shared" si="2"/>
        <v>26.738000000000056</v>
      </c>
      <c r="G24" s="5">
        <f t="shared" si="0"/>
        <v>0.22507471737341361</v>
      </c>
      <c r="H24" s="7">
        <f t="shared" si="1"/>
        <v>0.34211948906334899</v>
      </c>
    </row>
    <row r="27" spans="1:8" x14ac:dyDescent="0.25">
      <c r="E27" t="s">
        <v>30</v>
      </c>
    </row>
    <row r="28" spans="1:8" x14ac:dyDescent="0.25">
      <c r="D28">
        <v>1065.192</v>
      </c>
      <c r="E28" t="s">
        <v>31</v>
      </c>
    </row>
    <row r="29" spans="1:8" x14ac:dyDescent="0.25">
      <c r="D29">
        <v>1060.682</v>
      </c>
      <c r="E29" t="s">
        <v>32</v>
      </c>
    </row>
    <row r="30" spans="1:8" x14ac:dyDescent="0.25">
      <c r="D30">
        <v>1058.912</v>
      </c>
      <c r="E30" t="s">
        <v>33</v>
      </c>
    </row>
    <row r="32" spans="1:8" x14ac:dyDescent="0.25">
      <c r="D32" s="6">
        <v>1.7629999999999999</v>
      </c>
      <c r="E32" t="s">
        <v>34</v>
      </c>
    </row>
    <row r="33" spans="1:5" x14ac:dyDescent="0.25">
      <c r="D33">
        <v>0.29199999999999998</v>
      </c>
      <c r="E33" t="s">
        <v>55</v>
      </c>
    </row>
    <row r="34" spans="1:5" x14ac:dyDescent="0.25">
      <c r="D34">
        <v>3</v>
      </c>
      <c r="E34" t="s">
        <v>56</v>
      </c>
    </row>
    <row r="35" spans="1:5" x14ac:dyDescent="0.25">
      <c r="D35">
        <v>0.13900000000000001</v>
      </c>
      <c r="E35" t="s">
        <v>35</v>
      </c>
    </row>
    <row r="37" spans="1:5" x14ac:dyDescent="0.25">
      <c r="D37">
        <v>24.065000000000001</v>
      </c>
      <c r="E37" t="s">
        <v>57</v>
      </c>
    </row>
    <row r="38" spans="1:5" x14ac:dyDescent="0.25">
      <c r="D38">
        <v>2.5539999999999998</v>
      </c>
      <c r="E38" t="s">
        <v>58</v>
      </c>
    </row>
    <row r="40" spans="1:5" x14ac:dyDescent="0.25">
      <c r="E40" t="s">
        <v>61</v>
      </c>
    </row>
    <row r="41" spans="1:5" x14ac:dyDescent="0.25">
      <c r="A41" t="s">
        <v>65</v>
      </c>
      <c r="D41">
        <v>5.0999999999999997E-2</v>
      </c>
      <c r="E41" t="s">
        <v>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1"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37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215.63499999999999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901.423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1076.739</v>
      </c>
      <c r="C9" s="1" t="s">
        <v>7</v>
      </c>
      <c r="D9" s="2">
        <f>(B9-B7)/(B7-B5)</f>
        <v>0.25564168518550928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1.5132341389605173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1086.0309999999999</v>
      </c>
      <c r="E17" t="s">
        <v>18</v>
      </c>
      <c r="F17">
        <v>0</v>
      </c>
      <c r="G17" s="5">
        <f>(D17-$B$7)/($B$7-$B$5)</f>
        <v>0.26919106196083914</v>
      </c>
      <c r="H17" s="7">
        <f>(D17-$B$7)/$D$11</f>
        <v>0.40734910486217762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1072.57</v>
      </c>
      <c r="E18" t="s">
        <v>38</v>
      </c>
      <c r="F18">
        <f>$D$17-D18</f>
        <v>13.461000000000013</v>
      </c>
      <c r="G18" s="5">
        <f t="shared" ref="G18:G38" si="0">(D18-$B$7)/($B$7-$B$5)</f>
        <v>0.2495625470261946</v>
      </c>
      <c r="H18" s="7">
        <f t="shared" ref="H18:H38" si="1">(D18-$B$7)/$D$11</f>
        <v>0.37764656596597718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1067.6410000000001</v>
      </c>
      <c r="F19">
        <f t="shared" ref="F19:F38" si="2">$D$17-D19</f>
        <v>18.389999999999873</v>
      </c>
      <c r="G19" s="5">
        <f t="shared" si="0"/>
        <v>0.24237519466657345</v>
      </c>
      <c r="H19" s="7">
        <f t="shared" si="1"/>
        <v>0.36677041900666002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1061.7739999999999</v>
      </c>
      <c r="F20">
        <f t="shared" si="2"/>
        <v>24.257000000000062</v>
      </c>
      <c r="G20" s="5">
        <f t="shared" si="0"/>
        <v>0.23382007267552055</v>
      </c>
      <c r="H20" s="7">
        <f t="shared" si="1"/>
        <v>0.35382451634682688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1053.9390000000001</v>
      </c>
      <c r="F21">
        <f t="shared" si="2"/>
        <v>32.091999999999871</v>
      </c>
      <c r="G21" s="5">
        <f t="shared" si="0"/>
        <v>0.22239525917630532</v>
      </c>
      <c r="H21" s="7">
        <f t="shared" si="1"/>
        <v>0.33653609852855748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1046.806</v>
      </c>
      <c r="F22">
        <f t="shared" si="2"/>
        <v>39.224999999999909</v>
      </c>
      <c r="G22" s="5">
        <f t="shared" si="0"/>
        <v>0.21199408563579419</v>
      </c>
      <c r="H22" s="7">
        <f t="shared" si="1"/>
        <v>0.32079668764180319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1036.434</v>
      </c>
      <c r="F23">
        <f t="shared" si="2"/>
        <v>49.59699999999998</v>
      </c>
      <c r="G23" s="5">
        <f t="shared" si="0"/>
        <v>0.19686987815476498</v>
      </c>
      <c r="H23" s="7">
        <f t="shared" si="1"/>
        <v>0.29791022055678773</v>
      </c>
    </row>
    <row r="24" spans="1:8" x14ac:dyDescent="0.25">
      <c r="B24" s="4">
        <v>0.51388888888888895</v>
      </c>
      <c r="D24">
        <v>1036.434</v>
      </c>
      <c r="E24" t="s">
        <v>43</v>
      </c>
      <c r="F24">
        <f t="shared" si="2"/>
        <v>49.59699999999998</v>
      </c>
      <c r="G24" s="5">
        <f t="shared" si="0"/>
        <v>0.19686987815476498</v>
      </c>
      <c r="H24" s="7">
        <f t="shared" si="1"/>
        <v>0.29791022055678773</v>
      </c>
    </row>
    <row r="25" spans="1:8" x14ac:dyDescent="0.25">
      <c r="D25">
        <v>1082.3779999999999</v>
      </c>
      <c r="F25">
        <f t="shared" si="2"/>
        <v>3.65300000000002</v>
      </c>
      <c r="G25" s="5">
        <f t="shared" si="0"/>
        <v>0.26386434291646971</v>
      </c>
      <c r="H25" s="7">
        <f t="shared" si="1"/>
        <v>0.39928853175558671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1052.915</v>
      </c>
      <c r="F26">
        <f t="shared" si="2"/>
        <v>33.115999999999985</v>
      </c>
      <c r="G26" s="5">
        <f t="shared" si="0"/>
        <v>0.22090208635904968</v>
      </c>
      <c r="H26" s="7">
        <f t="shared" si="1"/>
        <v>0.33427657844611836</v>
      </c>
    </row>
    <row r="27" spans="1:8" ht="15.75" x14ac:dyDescent="0.25">
      <c r="A27" s="1" t="s">
        <v>45</v>
      </c>
      <c r="B27" s="4">
        <v>0.30555555555555552</v>
      </c>
      <c r="C27">
        <v>14</v>
      </c>
      <c r="D27">
        <v>1040.672</v>
      </c>
      <c r="E27" t="s">
        <v>43</v>
      </c>
      <c r="F27">
        <f t="shared" si="2"/>
        <v>45.358999999999924</v>
      </c>
      <c r="G27" s="5">
        <f t="shared" si="0"/>
        <v>0.20304963049805483</v>
      </c>
      <c r="H27" s="7">
        <f t="shared" si="1"/>
        <v>0.30726163277297519</v>
      </c>
    </row>
    <row r="28" spans="1:8" x14ac:dyDescent="0.25">
      <c r="D28">
        <v>1060.1379999999999</v>
      </c>
      <c r="F28">
        <f t="shared" si="2"/>
        <v>25.893000000000029</v>
      </c>
      <c r="G28" s="5">
        <f t="shared" si="0"/>
        <v>0.23143449579170228</v>
      </c>
      <c r="H28" s="7">
        <f t="shared" si="1"/>
        <v>0.35021457996511801</v>
      </c>
    </row>
    <row r="29" spans="1:8" x14ac:dyDescent="0.25">
      <c r="A29" t="s">
        <v>46</v>
      </c>
      <c r="B29" s="4">
        <v>0.38194444444444442</v>
      </c>
      <c r="C29">
        <v>15</v>
      </c>
      <c r="D29">
        <v>1047.327</v>
      </c>
      <c r="F29">
        <f t="shared" si="2"/>
        <v>38.703999999999951</v>
      </c>
      <c r="G29" s="5">
        <f t="shared" si="0"/>
        <v>0.21275379563363606</v>
      </c>
      <c r="H29" s="7">
        <f t="shared" si="1"/>
        <v>0.32194630674624708</v>
      </c>
    </row>
    <row r="30" spans="1:8" x14ac:dyDescent="0.25">
      <c r="A30" t="s">
        <v>47</v>
      </c>
      <c r="B30" s="4">
        <v>0.32291666666666669</v>
      </c>
      <c r="C30">
        <v>16</v>
      </c>
      <c r="D30">
        <v>1033.7180000000001</v>
      </c>
      <c r="E30" t="s">
        <v>43</v>
      </c>
      <c r="F30">
        <f t="shared" si="2"/>
        <v>52.312999999999874</v>
      </c>
      <c r="G30" s="5">
        <f t="shared" si="0"/>
        <v>0.19290947056524768</v>
      </c>
      <c r="H30" s="7">
        <f t="shared" si="1"/>
        <v>0.29191719658813181</v>
      </c>
    </row>
    <row r="31" spans="1:8" x14ac:dyDescent="0.25">
      <c r="D31">
        <v>1046.396</v>
      </c>
      <c r="F31">
        <f t="shared" si="2"/>
        <v>39.634999999999991</v>
      </c>
      <c r="G31" s="5">
        <f t="shared" si="0"/>
        <v>0.21139623323826015</v>
      </c>
      <c r="H31" s="7">
        <f t="shared" si="1"/>
        <v>0.31989199698379528</v>
      </c>
    </row>
    <row r="32" spans="1:8" x14ac:dyDescent="0.25">
      <c r="A32" t="s">
        <v>49</v>
      </c>
      <c r="B32" s="4">
        <v>0.30208333333333331</v>
      </c>
      <c r="C32">
        <v>17</v>
      </c>
      <c r="D32">
        <v>1029.01</v>
      </c>
      <c r="F32">
        <f t="shared" si="2"/>
        <v>57.020999999999958</v>
      </c>
      <c r="G32" s="5">
        <f t="shared" si="0"/>
        <v>0.1860443752296628</v>
      </c>
      <c r="H32" s="7">
        <f t="shared" si="1"/>
        <v>0.28152869995910618</v>
      </c>
    </row>
    <row r="33" spans="1:8" x14ac:dyDescent="0.25">
      <c r="B33" s="4">
        <v>0.45833333333333331</v>
      </c>
      <c r="D33">
        <v>1025.4960000000001</v>
      </c>
      <c r="E33" t="s">
        <v>43</v>
      </c>
      <c r="F33">
        <f t="shared" si="2"/>
        <v>60.534999999999854</v>
      </c>
      <c r="G33" s="5">
        <f t="shared" si="0"/>
        <v>0.18092034272982335</v>
      </c>
      <c r="H33" s="7">
        <f t="shared" si="1"/>
        <v>0.27377483905120592</v>
      </c>
    </row>
    <row r="34" spans="1:8" x14ac:dyDescent="0.25">
      <c r="D34">
        <v>1034.029</v>
      </c>
      <c r="F34">
        <f t="shared" si="2"/>
        <v>52.001999999999953</v>
      </c>
      <c r="G34" s="5">
        <f t="shared" si="0"/>
        <v>0.19336296348142573</v>
      </c>
      <c r="H34" s="7">
        <f t="shared" si="1"/>
        <v>0.2926034375506692</v>
      </c>
    </row>
    <row r="35" spans="1:8" x14ac:dyDescent="0.25">
      <c r="A35" t="s">
        <v>50</v>
      </c>
      <c r="B35" s="4">
        <v>0.3125</v>
      </c>
      <c r="C35">
        <v>21</v>
      </c>
      <c r="D35">
        <v>966.15099999999995</v>
      </c>
      <c r="E35" t="s">
        <v>43</v>
      </c>
      <c r="F35">
        <f t="shared" si="2"/>
        <v>119.88</v>
      </c>
      <c r="G35" s="5">
        <f t="shared" si="0"/>
        <v>9.4384853628234899E-2</v>
      </c>
      <c r="H35" s="7">
        <f t="shared" si="1"/>
        <v>0.14282638271103648</v>
      </c>
    </row>
    <row r="36" spans="1:8" x14ac:dyDescent="0.25">
      <c r="D36">
        <v>1002.548</v>
      </c>
      <c r="F36">
        <f t="shared" si="2"/>
        <v>83.482999999999947</v>
      </c>
      <c r="G36" s="5">
        <f t="shared" si="0"/>
        <v>0.14745810658687525</v>
      </c>
      <c r="H36" s="7">
        <f t="shared" si="1"/>
        <v>0.22313864095373834</v>
      </c>
    </row>
    <row r="37" spans="1:8" x14ac:dyDescent="0.25">
      <c r="B37" s="4">
        <v>0.38541666666666669</v>
      </c>
      <c r="D37">
        <v>1000.91</v>
      </c>
      <c r="E37" t="s">
        <v>51</v>
      </c>
      <c r="F37">
        <f t="shared" si="2"/>
        <v>85.120999999999981</v>
      </c>
      <c r="G37" s="5">
        <f t="shared" si="0"/>
        <v>0.14506961334989818</v>
      </c>
      <c r="H37" s="7">
        <f t="shared" si="1"/>
        <v>0.2195242914468683</v>
      </c>
    </row>
    <row r="38" spans="1:8" x14ac:dyDescent="0.25">
      <c r="B38" s="4">
        <v>0.54513888888888895</v>
      </c>
      <c r="D38">
        <v>1000.355</v>
      </c>
      <c r="E38" t="s">
        <v>52</v>
      </c>
      <c r="F38">
        <f t="shared" si="2"/>
        <v>85.675999999999931</v>
      </c>
      <c r="G38" s="5">
        <f t="shared" si="0"/>
        <v>0.14426032534835842</v>
      </c>
      <c r="H38" s="7">
        <f t="shared" si="1"/>
        <v>0.21829964921468722</v>
      </c>
    </row>
    <row r="41" spans="1:8" x14ac:dyDescent="0.25">
      <c r="E41" t="s">
        <v>30</v>
      </c>
    </row>
    <row r="42" spans="1:8" x14ac:dyDescent="0.25">
      <c r="E42" t="s">
        <v>31</v>
      </c>
    </row>
    <row r="43" spans="1:8" x14ac:dyDescent="0.25">
      <c r="D43">
        <v>1000.355</v>
      </c>
      <c r="E43" t="s">
        <v>32</v>
      </c>
    </row>
    <row r="44" spans="1:8" x14ac:dyDescent="0.25">
      <c r="D44">
        <v>995.71500000000003</v>
      </c>
      <c r="E44" t="s">
        <v>33</v>
      </c>
    </row>
    <row r="46" spans="1:8" x14ac:dyDescent="0.25">
      <c r="D46" s="6">
        <v>4.5960000000000001</v>
      </c>
      <c r="E46" t="s">
        <v>34</v>
      </c>
    </row>
    <row r="47" spans="1:8" x14ac:dyDescent="0.25">
      <c r="D47">
        <v>1.4550000000000001</v>
      </c>
      <c r="E47" t="s">
        <v>55</v>
      </c>
    </row>
    <row r="48" spans="1:8" x14ac:dyDescent="0.25">
      <c r="D48">
        <v>7</v>
      </c>
      <c r="E48" t="s">
        <v>56</v>
      </c>
    </row>
    <row r="49" spans="1:5" x14ac:dyDescent="0.25">
      <c r="D49">
        <v>0.51400000000000001</v>
      </c>
      <c r="E49" t="s">
        <v>35</v>
      </c>
    </row>
    <row r="51" spans="1:5" x14ac:dyDescent="0.25">
      <c r="D51">
        <v>112.40900000000001</v>
      </c>
      <c r="E51" t="s">
        <v>57</v>
      </c>
    </row>
    <row r="52" spans="1:5" x14ac:dyDescent="0.25">
      <c r="D52">
        <v>8.5809999999999995</v>
      </c>
      <c r="E52" t="s">
        <v>58</v>
      </c>
    </row>
    <row r="54" spans="1:5" x14ac:dyDescent="0.25">
      <c r="E54" t="s">
        <v>61</v>
      </c>
    </row>
    <row r="55" spans="1:5" x14ac:dyDescent="0.25">
      <c r="A55" t="s">
        <v>65</v>
      </c>
      <c r="D55">
        <v>0.17299999999999999</v>
      </c>
      <c r="E55" t="s">
        <v>66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39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215.143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846.476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1015.206</v>
      </c>
      <c r="C9" s="1" t="s">
        <v>7</v>
      </c>
      <c r="D9" s="2">
        <f>(B9-B7)/(B7-B5)</f>
        <v>0.26725990879615041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1.3855456343220578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1027.1079999999999</v>
      </c>
      <c r="E17" t="s">
        <v>18</v>
      </c>
      <c r="F17">
        <v>0</v>
      </c>
      <c r="G17" s="5">
        <f>(D17-$B$7)/($B$7-$B$5)</f>
        <v>0.28611208348050865</v>
      </c>
      <c r="H17" s="7">
        <f>(D17-$B$7)/$D$11</f>
        <v>0.3964213481932069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1015.8579999999999</v>
      </c>
      <c r="F18">
        <f>$D$17-D18</f>
        <v>11.25</v>
      </c>
      <c r="G18" s="5">
        <f t="shared" ref="G18:G24" si="0">(D18-$B$7)/($B$7-$B$5)</f>
        <v>0.26829264429389871</v>
      </c>
      <c r="H18" s="7">
        <f t="shared" ref="H18:H24" si="1">(D18-$B$7)/$D$11</f>
        <v>0.37173170202213213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1011.77</v>
      </c>
      <c r="F19">
        <f t="shared" ref="F19:F24" si="2">$D$17-D19</f>
        <v>15.337999999999965</v>
      </c>
      <c r="G19" s="5">
        <f>(D19-$B$7)/($B$7-$B$5)</f>
        <v>0.26181745608102219</v>
      </c>
      <c r="H19" s="7">
        <f t="shared" si="1"/>
        <v>0.36276003326236744</v>
      </c>
    </row>
    <row r="20" spans="1:8" ht="15.75" x14ac:dyDescent="0.25">
      <c r="A20" s="1" t="s">
        <v>23</v>
      </c>
      <c r="B20" s="4">
        <v>0.28819444444444448</v>
      </c>
      <c r="C20">
        <v>7</v>
      </c>
      <c r="D20">
        <v>1006.952</v>
      </c>
      <c r="E20" t="s">
        <v>28</v>
      </c>
      <c r="F20">
        <f t="shared" si="2"/>
        <v>20.155999999999949</v>
      </c>
      <c r="G20" s="5">
        <f t="shared" si="0"/>
        <v>0.25418598425870342</v>
      </c>
      <c r="H20" s="7">
        <f t="shared" si="1"/>
        <v>0.35218628079550185</v>
      </c>
    </row>
    <row r="21" spans="1:8" ht="15.75" x14ac:dyDescent="0.25">
      <c r="A21" s="1"/>
      <c r="B21" s="4">
        <v>0.375</v>
      </c>
      <c r="D21">
        <v>1009.047</v>
      </c>
      <c r="E21" t="s">
        <v>29</v>
      </c>
      <c r="F21">
        <f t="shared" si="2"/>
        <v>18.060999999999922</v>
      </c>
      <c r="G21" s="5">
        <f t="shared" si="0"/>
        <v>0.25750435982278769</v>
      </c>
      <c r="H21" s="7">
        <f t="shared" si="1"/>
        <v>0.35678404157135984</v>
      </c>
    </row>
    <row r="22" spans="1:8" ht="15.75" x14ac:dyDescent="0.25">
      <c r="A22" s="1" t="s">
        <v>24</v>
      </c>
      <c r="B22" s="4">
        <v>0.4375</v>
      </c>
      <c r="C22">
        <v>8</v>
      </c>
      <c r="D22">
        <v>1003.408</v>
      </c>
      <c r="F22">
        <f t="shared" si="2"/>
        <v>23.699999999999932</v>
      </c>
      <c r="G22" s="5">
        <f t="shared" si="0"/>
        <v>0.24857246492738383</v>
      </c>
      <c r="H22" s="7">
        <f t="shared" si="1"/>
        <v>0.34440849359280951</v>
      </c>
    </row>
    <row r="23" spans="1:8" ht="15.75" x14ac:dyDescent="0.25">
      <c r="A23" s="1" t="s">
        <v>25</v>
      </c>
      <c r="B23" s="4">
        <v>0.28125</v>
      </c>
      <c r="C23">
        <v>9</v>
      </c>
      <c r="D23">
        <v>997.173</v>
      </c>
      <c r="E23" t="s">
        <v>28</v>
      </c>
      <c r="F23">
        <f t="shared" si="2"/>
        <v>29.934999999999945</v>
      </c>
      <c r="G23" s="5">
        <f t="shared" si="0"/>
        <v>0.23869653574262711</v>
      </c>
      <c r="H23" s="7">
        <f t="shared" si="1"/>
        <v>0.33072494302599603</v>
      </c>
    </row>
    <row r="24" spans="1:8" ht="15.75" x14ac:dyDescent="0.25">
      <c r="A24" s="1"/>
      <c r="B24" s="4">
        <v>0.36458333333333331</v>
      </c>
      <c r="D24">
        <v>996.95100000000002</v>
      </c>
      <c r="E24" t="s">
        <v>30</v>
      </c>
      <c r="F24">
        <f t="shared" si="2"/>
        <v>30.156999999999925</v>
      </c>
      <c r="G24" s="5">
        <f t="shared" si="0"/>
        <v>0.23834489880934473</v>
      </c>
      <c r="H24" s="7">
        <f t="shared" si="1"/>
        <v>0.33023773400822021</v>
      </c>
    </row>
    <row r="27" spans="1:8" x14ac:dyDescent="0.25">
      <c r="E27" t="s">
        <v>30</v>
      </c>
    </row>
    <row r="28" spans="1:8" x14ac:dyDescent="0.25">
      <c r="D28">
        <v>996.95100000000002</v>
      </c>
      <c r="E28" t="s">
        <v>31</v>
      </c>
    </row>
    <row r="29" spans="1:8" x14ac:dyDescent="0.25">
      <c r="D29">
        <v>992.48299999999995</v>
      </c>
      <c r="E29" t="s">
        <v>32</v>
      </c>
    </row>
    <row r="30" spans="1:8" x14ac:dyDescent="0.25">
      <c r="D30">
        <v>990.36599999999999</v>
      </c>
      <c r="E30" t="s">
        <v>33</v>
      </c>
    </row>
    <row r="32" spans="1:8" x14ac:dyDescent="0.25">
      <c r="D32">
        <v>2.1080000000000001</v>
      </c>
      <c r="E32" t="s">
        <v>34</v>
      </c>
    </row>
    <row r="33" spans="1:5" x14ac:dyDescent="0.25">
      <c r="D33">
        <v>0.499</v>
      </c>
      <c r="E33" t="s">
        <v>55</v>
      </c>
    </row>
    <row r="34" spans="1:5" x14ac:dyDescent="0.25">
      <c r="D34">
        <v>2</v>
      </c>
      <c r="E34" t="s">
        <v>56</v>
      </c>
    </row>
    <row r="35" spans="1:5" x14ac:dyDescent="0.25">
      <c r="D35">
        <v>0.16700000000000001</v>
      </c>
      <c r="E35" t="s">
        <v>35</v>
      </c>
    </row>
    <row r="37" spans="1:5" x14ac:dyDescent="0.25">
      <c r="D37">
        <v>22.72</v>
      </c>
      <c r="E37" t="s">
        <v>57</v>
      </c>
    </row>
    <row r="38" spans="1:5" x14ac:dyDescent="0.25">
      <c r="D38">
        <v>2.9830000000000001</v>
      </c>
      <c r="E38" t="s">
        <v>58</v>
      </c>
    </row>
    <row r="40" spans="1:5" x14ac:dyDescent="0.25">
      <c r="E40" t="s">
        <v>61</v>
      </c>
    </row>
    <row r="41" spans="1:5" x14ac:dyDescent="0.25">
      <c r="A41" t="s">
        <v>65</v>
      </c>
      <c r="D41">
        <v>1.6E-2</v>
      </c>
      <c r="E41" t="s">
        <v>66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40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215.52699999999999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838.74699999999996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1013.08</v>
      </c>
      <c r="C9" s="1" t="s">
        <v>7</v>
      </c>
      <c r="D9" s="2">
        <f>(B9-B7)/(B7-B5)</f>
        <v>0.27972946952921934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2.2000000000000002</v>
      </c>
      <c r="C11" s="1" t="s">
        <v>9</v>
      </c>
      <c r="D11" s="2">
        <f>(20.5-B11)*2.8*2.8*3.1415926</f>
        <v>450.73057350720006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1.3826885430704969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1022.951</v>
      </c>
      <c r="E17" t="s">
        <v>18</v>
      </c>
      <c r="F17">
        <v>0</v>
      </c>
      <c r="G17" s="5">
        <f>(D17-$B$7)/($B$7-$B$5)</f>
        <v>0.29556817817143233</v>
      </c>
      <c r="H17" s="7">
        <f>(D17-$B$7)/$D$11</f>
        <v>0.40867873365385887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1013.809</v>
      </c>
      <c r="E18" t="s">
        <v>38</v>
      </c>
      <c r="F18">
        <f>$D$17-D18</f>
        <v>9.1420000000000528</v>
      </c>
      <c r="G18" s="5">
        <f t="shared" ref="G18:G31" si="0">(D18-$B$7)/($B$7-$B$5)</f>
        <v>0.28089920092423221</v>
      </c>
      <c r="H18" s="7">
        <f t="shared" ref="H18:H31" si="1">(D18-$B$7)/$D$11</f>
        <v>0.38839610687559345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1010.428</v>
      </c>
      <c r="F19">
        <f t="shared" ref="F19:F31" si="2">$D$17-D19</f>
        <v>12.523000000000025</v>
      </c>
      <c r="G19" s="5">
        <f t="shared" si="0"/>
        <v>0.27547415038028311</v>
      </c>
      <c r="H19" s="7">
        <f t="shared" si="1"/>
        <v>0.38089495164289666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1006.599</v>
      </c>
      <c r="F20">
        <f t="shared" si="2"/>
        <v>16.351999999999975</v>
      </c>
      <c r="G20" s="5">
        <f t="shared" si="0"/>
        <v>0.269330252559289</v>
      </c>
      <c r="H20" s="7">
        <f t="shared" si="1"/>
        <v>0.37239985451601232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1001.825</v>
      </c>
      <c r="F21">
        <f t="shared" si="2"/>
        <v>21.125999999999976</v>
      </c>
      <c r="G21" s="5">
        <f t="shared" si="0"/>
        <v>0.26167003626327795</v>
      </c>
      <c r="H21" s="7">
        <f t="shared" si="1"/>
        <v>0.3618081612060759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996.72900000000004</v>
      </c>
      <c r="F22">
        <f t="shared" si="2"/>
        <v>26.22199999999998</v>
      </c>
      <c r="G22" s="5">
        <f t="shared" si="0"/>
        <v>0.25349314848689081</v>
      </c>
      <c r="H22" s="7">
        <f t="shared" si="1"/>
        <v>0.3505020721596922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988.13199999999995</v>
      </c>
      <c r="F23">
        <f t="shared" si="2"/>
        <v>34.819000000000074</v>
      </c>
      <c r="G23" s="5">
        <f t="shared" si="0"/>
        <v>0.23969866178877441</v>
      </c>
      <c r="H23" s="7">
        <f t="shared" si="1"/>
        <v>0.3314285934446683</v>
      </c>
    </row>
    <row r="24" spans="1:8" x14ac:dyDescent="0.25">
      <c r="B24" s="4">
        <v>0.52777777777777779</v>
      </c>
      <c r="D24">
        <v>988.13199999999995</v>
      </c>
      <c r="E24" t="s">
        <v>43</v>
      </c>
      <c r="F24">
        <f t="shared" si="2"/>
        <v>34.819000000000074</v>
      </c>
      <c r="G24" s="5">
        <f t="shared" si="0"/>
        <v>0.23969866178877441</v>
      </c>
      <c r="H24" s="7">
        <f t="shared" si="1"/>
        <v>0.3314285934446683</v>
      </c>
    </row>
    <row r="25" spans="1:8" x14ac:dyDescent="0.25">
      <c r="D25">
        <v>1022.0170000000001</v>
      </c>
      <c r="F25">
        <f t="shared" si="2"/>
        <v>0.93399999999996908</v>
      </c>
      <c r="G25" s="5">
        <f t="shared" si="0"/>
        <v>0.29406950996437869</v>
      </c>
      <c r="H25" s="7">
        <f t="shared" si="1"/>
        <v>0.40660654229410176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996.61800000000005</v>
      </c>
      <c r="F26">
        <f t="shared" si="2"/>
        <v>26.33299999999997</v>
      </c>
      <c r="G26" s="5">
        <f t="shared" si="0"/>
        <v>0.25331504123744436</v>
      </c>
      <c r="H26" s="7">
        <f t="shared" si="1"/>
        <v>0.35025580530644485</v>
      </c>
    </row>
    <row r="27" spans="1:8" ht="15.75" x14ac:dyDescent="0.25">
      <c r="A27" s="1" t="s">
        <v>45</v>
      </c>
      <c r="B27" s="4">
        <v>0.2986111111111111</v>
      </c>
      <c r="C27">
        <v>14</v>
      </c>
      <c r="D27">
        <v>985.822</v>
      </c>
      <c r="E27" t="s">
        <v>43</v>
      </c>
      <c r="F27">
        <f t="shared" si="2"/>
        <v>37.129000000000019</v>
      </c>
      <c r="G27" s="5">
        <f t="shared" si="0"/>
        <v>0.23599210551651109</v>
      </c>
      <c r="H27" s="7">
        <f t="shared" si="1"/>
        <v>0.32630358055276371</v>
      </c>
    </row>
    <row r="28" spans="1:8" x14ac:dyDescent="0.25">
      <c r="D28">
        <v>1021.939</v>
      </c>
      <c r="F28">
        <f t="shared" si="2"/>
        <v>1.0120000000000573</v>
      </c>
      <c r="G28" s="5">
        <f t="shared" si="0"/>
        <v>0.29394435351882159</v>
      </c>
      <c r="H28" s="7">
        <f t="shared" si="1"/>
        <v>0.40643348991073858</v>
      </c>
    </row>
    <row r="29" spans="1:8" x14ac:dyDescent="0.25">
      <c r="A29" t="s">
        <v>46</v>
      </c>
      <c r="B29" s="4">
        <v>0.38194444444444442</v>
      </c>
      <c r="C29">
        <v>15</v>
      </c>
      <c r="D29">
        <v>1011.737</v>
      </c>
      <c r="F29">
        <f t="shared" si="2"/>
        <v>11.214000000000055</v>
      </c>
      <c r="G29" s="5">
        <f t="shared" si="0"/>
        <v>0.27757453226789897</v>
      </c>
      <c r="H29" s="7">
        <f t="shared" si="1"/>
        <v>0.38379912561497592</v>
      </c>
    </row>
    <row r="30" spans="1:8" x14ac:dyDescent="0.25">
      <c r="A30" t="s">
        <v>47</v>
      </c>
      <c r="B30" s="4">
        <v>0.29166666666666669</v>
      </c>
      <c r="C30">
        <v>16</v>
      </c>
      <c r="D30">
        <v>1001.739</v>
      </c>
      <c r="E30" t="s">
        <v>48</v>
      </c>
      <c r="F30">
        <f t="shared" si="2"/>
        <v>21.211999999999989</v>
      </c>
      <c r="G30" s="5">
        <f t="shared" si="0"/>
        <v>0.26153204325920232</v>
      </c>
      <c r="H30" s="7">
        <f t="shared" si="1"/>
        <v>0.36161735986031668</v>
      </c>
    </row>
    <row r="31" spans="1:8" x14ac:dyDescent="0.25">
      <c r="B31" s="4">
        <v>0.41666666666666669</v>
      </c>
      <c r="D31">
        <v>1001.441</v>
      </c>
      <c r="E31" t="s">
        <v>52</v>
      </c>
      <c r="F31">
        <f t="shared" si="2"/>
        <v>21.509999999999991</v>
      </c>
      <c r="G31" s="5">
        <f t="shared" si="0"/>
        <v>0.26105388145438219</v>
      </c>
      <c r="H31" s="7">
        <f t="shared" si="1"/>
        <v>0.36095621101105796</v>
      </c>
    </row>
    <row r="32" spans="1:8" x14ac:dyDescent="0.25">
      <c r="B32" s="4"/>
      <c r="G32" s="5"/>
    </row>
    <row r="33" spans="1:7" x14ac:dyDescent="0.25">
      <c r="G33" s="5"/>
    </row>
    <row r="34" spans="1:7" x14ac:dyDescent="0.25">
      <c r="B34" s="4"/>
      <c r="E34" t="s">
        <v>30</v>
      </c>
      <c r="G34" s="5"/>
    </row>
    <row r="35" spans="1:7" x14ac:dyDescent="0.25">
      <c r="E35" t="s">
        <v>31</v>
      </c>
      <c r="G35" s="5"/>
    </row>
    <row r="36" spans="1:7" x14ac:dyDescent="0.25">
      <c r="B36" s="4"/>
      <c r="D36">
        <v>1001.441</v>
      </c>
      <c r="E36" t="s">
        <v>32</v>
      </c>
      <c r="G36" s="5"/>
    </row>
    <row r="37" spans="1:7" x14ac:dyDescent="0.25">
      <c r="D37">
        <v>998.08100000000002</v>
      </c>
      <c r="E37" t="s">
        <v>33</v>
      </c>
    </row>
    <row r="39" spans="1:7" x14ac:dyDescent="0.25">
      <c r="D39">
        <v>3.347</v>
      </c>
      <c r="E39" t="s">
        <v>34</v>
      </c>
    </row>
    <row r="40" spans="1:7" x14ac:dyDescent="0.25">
      <c r="D40">
        <v>0.87</v>
      </c>
      <c r="E40" t="s">
        <v>55</v>
      </c>
    </row>
    <row r="41" spans="1:7" x14ac:dyDescent="0.25">
      <c r="D41">
        <v>5</v>
      </c>
      <c r="E41" t="s">
        <v>56</v>
      </c>
    </row>
    <row r="42" spans="1:7" x14ac:dyDescent="0.25">
      <c r="D42">
        <v>0.27800000000000002</v>
      </c>
      <c r="E42" t="s">
        <v>35</v>
      </c>
    </row>
    <row r="44" spans="1:7" x14ac:dyDescent="0.25">
      <c r="D44">
        <v>66.058999999999997</v>
      </c>
      <c r="E44" t="s">
        <v>57</v>
      </c>
    </row>
    <row r="45" spans="1:7" x14ac:dyDescent="0.25">
      <c r="D45">
        <v>5.6790000000000003</v>
      </c>
      <c r="E45" t="s">
        <v>58</v>
      </c>
    </row>
    <row r="47" spans="1:7" x14ac:dyDescent="0.25">
      <c r="A47" t="s">
        <v>62</v>
      </c>
      <c r="D47">
        <v>3.12</v>
      </c>
      <c r="E47" t="s">
        <v>61</v>
      </c>
    </row>
    <row r="48" spans="1:7" x14ac:dyDescent="0.25">
      <c r="A48" t="s">
        <v>65</v>
      </c>
      <c r="D48">
        <v>7.4999999999999997E-2</v>
      </c>
      <c r="E48" t="s">
        <v>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C1" workbookViewId="0">
      <selection activeCell="E27" sqref="E2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41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216.88399999999999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855.68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1024.8420000000001</v>
      </c>
      <c r="C9" s="1" t="s">
        <v>7</v>
      </c>
      <c r="D9" s="2">
        <f>(B9-B7)/(B7-B5)</f>
        <v>0.26481380597248599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1.4019241969331451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1040.037</v>
      </c>
      <c r="E17" t="s">
        <v>18</v>
      </c>
      <c r="F17">
        <v>0</v>
      </c>
      <c r="G17" s="5">
        <f>(D17-$B$7)/($B$7-$B$5)</f>
        <v>0.288600742647105</v>
      </c>
      <c r="H17" s="7">
        <f>(D17-$B$7)/$D$11</f>
        <v>0.40459636436985197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1030.713</v>
      </c>
      <c r="F18">
        <f>$D$17-D18</f>
        <v>9.3240000000000691</v>
      </c>
      <c r="G18" s="5">
        <f t="shared" ref="G18:G23" si="0">(D18-$B$7)/($B$7-$B$5)</f>
        <v>0.27400453352870091</v>
      </c>
      <c r="H18" s="7">
        <f t="shared" ref="H18:H23" si="1">(D18-$B$7)/$D$11</f>
        <v>0.38413358562326505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1027.1289999999999</v>
      </c>
      <c r="F19">
        <f t="shared" ref="F19:F23" si="2">$D$17-D19</f>
        <v>12.908000000000129</v>
      </c>
      <c r="G19" s="5">
        <f>(D19-$B$7)/($B$7-$B$5)</f>
        <v>0.26839397867237735</v>
      </c>
      <c r="H19" s="7">
        <f t="shared" si="1"/>
        <v>0.37626801301196428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1025.2449999999999</v>
      </c>
      <c r="F20">
        <f t="shared" si="2"/>
        <v>14.792000000000144</v>
      </c>
      <c r="G20" s="5">
        <f t="shared" si="0"/>
        <v>0.26544468030482338</v>
      </c>
      <c r="H20" s="7">
        <f t="shared" si="1"/>
        <v>0.37213332026651491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1019.633</v>
      </c>
      <c r="F21">
        <f t="shared" si="2"/>
        <v>20.403999999999996</v>
      </c>
      <c r="G21" s="5">
        <f t="shared" si="0"/>
        <v>0.25665940300189749</v>
      </c>
      <c r="H21" s="7">
        <f t="shared" si="1"/>
        <v>0.35981702743877553</v>
      </c>
    </row>
    <row r="22" spans="1:8" ht="15.75" x14ac:dyDescent="0.25">
      <c r="A22" s="1"/>
      <c r="B22" s="4">
        <v>0.59375</v>
      </c>
      <c r="D22">
        <v>1018.212</v>
      </c>
      <c r="E22" t="s">
        <v>28</v>
      </c>
      <c r="F22">
        <f t="shared" si="2"/>
        <v>21.825000000000045</v>
      </c>
      <c r="G22" s="5">
        <f t="shared" si="0"/>
        <v>0.25443490566628479</v>
      </c>
      <c r="H22" s="7">
        <f t="shared" si="1"/>
        <v>0.3566984507979668</v>
      </c>
    </row>
    <row r="23" spans="1:8" ht="15.75" x14ac:dyDescent="0.25">
      <c r="A23" s="1"/>
      <c r="B23" s="4">
        <v>0.73611111111111116</v>
      </c>
      <c r="D23">
        <v>1017.7670000000001</v>
      </c>
      <c r="E23" t="s">
        <v>30</v>
      </c>
      <c r="F23">
        <f t="shared" si="2"/>
        <v>22.269999999999982</v>
      </c>
      <c r="G23" s="5">
        <f t="shared" si="0"/>
        <v>0.25373828264422466</v>
      </c>
      <c r="H23" s="7">
        <f t="shared" si="1"/>
        <v>0.35572183812719999</v>
      </c>
    </row>
    <row r="26" spans="1:8" x14ac:dyDescent="0.25">
      <c r="E26" t="s">
        <v>30</v>
      </c>
    </row>
    <row r="27" spans="1:8" x14ac:dyDescent="0.25">
      <c r="D27">
        <v>1017.7670000000001</v>
      </c>
      <c r="E27" t="s">
        <v>31</v>
      </c>
    </row>
    <row r="28" spans="1:8" x14ac:dyDescent="0.25">
      <c r="D28">
        <v>1013.248</v>
      </c>
      <c r="E28" t="s">
        <v>32</v>
      </c>
    </row>
    <row r="29" spans="1:8" x14ac:dyDescent="0.25">
      <c r="D29">
        <v>1011.229</v>
      </c>
      <c r="E29" t="s">
        <v>33</v>
      </c>
    </row>
    <row r="31" spans="1:8" x14ac:dyDescent="0.25">
      <c r="D31">
        <v>2.0209999999999999</v>
      </c>
      <c r="E31" t="s">
        <v>34</v>
      </c>
    </row>
    <row r="32" spans="1:8" x14ac:dyDescent="0.25">
      <c r="D32">
        <v>0.26100000000000001</v>
      </c>
      <c r="E32" t="s">
        <v>55</v>
      </c>
    </row>
    <row r="33" spans="1:5" x14ac:dyDescent="0.25">
      <c r="D33">
        <v>3</v>
      </c>
      <c r="E33" t="s">
        <v>56</v>
      </c>
    </row>
    <row r="34" spans="1:5" x14ac:dyDescent="0.25">
      <c r="D34">
        <v>0.16200000000000001</v>
      </c>
      <c r="E34" t="s">
        <v>35</v>
      </c>
    </row>
    <row r="36" spans="1:5" x14ac:dyDescent="0.25">
      <c r="D36">
        <v>18.338999999999999</v>
      </c>
      <c r="E36" t="s">
        <v>57</v>
      </c>
    </row>
    <row r="37" spans="1:5" x14ac:dyDescent="0.25">
      <c r="D37">
        <v>2.5470000000000002</v>
      </c>
      <c r="E37" t="s">
        <v>58</v>
      </c>
    </row>
    <row r="39" spans="1:5" x14ac:dyDescent="0.25">
      <c r="A39" t="s">
        <v>63</v>
      </c>
      <c r="D39">
        <v>0.36</v>
      </c>
      <c r="E39" t="s">
        <v>64</v>
      </c>
    </row>
    <row r="40" spans="1:5" x14ac:dyDescent="0.25">
      <c r="A40" t="s">
        <v>65</v>
      </c>
      <c r="D40">
        <v>1.7999999999999999E-2</v>
      </c>
      <c r="E40" t="s">
        <v>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7"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4" max="4" width="10.425781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20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42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218.714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855.55499999999995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1025.5640000000001</v>
      </c>
      <c r="C9" s="1" t="s">
        <v>7</v>
      </c>
      <c r="D9" s="2">
        <f>(B9-B7)/(B7-B5)</f>
        <v>0.26695674430509364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1.4052295203324563</v>
      </c>
      <c r="C13" s="1"/>
      <c r="D13" s="1"/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/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19</v>
      </c>
      <c r="B17" s="4">
        <v>0.52083333333333337</v>
      </c>
      <c r="C17">
        <v>0</v>
      </c>
      <c r="D17">
        <v>1035.5429999999999</v>
      </c>
      <c r="E17" t="s">
        <v>18</v>
      </c>
      <c r="F17">
        <v>0</v>
      </c>
      <c r="G17" s="5">
        <f>(D17-$B$7)/($B$7-$B$5)</f>
        <v>0.28262627563237913</v>
      </c>
      <c r="H17" s="7">
        <f>(D17-$B$7)/$D$11</f>
        <v>0.39715478574023677</v>
      </c>
    </row>
    <row r="18" spans="1:8" ht="15.75" x14ac:dyDescent="0.25">
      <c r="A18" s="1" t="s">
        <v>21</v>
      </c>
      <c r="B18" s="4">
        <v>0.30555555555555552</v>
      </c>
      <c r="C18">
        <v>5</v>
      </c>
      <c r="D18">
        <v>1028.8340000000001</v>
      </c>
      <c r="E18" t="s">
        <v>38</v>
      </c>
      <c r="F18">
        <f>$D$17-D18</f>
        <v>6.7089999999998327</v>
      </c>
      <c r="G18" s="5">
        <f t="shared" ref="G18:G41" si="0">(D18-$B$7)/($B$7-$B$5)</f>
        <v>0.27209146396039219</v>
      </c>
      <c r="H18" s="7">
        <f t="shared" ref="H18:H41" si="1">(D18-$B$7)/$D$11</f>
        <v>0.38235095738761782</v>
      </c>
    </row>
    <row r="19" spans="1:8" ht="15.75" x14ac:dyDescent="0.25">
      <c r="A19" s="1" t="s">
        <v>22</v>
      </c>
      <c r="B19" s="4">
        <v>0.3576388888888889</v>
      </c>
      <c r="C19">
        <v>6</v>
      </c>
      <c r="D19">
        <v>1025.32</v>
      </c>
      <c r="F19">
        <f t="shared" ref="F19:F41" si="2">$D$17-D19</f>
        <v>10.222999999999956</v>
      </c>
      <c r="G19" s="5">
        <f t="shared" si="0"/>
        <v>0.26657360314426992</v>
      </c>
      <c r="H19" s="7">
        <f t="shared" si="1"/>
        <v>0.37459709647971706</v>
      </c>
    </row>
    <row r="20" spans="1:8" ht="15.75" x14ac:dyDescent="0.25">
      <c r="A20" s="1" t="s">
        <v>23</v>
      </c>
      <c r="B20" s="4">
        <v>0.31597222222222221</v>
      </c>
      <c r="C20">
        <v>7</v>
      </c>
      <c r="D20">
        <v>1021.054</v>
      </c>
      <c r="F20">
        <f t="shared" si="2"/>
        <v>14.488999999999919</v>
      </c>
      <c r="G20" s="5">
        <f t="shared" si="0"/>
        <v>0.25987491383249517</v>
      </c>
      <c r="H20" s="7">
        <f t="shared" si="1"/>
        <v>0.36518390051127558</v>
      </c>
    </row>
    <row r="21" spans="1:8" ht="15.75" x14ac:dyDescent="0.25">
      <c r="A21" s="1" t="s">
        <v>24</v>
      </c>
      <c r="B21" s="4">
        <v>0.4375</v>
      </c>
      <c r="C21">
        <v>8</v>
      </c>
      <c r="D21">
        <v>1015.659</v>
      </c>
      <c r="F21">
        <f t="shared" si="2"/>
        <v>19.883999999999901</v>
      </c>
      <c r="G21" s="5">
        <f t="shared" si="0"/>
        <v>0.25140341152658208</v>
      </c>
      <c r="H21" s="7">
        <f t="shared" si="1"/>
        <v>0.35327949538944209</v>
      </c>
    </row>
    <row r="22" spans="1:8" ht="15.75" x14ac:dyDescent="0.25">
      <c r="A22" s="1" t="s">
        <v>25</v>
      </c>
      <c r="B22" s="4">
        <v>0.30902777777777779</v>
      </c>
      <c r="C22">
        <v>9</v>
      </c>
      <c r="D22">
        <v>1009.995</v>
      </c>
      <c r="F22">
        <f t="shared" si="2"/>
        <v>25.547999999999888</v>
      </c>
      <c r="G22" s="5">
        <f t="shared" si="0"/>
        <v>0.24250951179336769</v>
      </c>
      <c r="H22" s="7">
        <f t="shared" si="1"/>
        <v>0.34078152493345226</v>
      </c>
    </row>
    <row r="23" spans="1:8" ht="15.75" x14ac:dyDescent="0.25">
      <c r="A23" s="1" t="s">
        <v>26</v>
      </c>
      <c r="B23" s="4">
        <v>0.3923611111111111</v>
      </c>
      <c r="C23">
        <v>10</v>
      </c>
      <c r="D23">
        <v>1002.298</v>
      </c>
      <c r="F23">
        <f t="shared" si="2"/>
        <v>33.244999999999891</v>
      </c>
      <c r="G23" s="5">
        <f t="shared" si="0"/>
        <v>0.23042329247017712</v>
      </c>
      <c r="H23" s="7">
        <f t="shared" si="1"/>
        <v>0.32379761275129232</v>
      </c>
    </row>
    <row r="24" spans="1:8" x14ac:dyDescent="0.25">
      <c r="B24" s="4">
        <v>0.51388888888888895</v>
      </c>
      <c r="D24">
        <v>1000.84</v>
      </c>
      <c r="E24" t="s">
        <v>43</v>
      </c>
      <c r="F24">
        <f t="shared" si="2"/>
        <v>34.702999999999861</v>
      </c>
      <c r="G24" s="5">
        <f t="shared" si="0"/>
        <v>0.22813386700919083</v>
      </c>
      <c r="H24" s="7">
        <f t="shared" si="1"/>
        <v>0.32058044450891365</v>
      </c>
    </row>
    <row r="25" spans="1:8" x14ac:dyDescent="0.25">
      <c r="D25">
        <v>1017.478</v>
      </c>
      <c r="F25">
        <f t="shared" si="2"/>
        <v>18.064999999999941</v>
      </c>
      <c r="G25" s="5">
        <f t="shared" si="0"/>
        <v>0.25425969747550808</v>
      </c>
      <c r="H25" s="7">
        <f t="shared" si="1"/>
        <v>0.35729323272338365</v>
      </c>
    </row>
    <row r="26" spans="1:8" ht="15.75" x14ac:dyDescent="0.25">
      <c r="A26" s="1" t="s">
        <v>44</v>
      </c>
      <c r="B26" s="4">
        <v>0.31944444444444448</v>
      </c>
      <c r="C26">
        <v>13</v>
      </c>
      <c r="D26">
        <v>995.29</v>
      </c>
      <c r="F26">
        <f t="shared" si="2"/>
        <v>40.252999999999929</v>
      </c>
      <c r="G26" s="5">
        <f t="shared" si="0"/>
        <v>0.21941897585111517</v>
      </c>
      <c r="H26" s="7">
        <f t="shared" si="1"/>
        <v>0.30833402218710138</v>
      </c>
    </row>
    <row r="27" spans="1:8" ht="15.75" x14ac:dyDescent="0.25">
      <c r="A27" s="1" t="s">
        <v>45</v>
      </c>
      <c r="B27" s="4">
        <v>0.2986111111111111</v>
      </c>
      <c r="C27">
        <v>14</v>
      </c>
      <c r="D27">
        <v>985.55799999999999</v>
      </c>
      <c r="E27" t="s">
        <v>43</v>
      </c>
      <c r="F27">
        <f t="shared" si="2"/>
        <v>49.9849999999999</v>
      </c>
      <c r="G27" s="5">
        <f t="shared" si="0"/>
        <v>0.20413729643663028</v>
      </c>
      <c r="H27" s="7">
        <f t="shared" si="1"/>
        <v>0.28685975515361045</v>
      </c>
    </row>
    <row r="28" spans="1:8" x14ac:dyDescent="0.25">
      <c r="D28">
        <v>1000.394</v>
      </c>
      <c r="F28">
        <f t="shared" si="2"/>
        <v>35.148999999999887</v>
      </c>
      <c r="G28" s="5">
        <f t="shared" si="0"/>
        <v>0.22743353521522652</v>
      </c>
      <c r="H28" s="7">
        <f t="shared" si="1"/>
        <v>0.31959631759800761</v>
      </c>
    </row>
    <row r="29" spans="1:8" x14ac:dyDescent="0.25">
      <c r="A29" t="s">
        <v>46</v>
      </c>
      <c r="B29" s="4">
        <v>0.38194444444444442</v>
      </c>
      <c r="C29">
        <v>15</v>
      </c>
      <c r="D29">
        <v>990.64200000000005</v>
      </c>
      <c r="F29">
        <f t="shared" si="2"/>
        <v>44.90099999999984</v>
      </c>
      <c r="G29" s="5">
        <f t="shared" si="0"/>
        <v>0.21212045078755942</v>
      </c>
      <c r="H29" s="7">
        <f t="shared" si="1"/>
        <v>0.29807791931290656</v>
      </c>
    </row>
    <row r="30" spans="1:8" x14ac:dyDescent="0.25">
      <c r="A30" t="s">
        <v>47</v>
      </c>
      <c r="B30" s="4">
        <v>0.3298611111111111</v>
      </c>
      <c r="C30">
        <v>16</v>
      </c>
      <c r="D30">
        <v>980.78099999999995</v>
      </c>
      <c r="E30" t="s">
        <v>43</v>
      </c>
      <c r="F30">
        <f t="shared" si="2"/>
        <v>54.761999999999944</v>
      </c>
      <c r="G30" s="5">
        <f t="shared" si="0"/>
        <v>0.19663620903804876</v>
      </c>
      <c r="H30" s="7">
        <f t="shared" si="1"/>
        <v>0.2763190057065299</v>
      </c>
    </row>
    <row r="31" spans="1:8" x14ac:dyDescent="0.25">
      <c r="D31">
        <v>989.875</v>
      </c>
      <c r="F31">
        <f t="shared" si="2"/>
        <v>45.667999999999893</v>
      </c>
      <c r="G31" s="5">
        <f t="shared" si="0"/>
        <v>0.21091606853201988</v>
      </c>
      <c r="H31" s="7">
        <f t="shared" si="1"/>
        <v>0.29638548581365781</v>
      </c>
    </row>
    <row r="32" spans="1:8" x14ac:dyDescent="0.25">
      <c r="A32" t="s">
        <v>49</v>
      </c>
      <c r="B32" s="4">
        <v>0.30208333333333331</v>
      </c>
      <c r="C32">
        <v>17</v>
      </c>
      <c r="D32">
        <v>976.904</v>
      </c>
      <c r="F32">
        <f t="shared" si="2"/>
        <v>58.638999999999896</v>
      </c>
      <c r="G32" s="5">
        <f t="shared" si="0"/>
        <v>0.19054834723266886</v>
      </c>
      <c r="H32" s="7">
        <f t="shared" si="1"/>
        <v>0.26776416258190561</v>
      </c>
    </row>
    <row r="33" spans="1:8" x14ac:dyDescent="0.25">
      <c r="B33" s="4">
        <v>0.45833333333333331</v>
      </c>
      <c r="D33">
        <v>973.96500000000003</v>
      </c>
      <c r="E33" t="s">
        <v>43</v>
      </c>
      <c r="F33">
        <f t="shared" si="2"/>
        <v>61.577999999999861</v>
      </c>
      <c r="G33" s="5">
        <f t="shared" si="0"/>
        <v>0.18593338054553665</v>
      </c>
      <c r="H33" s="7">
        <f t="shared" si="1"/>
        <v>0.26127907515779653</v>
      </c>
    </row>
    <row r="34" spans="1:8" x14ac:dyDescent="0.25">
      <c r="D34">
        <v>982.245</v>
      </c>
      <c r="F34">
        <f t="shared" si="2"/>
        <v>53.297999999999888</v>
      </c>
      <c r="G34" s="5">
        <f t="shared" si="0"/>
        <v>0.19893505600298989</v>
      </c>
      <c r="H34" s="7">
        <f t="shared" si="1"/>
        <v>0.27954941332439182</v>
      </c>
    </row>
    <row r="35" spans="1:8" x14ac:dyDescent="0.25">
      <c r="A35" t="s">
        <v>50</v>
      </c>
      <c r="B35" s="4">
        <v>0.3125</v>
      </c>
      <c r="C35">
        <v>21</v>
      </c>
      <c r="D35">
        <v>932.27</v>
      </c>
      <c r="E35" t="s">
        <v>43</v>
      </c>
      <c r="F35">
        <f t="shared" si="2"/>
        <v>103.27299999999991</v>
      </c>
      <c r="G35" s="5">
        <f t="shared" si="0"/>
        <v>0.12046177931383194</v>
      </c>
      <c r="H35" s="7">
        <f t="shared" si="1"/>
        <v>0.16927644836357028</v>
      </c>
    </row>
    <row r="36" spans="1:8" x14ac:dyDescent="0.25">
      <c r="D36">
        <v>957.13099999999997</v>
      </c>
      <c r="F36">
        <f t="shared" si="2"/>
        <v>78.411999999999921</v>
      </c>
      <c r="G36" s="5">
        <f t="shared" si="0"/>
        <v>0.15949978095003312</v>
      </c>
      <c r="H36" s="7">
        <f t="shared" si="1"/>
        <v>0.2241338006775469</v>
      </c>
    </row>
    <row r="37" spans="1:8" x14ac:dyDescent="0.25">
      <c r="A37" t="s">
        <v>53</v>
      </c>
      <c r="B37" s="4">
        <v>0.29166666666666669</v>
      </c>
      <c r="C37">
        <v>23</v>
      </c>
      <c r="D37">
        <v>917.83199999999999</v>
      </c>
      <c r="F37">
        <f t="shared" si="2"/>
        <v>117.7109999999999</v>
      </c>
      <c r="G37" s="5">
        <f t="shared" si="0"/>
        <v>9.7790500297562588E-2</v>
      </c>
      <c r="H37" s="7">
        <f t="shared" si="1"/>
        <v>0.13741809782621481</v>
      </c>
    </row>
    <row r="38" spans="1:8" x14ac:dyDescent="0.25">
      <c r="A38" t="s">
        <v>59</v>
      </c>
      <c r="B38" s="4">
        <v>0.29166666666666669</v>
      </c>
      <c r="C38">
        <v>24</v>
      </c>
      <c r="D38">
        <v>898.596</v>
      </c>
      <c r="F38">
        <f t="shared" si="2"/>
        <v>136.94699999999989</v>
      </c>
      <c r="G38" s="5">
        <f t="shared" si="0"/>
        <v>6.758515861887042E-2</v>
      </c>
      <c r="H38" s="7">
        <f t="shared" si="1"/>
        <v>9.4972660027588265E-2</v>
      </c>
    </row>
    <row r="39" spans="1:8" x14ac:dyDescent="0.25">
      <c r="B39" s="4">
        <v>0.36458333333333331</v>
      </c>
      <c r="D39">
        <v>897.88599999999997</v>
      </c>
      <c r="E39" t="s">
        <v>28</v>
      </c>
      <c r="F39">
        <f t="shared" si="2"/>
        <v>137.65699999999993</v>
      </c>
      <c r="G39" s="5">
        <f t="shared" si="0"/>
        <v>6.647028065090034E-2</v>
      </c>
      <c r="H39" s="7">
        <f t="shared" si="1"/>
        <v>9.3406000595428446E-2</v>
      </c>
    </row>
    <row r="40" spans="1:8" x14ac:dyDescent="0.25">
      <c r="D40">
        <v>902.05100000000004</v>
      </c>
      <c r="E40" t="s">
        <v>60</v>
      </c>
      <c r="F40">
        <f t="shared" si="2"/>
        <v>133.49199999999985</v>
      </c>
      <c r="G40" s="5">
        <f t="shared" si="0"/>
        <v>7.3010374646104922E-2</v>
      </c>
      <c r="H40" s="7">
        <f t="shared" si="1"/>
        <v>0.10259633374323895</v>
      </c>
    </row>
    <row r="41" spans="1:8" x14ac:dyDescent="0.25">
      <c r="B41" s="4">
        <v>0.49305555555555558</v>
      </c>
      <c r="D41">
        <v>901.56600000000003</v>
      </c>
      <c r="E41" t="s">
        <v>52</v>
      </c>
      <c r="F41">
        <f t="shared" si="2"/>
        <v>133.97699999999986</v>
      </c>
      <c r="G41" s="5">
        <f t="shared" si="0"/>
        <v>7.2248803076435233E-2</v>
      </c>
      <c r="H41" s="7">
        <f t="shared" si="1"/>
        <v>0.10152615089169317</v>
      </c>
    </row>
    <row r="44" spans="1:8" x14ac:dyDescent="0.25">
      <c r="E44" t="s">
        <v>30</v>
      </c>
    </row>
    <row r="45" spans="1:8" x14ac:dyDescent="0.25">
      <c r="D45">
        <v>901.56600000000003</v>
      </c>
      <c r="E45" t="s">
        <v>31</v>
      </c>
    </row>
    <row r="46" spans="1:8" x14ac:dyDescent="0.25">
      <c r="D46">
        <v>897.29899999999998</v>
      </c>
      <c r="E46" t="s">
        <v>32</v>
      </c>
    </row>
    <row r="47" spans="1:8" x14ac:dyDescent="0.25">
      <c r="D47">
        <v>892.00599999999997</v>
      </c>
      <c r="E47" t="s">
        <v>33</v>
      </c>
    </row>
    <row r="49" spans="1:5" x14ac:dyDescent="0.25">
      <c r="D49">
        <v>4.2930000000000001</v>
      </c>
      <c r="E49" t="s">
        <v>34</v>
      </c>
    </row>
    <row r="50" spans="1:5" x14ac:dyDescent="0.25">
      <c r="D50">
        <v>1.0329999999999999</v>
      </c>
      <c r="E50" t="s">
        <v>55</v>
      </c>
    </row>
    <row r="51" spans="1:5" x14ac:dyDescent="0.25">
      <c r="D51">
        <v>7</v>
      </c>
      <c r="E51" t="s">
        <v>56</v>
      </c>
    </row>
    <row r="52" spans="1:5" x14ac:dyDescent="0.25">
      <c r="D52">
        <v>0.48199999999999998</v>
      </c>
      <c r="E52" t="s">
        <v>35</v>
      </c>
    </row>
    <row r="54" spans="1:5" x14ac:dyDescent="0.25">
      <c r="D54">
        <v>128.94999999999999</v>
      </c>
      <c r="E54" t="s">
        <v>57</v>
      </c>
    </row>
    <row r="55" spans="1:5" x14ac:dyDescent="0.25">
      <c r="D55">
        <v>6.7830000000000004</v>
      </c>
      <c r="E55" t="s">
        <v>58</v>
      </c>
    </row>
    <row r="57" spans="1:5" x14ac:dyDescent="0.25">
      <c r="E57" t="s">
        <v>61</v>
      </c>
    </row>
    <row r="58" spans="1:5" x14ac:dyDescent="0.25">
      <c r="A58" t="s">
        <v>65</v>
      </c>
      <c r="D58">
        <v>0.16600000000000001</v>
      </c>
      <c r="E58" t="s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2017-06-23T09:08:14Z</dcterms:created>
  <dcterms:modified xsi:type="dcterms:W3CDTF">2019-05-17T14:09:32Z</dcterms:modified>
</cp:coreProperties>
</file>