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dariotorres/Documents/Varios Excel/"/>
    </mc:Choice>
  </mc:AlternateContent>
  <xr:revisionPtr revIDLastSave="0" documentId="13_ncr:1_{A7AC160E-CE8F-F045-9B07-BBE8170E6ED0}" xr6:coauthVersionLast="47" xr6:coauthVersionMax="47" xr10:uidLastSave="{00000000-0000-0000-0000-000000000000}"/>
  <bookViews>
    <workbookView xWindow="0" yWindow="480" windowWidth="25600" windowHeight="15520" xr2:uid="{00000000-000D-0000-FFFF-FFFF00000000}"/>
  </bookViews>
  <sheets>
    <sheet name="Instructions" sheetId="3" r:id="rId1"/>
    <sheet name="147Sm144Nd calculation" sheetId="1" r:id="rId2"/>
    <sheet name="NdNdinitial" sheetId="2" r:id="rId3"/>
    <sheet name="87Rb86Sr calculation" sheetId="4" r:id="rId4"/>
    <sheet name="SrSr initi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4" i="5" l="1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7" i="5"/>
  <c r="I10" i="2" l="1"/>
  <c r="C4" i="2"/>
  <c r="K10" i="2" l="1"/>
  <c r="J8" i="5"/>
  <c r="J10" i="5" l="1"/>
  <c r="J9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10" i="2" l="1"/>
  <c r="E6" i="4" l="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F22" i="4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E5" i="4"/>
  <c r="J6" i="4"/>
  <c r="F15" i="4" s="1"/>
  <c r="F14" i="4" l="1"/>
  <c r="F8" i="4"/>
  <c r="F5" i="4"/>
  <c r="F30" i="4"/>
  <c r="F34" i="4"/>
  <c r="F26" i="4"/>
  <c r="F18" i="4"/>
  <c r="F10" i="4"/>
  <c r="F6" i="4"/>
  <c r="F35" i="4"/>
  <c r="F27" i="4"/>
  <c r="F19" i="4"/>
  <c r="F11" i="4"/>
  <c r="F33" i="4"/>
  <c r="F29" i="4"/>
  <c r="F25" i="4"/>
  <c r="F21" i="4"/>
  <c r="F17" i="4"/>
  <c r="F13" i="4"/>
  <c r="F9" i="4"/>
  <c r="F32" i="4"/>
  <c r="F28" i="4"/>
  <c r="F24" i="4"/>
  <c r="F20" i="4"/>
  <c r="F16" i="4"/>
  <c r="F12" i="4"/>
  <c r="F7" i="4"/>
  <c r="F31" i="4"/>
  <c r="F23" i="4"/>
  <c r="I11" i="2"/>
  <c r="J11" i="2"/>
  <c r="R4" i="2" l="1"/>
  <c r="S4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J25" i="2"/>
  <c r="J26" i="2"/>
  <c r="J16" i="2"/>
  <c r="D4" i="2"/>
  <c r="E11" i="1"/>
  <c r="E9" i="1"/>
  <c r="F9" i="1" s="1"/>
  <c r="E8" i="1"/>
  <c r="E7" i="1"/>
  <c r="E6" i="1"/>
  <c r="E10" i="1"/>
  <c r="E12" i="1"/>
  <c r="F12" i="1" s="1"/>
  <c r="E13" i="1"/>
  <c r="E14" i="1"/>
  <c r="E15" i="1"/>
  <c r="F15" i="1" s="1"/>
  <c r="E16" i="1"/>
  <c r="E17" i="1"/>
  <c r="E18" i="1"/>
  <c r="E19" i="1"/>
  <c r="E20" i="1"/>
  <c r="E21" i="1"/>
  <c r="E22" i="1"/>
  <c r="E23" i="1"/>
  <c r="F23" i="1" s="1"/>
  <c r="E24" i="1"/>
  <c r="E25" i="1"/>
  <c r="J6" i="1"/>
  <c r="F6" i="1" s="1"/>
  <c r="F19" i="1" l="1"/>
  <c r="F17" i="1"/>
  <c r="F10" i="1"/>
  <c r="F7" i="1"/>
  <c r="F21" i="1"/>
  <c r="F16" i="1"/>
  <c r="F11" i="1"/>
  <c r="F25" i="1"/>
  <c r="F20" i="1"/>
  <c r="F24" i="1"/>
  <c r="F13" i="1"/>
  <c r="F8" i="1"/>
  <c r="F22" i="1"/>
  <c r="F18" i="1"/>
  <c r="F14" i="1"/>
  <c r="J13" i="2"/>
  <c r="J12" i="2"/>
  <c r="G4" i="2"/>
  <c r="H4" i="2"/>
  <c r="K16" i="2" s="1"/>
  <c r="I4" i="2"/>
  <c r="J4" i="2"/>
  <c r="K4" i="2"/>
  <c r="L4" i="2"/>
  <c r="M4" i="2"/>
  <c r="N4" i="2"/>
  <c r="O4" i="2"/>
  <c r="P4" i="2"/>
  <c r="Q4" i="2"/>
  <c r="K25" i="2" s="1"/>
  <c r="J14" i="2"/>
  <c r="J15" i="2"/>
  <c r="J17" i="2"/>
  <c r="J18" i="2"/>
  <c r="J19" i="2"/>
  <c r="J20" i="2"/>
  <c r="J21" i="2"/>
  <c r="J22" i="2"/>
  <c r="J23" i="2"/>
  <c r="J24" i="2"/>
  <c r="F4" i="2"/>
  <c r="E4" i="2"/>
  <c r="K26" i="2" l="1"/>
  <c r="K22" i="2"/>
  <c r="K18" i="2"/>
  <c r="K17" i="2"/>
  <c r="K19" i="2"/>
  <c r="K23" i="2"/>
  <c r="K12" i="2"/>
  <c r="K21" i="2"/>
  <c r="K15" i="2"/>
  <c r="K24" i="2"/>
  <c r="K14" i="2"/>
  <c r="K13" i="2"/>
  <c r="K11" i="2"/>
  <c r="K20" i="2"/>
  <c r="E5" i="1"/>
  <c r="F5" i="1" s="1"/>
</calcChain>
</file>

<file path=xl/sharedStrings.xml><?xml version="1.0" encoding="utf-8"?>
<sst xmlns="http://schemas.openxmlformats.org/spreadsheetml/2006/main" count="86" uniqueCount="49">
  <si>
    <t>Sm</t>
  </si>
  <si>
    <t>Nd</t>
  </si>
  <si>
    <t>Sm/Nd</t>
  </si>
  <si>
    <t>AGE (MA)</t>
  </si>
  <si>
    <t>Sample</t>
  </si>
  <si>
    <t>143Nd/144Nd</t>
  </si>
  <si>
    <t>2σ</t>
  </si>
  <si>
    <t>± last</t>
  </si>
  <si>
    <t>digit</t>
  </si>
  <si>
    <t>147Sm/144Nd</t>
  </si>
  <si>
    <t>decay constant</t>
  </si>
  <si>
    <r>
      <t>y</t>
    </r>
    <r>
      <rPr>
        <vertAlign val="superscript"/>
        <sz val="11"/>
        <color theme="1"/>
        <rFont val="Calibri"/>
        <family val="2"/>
        <scheme val="minor"/>
      </rPr>
      <t>-1</t>
    </r>
  </si>
  <si>
    <t>CHUR VALUES</t>
  </si>
  <si>
    <t>today</t>
  </si>
  <si>
    <r>
      <rPr>
        <vertAlign val="superscript"/>
        <sz val="11"/>
        <color theme="1"/>
        <rFont val="Calibri"/>
        <family val="2"/>
        <scheme val="minor"/>
      </rPr>
      <t>143</t>
    </r>
    <r>
      <rPr>
        <sz val="11"/>
        <color theme="1"/>
        <rFont val="Calibri"/>
        <family val="2"/>
        <scheme val="minor"/>
      </rPr>
      <t>Nd/</t>
    </r>
    <r>
      <rPr>
        <vertAlign val="superscript"/>
        <sz val="11"/>
        <color theme="1"/>
        <rFont val="Calibri"/>
        <family val="2"/>
        <scheme val="minor"/>
      </rPr>
      <t>144</t>
    </r>
    <r>
      <rPr>
        <sz val="11"/>
        <color theme="1"/>
        <rFont val="Calibri"/>
        <family val="2"/>
        <scheme val="minor"/>
      </rPr>
      <t>Nd</t>
    </r>
  </si>
  <si>
    <r>
      <rPr>
        <vertAlign val="superscript"/>
        <sz val="11"/>
        <color theme="1"/>
        <rFont val="Calibri"/>
        <family val="2"/>
        <scheme val="minor"/>
      </rPr>
      <t>147</t>
    </r>
    <r>
      <rPr>
        <sz val="11"/>
        <color theme="1"/>
        <rFont val="Calibri"/>
        <family val="2"/>
        <scheme val="minor"/>
      </rPr>
      <t>Sm/</t>
    </r>
    <r>
      <rPr>
        <vertAlign val="superscript"/>
        <sz val="11"/>
        <color theme="1"/>
        <rFont val="Calibri"/>
        <family val="2"/>
        <scheme val="minor"/>
      </rPr>
      <t>144</t>
    </r>
    <r>
      <rPr>
        <sz val="11"/>
        <color theme="1"/>
        <rFont val="Calibri"/>
        <family val="2"/>
        <scheme val="minor"/>
      </rPr>
      <t>Nd</t>
    </r>
  </si>
  <si>
    <r>
      <rPr>
        <b/>
        <vertAlign val="superscript"/>
        <sz val="11"/>
        <color theme="1"/>
        <rFont val="Calibri"/>
        <family val="2"/>
        <scheme val="minor"/>
      </rPr>
      <t>143</t>
    </r>
    <r>
      <rPr>
        <b/>
        <sz val="11"/>
        <color theme="1"/>
        <rFont val="Calibri"/>
        <family val="2"/>
        <scheme val="minor"/>
      </rPr>
      <t>Nd/</t>
    </r>
  </si>
  <si>
    <r>
      <rPr>
        <b/>
        <vertAlign val="superscript"/>
        <sz val="11"/>
        <color theme="1"/>
        <rFont val="Calibri"/>
        <family val="2"/>
        <scheme val="minor"/>
      </rPr>
      <t>147</t>
    </r>
    <r>
      <rPr>
        <b/>
        <sz val="11"/>
        <color theme="1"/>
        <rFont val="Calibri"/>
        <family val="2"/>
        <scheme val="minor"/>
      </rPr>
      <t>Sm/</t>
    </r>
  </si>
  <si>
    <r>
      <rPr>
        <b/>
        <vertAlign val="superscript"/>
        <sz val="11"/>
        <color theme="1"/>
        <rFont val="Calibri"/>
        <family val="2"/>
        <scheme val="minor"/>
      </rPr>
      <t>144</t>
    </r>
    <r>
      <rPr>
        <b/>
        <sz val="11"/>
        <color theme="1"/>
        <rFont val="Calibri"/>
        <family val="2"/>
        <scheme val="minor"/>
      </rPr>
      <t>Nd at</t>
    </r>
  </si>
  <si>
    <t>εNd</t>
  </si>
  <si>
    <t>εNd at</t>
  </si>
  <si>
    <t>Age</t>
  </si>
  <si>
    <t>ppm</t>
  </si>
  <si>
    <r>
      <rPr>
        <b/>
        <vertAlign val="superscript"/>
        <sz val="11"/>
        <color theme="1"/>
        <rFont val="Calibri"/>
        <family val="2"/>
        <scheme val="minor"/>
      </rPr>
      <t>144</t>
    </r>
    <r>
      <rPr>
        <b/>
        <sz val="11"/>
        <color theme="1"/>
        <rFont val="Calibri"/>
        <family val="2"/>
        <scheme val="minor"/>
      </rPr>
      <t>Nd</t>
    </r>
  </si>
  <si>
    <t>crystallization</t>
  </si>
  <si>
    <t>Abundance of 147Sm (%)</t>
  </si>
  <si>
    <t>Abundance of 144Nd (%)</t>
  </si>
  <si>
    <t>Factor calculate</t>
  </si>
  <si>
    <t>Atomic weight Nd</t>
  </si>
  <si>
    <t>Atomic weight Sm</t>
  </si>
  <si>
    <t>Factor= (Abundance of 147Sm*Atomic weight Nd)/ (Abundance of 144Nd*Atomic weight Sm)</t>
  </si>
  <si>
    <t>Factor to convert a ratio isotópico = 0.6047</t>
  </si>
  <si>
    <t>Sample Name</t>
  </si>
  <si>
    <t>Rb</t>
  </si>
  <si>
    <t>Sr</t>
  </si>
  <si>
    <t>Rb/Sr</t>
  </si>
  <si>
    <t>87Rb/86Sr</t>
  </si>
  <si>
    <t>87Sr/86Sr</t>
  </si>
  <si>
    <t>Abundance of 87Rb (%)</t>
  </si>
  <si>
    <t>Abundance of 86Sr (%)</t>
  </si>
  <si>
    <t>Atomic weight Rb</t>
  </si>
  <si>
    <t>Atomic weight Sr</t>
  </si>
  <si>
    <t>87Rb</t>
  </si>
  <si>
    <t>87Sr</t>
  </si>
  <si>
    <t>86Sr</t>
  </si>
  <si>
    <t>εSr</t>
  </si>
  <si>
    <t>εSr at</t>
  </si>
  <si>
    <t>CHUR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</si>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</sst>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"/>
    <numFmt numFmtId="166" formatCode="0.0"/>
    <numFmt numFmtId="167" formatCode="0.00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9"/>
      <color indexed="8"/>
      <name val="Arial"/>
      <family val="2"/>
    </font>
    <font>
      <sz val="12"/>
      <color indexed="8"/>
      <name val="Times New Roman"/>
      <family val="1"/>
    </font>
    <font>
      <b/>
      <sz val="10"/>
      <color indexed="8"/>
      <name val="Arial"/>
      <family val="2"/>
    </font>
    <font>
      <sz val="1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7" fillId="0" borderId="0"/>
    <xf numFmtId="0" fontId="2" fillId="0" borderId="0"/>
  </cellStyleXfs>
  <cellXfs count="37">
    <xf numFmtId="0" fontId="0" fillId="0" borderId="0" xfId="0"/>
    <xf numFmtId="49" fontId="1" fillId="2" borderId="0" xfId="0" applyNumberFormat="1" applyFont="1" applyFill="1" applyAlignment="1">
      <alignment horizontal="center"/>
    </xf>
    <xf numFmtId="11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49" fontId="1" fillId="3" borderId="1" xfId="0" applyNumberFormat="1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7" fontId="1" fillId="2" borderId="0" xfId="0" applyNumberFormat="1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5" borderId="1" xfId="0" applyFill="1" applyBorder="1"/>
    <xf numFmtId="0" fontId="5" fillId="5" borderId="1" xfId="1" applyFont="1" applyFill="1" applyBorder="1" applyAlignment="1">
      <alignment horizontal="center"/>
    </xf>
    <xf numFmtId="2" fontId="3" fillId="5" borderId="1" xfId="2" applyNumberFormat="1" applyFont="1" applyFill="1" applyBorder="1"/>
    <xf numFmtId="0" fontId="6" fillId="5" borderId="1" xfId="1" applyFont="1" applyFill="1" applyBorder="1" applyAlignment="1">
      <alignment horizontal="center"/>
    </xf>
    <xf numFmtId="164" fontId="3" fillId="5" borderId="1" xfId="1" applyNumberFormat="1" applyFont="1" applyFill="1" applyBorder="1" applyAlignment="1">
      <alignment horizontal="center" wrapText="1"/>
    </xf>
    <xf numFmtId="0" fontId="4" fillId="5" borderId="1" xfId="1" applyFont="1" applyFill="1" applyBorder="1" applyAlignment="1">
      <alignment horizontal="right" vertical="center"/>
    </xf>
    <xf numFmtId="164" fontId="1" fillId="0" borderId="0" xfId="0" applyNumberFormat="1" applyFont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/>
    <xf numFmtId="0" fontId="0" fillId="0" borderId="1" xfId="0" applyBorder="1"/>
    <xf numFmtId="11" fontId="1" fillId="0" borderId="0" xfId="0" applyNumberFormat="1" applyFont="1"/>
    <xf numFmtId="0" fontId="1" fillId="0" borderId="0" xfId="0" applyFont="1"/>
    <xf numFmtId="0" fontId="10" fillId="0" borderId="0" xfId="3" applyFont="1" applyAlignment="1">
      <alignment vertical="center"/>
    </xf>
    <xf numFmtId="0" fontId="10" fillId="0" borderId="0" xfId="3" applyFont="1" applyAlignment="1">
      <alignment horizontal="left" vertical="center"/>
    </xf>
    <xf numFmtId="0" fontId="3" fillId="0" borderId="0" xfId="3" applyFont="1" applyAlignment="1">
      <alignment horizontal="left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0" xfId="0" applyFont="1" applyFill="1" applyAlignment="1">
      <alignment horizontal="center" wrapText="1"/>
    </xf>
  </cellXfs>
  <cellStyles count="4">
    <cellStyle name="Normal" xfId="0" builtinId="0"/>
    <cellStyle name="Normal_Hoja1" xfId="1" xr:uid="{00000000-0005-0000-0000-000001000000}"/>
    <cellStyle name="Normal_Hoja1_1" xfId="2" xr:uid="{00000000-0005-0000-0000-000002000000}"/>
    <cellStyle name="Normal_NdNdinitial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2</xdr:row>
      <xdr:rowOff>66675</xdr:rowOff>
    </xdr:from>
    <xdr:to>
      <xdr:col>11</xdr:col>
      <xdr:colOff>57150</xdr:colOff>
      <xdr:row>7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85825" y="447675"/>
          <a:ext cx="7553325" cy="1038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1.- Fill the Light Yellow</a:t>
          </a:r>
          <a:r>
            <a:rPr lang="es-MX" sz="1100" baseline="0"/>
            <a:t> celds on the </a:t>
          </a:r>
          <a:r>
            <a:rPr lang="es-MX" sz="1100" i="1" baseline="0"/>
            <a:t>147Sm144Nd  </a:t>
          </a:r>
          <a:r>
            <a:rPr lang="es-MX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87Rb86Sr  </a:t>
          </a:r>
          <a:r>
            <a:rPr lang="es-MX" sz="1100" i="1" baseline="0"/>
            <a:t>calculation sheet </a:t>
          </a:r>
          <a:r>
            <a:rPr lang="es-MX" sz="1100" baseline="0"/>
            <a:t>with your sample data just as is show in the example.</a:t>
          </a:r>
        </a:p>
        <a:p>
          <a:endParaRPr lang="es-MX" sz="1100" baseline="0"/>
        </a:p>
        <a:p>
          <a:r>
            <a:rPr lang="es-MX" sz="1100" baseline="0"/>
            <a:t>2.-  On the </a:t>
          </a:r>
          <a:r>
            <a:rPr lang="es-MX" sz="1100" i="1" baseline="0"/>
            <a:t>NdNdinitial sheet and SrSr initial </a:t>
          </a:r>
          <a:r>
            <a:rPr lang="es-MX" sz="1100" i="0" baseline="0"/>
            <a:t>copy and paste (as values) your data obtain in the  </a:t>
          </a:r>
          <a:r>
            <a:rPr lang="es-MX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147Sm144Nd and 87Rb86Sr calculation sheet , </a:t>
          </a:r>
          <a:r>
            <a:rPr lang="es-MX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remember to put your</a:t>
          </a:r>
          <a:r>
            <a:rPr lang="es-MX" sz="110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MX" sz="11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age </a:t>
          </a:r>
          <a:r>
            <a:rPr lang="es-MX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the </a:t>
          </a:r>
          <a:r>
            <a:rPr lang="es-MX" sz="11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CHUR values </a:t>
          </a:r>
          <a:r>
            <a:rPr lang="es-MX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celds (Light Yellow) in the NdNd initial sheet and just your </a:t>
          </a:r>
          <a:r>
            <a:rPr lang="es-MX" sz="11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age</a:t>
          </a:r>
          <a:r>
            <a:rPr lang="es-MX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MX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the SrSr initial</a:t>
          </a:r>
          <a:endParaRPr lang="es-MX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D10" sqref="D10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5"/>
  <sheetViews>
    <sheetView workbookViewId="0">
      <selection activeCell="A6" sqref="A6"/>
    </sheetView>
  </sheetViews>
  <sheetFormatPr baseColWidth="10" defaultRowHeight="15" x14ac:dyDescent="0.2"/>
  <cols>
    <col min="6" max="6" width="13.1640625" bestFit="1" customWidth="1"/>
    <col min="7" max="7" width="13" bestFit="1" customWidth="1"/>
    <col min="11" max="11" width="4.6640625" customWidth="1"/>
    <col min="12" max="13" width="14" customWidth="1"/>
  </cols>
  <sheetData>
    <row r="1" spans="1:15" x14ac:dyDescent="0.2">
      <c r="J1" s="36" t="s">
        <v>30</v>
      </c>
      <c r="K1" s="36"/>
      <c r="L1" s="36"/>
      <c r="M1" s="36"/>
      <c r="N1" s="36"/>
      <c r="O1" s="36"/>
    </row>
    <row r="2" spans="1:15" x14ac:dyDescent="0.2">
      <c r="A2" s="30"/>
      <c r="B2" s="31"/>
      <c r="C2" s="31"/>
      <c r="D2" s="31"/>
      <c r="E2" s="31"/>
      <c r="F2" s="31"/>
      <c r="G2" s="32"/>
      <c r="H2" s="14" t="s">
        <v>6</v>
      </c>
      <c r="J2" t="s">
        <v>31</v>
      </c>
    </row>
    <row r="3" spans="1:15" x14ac:dyDescent="0.2">
      <c r="A3" s="33"/>
      <c r="B3" s="34"/>
      <c r="C3" s="34"/>
      <c r="D3" s="34"/>
      <c r="E3" s="34"/>
      <c r="F3" s="34"/>
      <c r="G3" s="35"/>
      <c r="H3" s="14" t="s">
        <v>7</v>
      </c>
    </row>
    <row r="4" spans="1:15" x14ac:dyDescent="0.2">
      <c r="A4" s="14" t="s">
        <v>32</v>
      </c>
      <c r="B4" s="14" t="s">
        <v>3</v>
      </c>
      <c r="C4" s="14" t="s">
        <v>0</v>
      </c>
      <c r="D4" s="14" t="s">
        <v>1</v>
      </c>
      <c r="E4" s="14" t="s">
        <v>2</v>
      </c>
      <c r="F4" s="14" t="s">
        <v>9</v>
      </c>
      <c r="G4" s="14" t="s">
        <v>5</v>
      </c>
      <c r="H4" s="14" t="s">
        <v>8</v>
      </c>
    </row>
    <row r="5" spans="1:15" ht="32" x14ac:dyDescent="0.2">
      <c r="A5" s="23" t="s">
        <v>48</v>
      </c>
      <c r="B5" s="23">
        <v>27.5</v>
      </c>
      <c r="C5" s="23">
        <v>8.64</v>
      </c>
      <c r="D5" s="23">
        <v>41.11</v>
      </c>
      <c r="E5">
        <f>C5/D5</f>
        <v>0.21016784237411823</v>
      </c>
      <c r="F5">
        <f>E5*$J$6</f>
        <v>0.12707579897903276</v>
      </c>
      <c r="G5" s="23">
        <v>0.51251698979551985</v>
      </c>
      <c r="H5" s="23">
        <v>7</v>
      </c>
      <c r="J5" t="s">
        <v>27</v>
      </c>
      <c r="L5" s="22" t="s">
        <v>25</v>
      </c>
      <c r="M5" s="22" t="s">
        <v>26</v>
      </c>
      <c r="N5" s="22" t="s">
        <v>28</v>
      </c>
      <c r="O5" s="22" t="s">
        <v>29</v>
      </c>
    </row>
    <row r="6" spans="1:15" x14ac:dyDescent="0.2">
      <c r="A6" s="15"/>
      <c r="B6" s="15"/>
      <c r="C6" s="15"/>
      <c r="D6" s="15"/>
      <c r="E6" t="e">
        <f>C6/D6</f>
        <v>#DIV/0!</v>
      </c>
      <c r="F6" t="e">
        <f>E6*$J$6</f>
        <v>#DIV/0!</v>
      </c>
      <c r="G6" s="15"/>
      <c r="H6" s="15"/>
      <c r="J6" s="13">
        <f>(L6*N6)/(M6*O6)</f>
        <v>0.60463959444768944</v>
      </c>
      <c r="L6" s="12">
        <v>15</v>
      </c>
      <c r="M6" s="12">
        <v>23.8</v>
      </c>
      <c r="N6">
        <v>144.24</v>
      </c>
      <c r="O6">
        <v>150.35</v>
      </c>
    </row>
    <row r="7" spans="1:15" ht="16" x14ac:dyDescent="0.2">
      <c r="A7" s="16"/>
      <c r="B7" s="15"/>
      <c r="C7" s="17"/>
      <c r="D7" s="17"/>
      <c r="E7" t="e">
        <f>C7/D7</f>
        <v>#DIV/0!</v>
      </c>
      <c r="F7" t="e">
        <f>E7*$J$6</f>
        <v>#DIV/0!</v>
      </c>
      <c r="G7" s="19"/>
      <c r="H7" s="15"/>
    </row>
    <row r="8" spans="1:15" ht="16" x14ac:dyDescent="0.2">
      <c r="A8" s="16"/>
      <c r="B8" s="15"/>
      <c r="C8" s="17"/>
      <c r="D8" s="17"/>
      <c r="E8" t="e">
        <f>C8/D8</f>
        <v>#DIV/0!</v>
      </c>
      <c r="F8" t="e">
        <f>E8*$J$6</f>
        <v>#DIV/0!</v>
      </c>
      <c r="G8" s="19"/>
      <c r="H8" s="15"/>
    </row>
    <row r="9" spans="1:15" ht="16" x14ac:dyDescent="0.2">
      <c r="A9" s="16"/>
      <c r="B9" s="15"/>
      <c r="C9" s="17"/>
      <c r="D9" s="17"/>
      <c r="E9" t="e">
        <f>C9/D9</f>
        <v>#DIV/0!</v>
      </c>
      <c r="F9" t="e">
        <f>E9*$J$6</f>
        <v>#DIV/0!</v>
      </c>
      <c r="G9" s="19"/>
      <c r="H9" s="15"/>
    </row>
    <row r="10" spans="1:15" ht="16" x14ac:dyDescent="0.2">
      <c r="A10" s="16"/>
      <c r="B10" s="15"/>
      <c r="C10" s="17"/>
      <c r="D10" s="17"/>
      <c r="E10" t="e">
        <f t="shared" ref="E10:E25" si="0">C10/D10</f>
        <v>#DIV/0!</v>
      </c>
      <c r="F10" t="e">
        <f t="shared" ref="F10:F25" si="1">E10*$J$6</f>
        <v>#DIV/0!</v>
      </c>
      <c r="G10" s="19"/>
      <c r="H10" s="15"/>
    </row>
    <row r="11" spans="1:15" ht="16" x14ac:dyDescent="0.2">
      <c r="A11" s="16"/>
      <c r="B11" s="15"/>
      <c r="C11" s="17"/>
      <c r="D11" s="17"/>
      <c r="E11" t="e">
        <f>C11/D11</f>
        <v>#DIV/0!</v>
      </c>
      <c r="F11" t="e">
        <f t="shared" si="1"/>
        <v>#DIV/0!</v>
      </c>
      <c r="G11" s="19"/>
      <c r="H11" s="15"/>
    </row>
    <row r="12" spans="1:15" ht="16" x14ac:dyDescent="0.2">
      <c r="A12" s="16"/>
      <c r="B12" s="15"/>
      <c r="C12" s="17"/>
      <c r="D12" s="17"/>
      <c r="E12" t="e">
        <f t="shared" si="0"/>
        <v>#DIV/0!</v>
      </c>
      <c r="F12" t="e">
        <f t="shared" si="1"/>
        <v>#DIV/0!</v>
      </c>
      <c r="G12" s="19"/>
      <c r="H12" s="15"/>
    </row>
    <row r="13" spans="1:15" ht="16" x14ac:dyDescent="0.2">
      <c r="A13" s="16"/>
      <c r="B13" s="15"/>
      <c r="C13" s="17"/>
      <c r="D13" s="17"/>
      <c r="E13" t="e">
        <f t="shared" si="0"/>
        <v>#DIV/0!</v>
      </c>
      <c r="F13" t="e">
        <f t="shared" si="1"/>
        <v>#DIV/0!</v>
      </c>
      <c r="G13" s="20"/>
      <c r="H13" s="15"/>
    </row>
    <row r="14" spans="1:15" ht="16" x14ac:dyDescent="0.2">
      <c r="A14" s="16"/>
      <c r="B14" s="15"/>
      <c r="C14" s="17"/>
      <c r="D14" s="17"/>
      <c r="E14" t="e">
        <f t="shared" si="0"/>
        <v>#DIV/0!</v>
      </c>
      <c r="F14" t="e">
        <f t="shared" si="1"/>
        <v>#DIV/0!</v>
      </c>
      <c r="G14" s="19"/>
      <c r="H14" s="15"/>
    </row>
    <row r="15" spans="1:15" ht="16" x14ac:dyDescent="0.2">
      <c r="A15" s="16"/>
      <c r="B15" s="15"/>
      <c r="C15" s="17"/>
      <c r="D15" s="17"/>
      <c r="E15" t="e">
        <f t="shared" si="0"/>
        <v>#DIV/0!</v>
      </c>
      <c r="F15" t="e">
        <f t="shared" si="1"/>
        <v>#DIV/0!</v>
      </c>
      <c r="G15" s="19"/>
      <c r="H15" s="15"/>
    </row>
    <row r="16" spans="1:15" ht="16" x14ac:dyDescent="0.2">
      <c r="A16" s="16"/>
      <c r="B16" s="15"/>
      <c r="C16" s="17"/>
      <c r="D16" s="17"/>
      <c r="E16" t="e">
        <f t="shared" si="0"/>
        <v>#DIV/0!</v>
      </c>
      <c r="F16" t="e">
        <f t="shared" si="1"/>
        <v>#DIV/0!</v>
      </c>
      <c r="G16" s="19"/>
      <c r="H16" s="15"/>
    </row>
    <row r="17" spans="1:8" ht="16" x14ac:dyDescent="0.2">
      <c r="A17" s="16"/>
      <c r="B17" s="15"/>
      <c r="C17" s="17"/>
      <c r="D17" s="17"/>
      <c r="E17" t="e">
        <f t="shared" si="0"/>
        <v>#DIV/0!</v>
      </c>
      <c r="F17" t="e">
        <f t="shared" si="1"/>
        <v>#DIV/0!</v>
      </c>
      <c r="G17" s="19"/>
      <c r="H17" s="15"/>
    </row>
    <row r="18" spans="1:8" ht="16" x14ac:dyDescent="0.2">
      <c r="A18" s="16"/>
      <c r="B18" s="15"/>
      <c r="C18" s="17"/>
      <c r="D18" s="17"/>
      <c r="E18" t="e">
        <f t="shared" si="0"/>
        <v>#DIV/0!</v>
      </c>
      <c r="F18" t="e">
        <f t="shared" si="1"/>
        <v>#DIV/0!</v>
      </c>
      <c r="G18" s="19"/>
      <c r="H18" s="15"/>
    </row>
    <row r="19" spans="1:8" ht="16" x14ac:dyDescent="0.2">
      <c r="A19" s="16"/>
      <c r="B19" s="15"/>
      <c r="C19" s="17"/>
      <c r="D19" s="17"/>
      <c r="E19" t="e">
        <f t="shared" si="0"/>
        <v>#DIV/0!</v>
      </c>
      <c r="F19" t="e">
        <f t="shared" si="1"/>
        <v>#DIV/0!</v>
      </c>
      <c r="G19" s="19"/>
      <c r="H19" s="15"/>
    </row>
    <row r="20" spans="1:8" x14ac:dyDescent="0.2">
      <c r="A20" s="18"/>
      <c r="B20" s="15"/>
      <c r="C20" s="17"/>
      <c r="D20" s="17"/>
      <c r="E20" t="e">
        <f t="shared" si="0"/>
        <v>#DIV/0!</v>
      </c>
      <c r="F20" t="e">
        <f t="shared" si="1"/>
        <v>#DIV/0!</v>
      </c>
      <c r="G20" s="19"/>
      <c r="H20" s="15"/>
    </row>
    <row r="21" spans="1:8" x14ac:dyDescent="0.2">
      <c r="A21" s="18"/>
      <c r="B21" s="15"/>
      <c r="C21" s="17"/>
      <c r="D21" s="17"/>
      <c r="E21" t="e">
        <f t="shared" si="0"/>
        <v>#DIV/0!</v>
      </c>
      <c r="F21" t="e">
        <f t="shared" si="1"/>
        <v>#DIV/0!</v>
      </c>
      <c r="G21" s="19"/>
      <c r="H21" s="15"/>
    </row>
    <row r="22" spans="1:8" x14ac:dyDescent="0.2">
      <c r="A22" s="15"/>
      <c r="B22" s="15"/>
      <c r="C22" s="15"/>
      <c r="D22" s="15"/>
      <c r="E22" t="e">
        <f t="shared" si="0"/>
        <v>#DIV/0!</v>
      </c>
      <c r="F22" t="e">
        <f t="shared" si="1"/>
        <v>#DIV/0!</v>
      </c>
      <c r="G22" s="15"/>
      <c r="H22" s="15"/>
    </row>
    <row r="23" spans="1:8" x14ac:dyDescent="0.2">
      <c r="A23" s="15"/>
      <c r="B23" s="15"/>
      <c r="C23" s="15"/>
      <c r="D23" s="15"/>
      <c r="E23" t="e">
        <f t="shared" si="0"/>
        <v>#DIV/0!</v>
      </c>
      <c r="F23" t="e">
        <f t="shared" si="1"/>
        <v>#DIV/0!</v>
      </c>
      <c r="G23" s="15"/>
      <c r="H23" s="15"/>
    </row>
    <row r="24" spans="1:8" x14ac:dyDescent="0.2">
      <c r="A24" s="15"/>
      <c r="B24" s="15"/>
      <c r="C24" s="15"/>
      <c r="D24" s="15"/>
      <c r="E24" t="e">
        <f t="shared" si="0"/>
        <v>#DIV/0!</v>
      </c>
      <c r="F24" t="e">
        <f t="shared" si="1"/>
        <v>#DIV/0!</v>
      </c>
      <c r="G24" s="15"/>
      <c r="H24" s="15"/>
    </row>
    <row r="25" spans="1:8" x14ac:dyDescent="0.2">
      <c r="A25" s="15"/>
      <c r="B25" s="15"/>
      <c r="C25" s="15"/>
      <c r="D25" s="15"/>
      <c r="E25" t="e">
        <f t="shared" si="0"/>
        <v>#DIV/0!</v>
      </c>
      <c r="F25" t="e">
        <f t="shared" si="1"/>
        <v>#DIV/0!</v>
      </c>
      <c r="G25" s="15"/>
      <c r="H25" s="15"/>
    </row>
  </sheetData>
  <mergeCells count="2">
    <mergeCell ref="A2:G3"/>
    <mergeCell ref="J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188"/>
  <sheetViews>
    <sheetView workbookViewId="0">
      <selection activeCell="A11" sqref="A11"/>
    </sheetView>
  </sheetViews>
  <sheetFormatPr baseColWidth="10" defaultRowHeight="15" x14ac:dyDescent="0.2"/>
  <cols>
    <col min="1" max="1" width="14.1640625" bestFit="1" customWidth="1"/>
    <col min="2" max="2" width="10.6640625" customWidth="1"/>
    <col min="9" max="9" width="13.1640625" customWidth="1"/>
    <col min="11" max="11" width="13.33203125" bestFit="1" customWidth="1"/>
  </cols>
  <sheetData>
    <row r="2" spans="1:19" ht="17" x14ac:dyDescent="0.2">
      <c r="A2" s="1" t="s">
        <v>10</v>
      </c>
      <c r="B2" s="2">
        <v>6.54E-12</v>
      </c>
      <c r="C2" s="3" t="s">
        <v>11</v>
      </c>
      <c r="D2" s="4"/>
      <c r="E2" s="4"/>
      <c r="F2" s="4"/>
      <c r="G2" s="4"/>
    </row>
    <row r="3" spans="1:19" x14ac:dyDescent="0.2">
      <c r="A3" s="5" t="s">
        <v>12</v>
      </c>
      <c r="B3" s="15" t="s">
        <v>13</v>
      </c>
      <c r="C3" s="23">
        <v>27.5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19" ht="17" x14ac:dyDescent="0.2">
      <c r="A4" s="6" t="s">
        <v>14</v>
      </c>
      <c r="B4" s="7">
        <v>0.51263000000000003</v>
      </c>
      <c r="C4" s="7">
        <f>$B$4 - ($B$5 * (EXP($B$2 * C3 * 1000000) - 1 ) )</f>
        <v>0.51259474622989976</v>
      </c>
      <c r="D4" s="7">
        <f>$B$4 - ($B$5 * (EXP($B$2 * D3 * 1000000) - 1 ) )</f>
        <v>0.51263000000000003</v>
      </c>
      <c r="E4" s="7">
        <f>$B$4 - ($B$5 * (EXP($B$2 * E3 * 1000000) - 1 ) )</f>
        <v>0.51263000000000003</v>
      </c>
      <c r="F4" s="7">
        <f>$B$4 - ($B$5 * (EXP($B$2 * F3 * 1000000) - 1 ) )</f>
        <v>0.51263000000000003</v>
      </c>
      <c r="G4" s="7">
        <f t="shared" ref="G4:S4" si="0">$B$4 - ($B$5 * (EXP($B$2 * G3 * 1000000) - 1 ) )</f>
        <v>0.51263000000000003</v>
      </c>
      <c r="H4" s="7">
        <f t="shared" si="0"/>
        <v>0.51263000000000003</v>
      </c>
      <c r="I4" s="7">
        <f t="shared" si="0"/>
        <v>0.51263000000000003</v>
      </c>
      <c r="J4" s="7">
        <f t="shared" si="0"/>
        <v>0.51263000000000003</v>
      </c>
      <c r="K4" s="7">
        <f t="shared" si="0"/>
        <v>0.51263000000000003</v>
      </c>
      <c r="L4" s="7">
        <f t="shared" si="0"/>
        <v>0.51263000000000003</v>
      </c>
      <c r="M4" s="7">
        <f t="shared" si="0"/>
        <v>0.51263000000000003</v>
      </c>
      <c r="N4" s="7">
        <f t="shared" si="0"/>
        <v>0.51263000000000003</v>
      </c>
      <c r="O4" s="7">
        <f t="shared" si="0"/>
        <v>0.51263000000000003</v>
      </c>
      <c r="P4" s="7">
        <f t="shared" si="0"/>
        <v>0.51263000000000003</v>
      </c>
      <c r="Q4" s="7">
        <f t="shared" si="0"/>
        <v>0.51263000000000003</v>
      </c>
      <c r="R4" s="7">
        <f>$B$4 - ($B$5 * (EXP($B$2 * R3 * 1000000) - 1 ) )</f>
        <v>0.51263000000000003</v>
      </c>
      <c r="S4" s="7">
        <f t="shared" si="0"/>
        <v>0.51263000000000003</v>
      </c>
    </row>
    <row r="5" spans="1:19" ht="17" x14ac:dyDescent="0.2">
      <c r="A5" s="6" t="s">
        <v>15</v>
      </c>
      <c r="B5" s="8">
        <v>0.19600000000000001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spans="1:19" ht="17" x14ac:dyDescent="0.2">
      <c r="A6" s="4"/>
      <c r="B6" s="4"/>
      <c r="C6" s="4"/>
      <c r="D6" s="4"/>
      <c r="E6" s="4"/>
      <c r="F6" s="4"/>
      <c r="G6" s="4"/>
      <c r="H6" s="9" t="s">
        <v>6</v>
      </c>
      <c r="I6" s="9" t="s">
        <v>16</v>
      </c>
      <c r="J6" s="4"/>
      <c r="K6" s="4"/>
    </row>
    <row r="7" spans="1:19" ht="17" x14ac:dyDescent="0.2">
      <c r="A7" s="9"/>
      <c r="B7" s="9"/>
      <c r="C7" s="9"/>
      <c r="D7" s="9" t="s">
        <v>0</v>
      </c>
      <c r="E7" s="9" t="s">
        <v>1</v>
      </c>
      <c r="F7" s="9" t="s">
        <v>17</v>
      </c>
      <c r="G7" s="9" t="s">
        <v>16</v>
      </c>
      <c r="H7" s="9" t="s">
        <v>7</v>
      </c>
      <c r="I7" s="9" t="s">
        <v>18</v>
      </c>
      <c r="J7" s="9" t="s">
        <v>19</v>
      </c>
      <c r="K7" s="9" t="s">
        <v>20</v>
      </c>
    </row>
    <row r="8" spans="1:19" ht="17" x14ac:dyDescent="0.2">
      <c r="A8" s="10" t="s">
        <v>4</v>
      </c>
      <c r="B8" s="10"/>
      <c r="C8" s="10" t="s">
        <v>21</v>
      </c>
      <c r="D8" s="10" t="s">
        <v>22</v>
      </c>
      <c r="E8" s="10" t="s">
        <v>22</v>
      </c>
      <c r="F8" s="10" t="s">
        <v>23</v>
      </c>
      <c r="G8" s="10" t="s">
        <v>23</v>
      </c>
      <c r="H8" s="10" t="s">
        <v>8</v>
      </c>
      <c r="I8" s="10" t="s">
        <v>24</v>
      </c>
      <c r="J8" s="10" t="s">
        <v>13</v>
      </c>
      <c r="K8" s="10" t="s">
        <v>24</v>
      </c>
    </row>
    <row r="10" spans="1:19" x14ac:dyDescent="0.2">
      <c r="A10" s="23" t="s">
        <v>48</v>
      </c>
      <c r="B10" s="23"/>
      <c r="C10" s="23">
        <v>27.5</v>
      </c>
      <c r="D10" s="23">
        <v>8.64</v>
      </c>
      <c r="E10" s="23">
        <v>41.11</v>
      </c>
      <c r="F10" s="23">
        <v>0.12707579897903276</v>
      </c>
      <c r="G10" s="23">
        <v>0.51251698979551985</v>
      </c>
      <c r="H10" s="23">
        <v>7</v>
      </c>
      <c r="I10" s="21">
        <f>G10 - (F10 * (EXP($B$2 * $C$3 * 1000000) - 1 ) )</f>
        <v>0.51249413315775194</v>
      </c>
      <c r="J10" s="11">
        <f>( (G10 / $B$4) - 1 ) * 10000</f>
        <v>-2.2045179657881331</v>
      </c>
      <c r="K10" s="11">
        <f>( (I10 / $C$4) - 1 ) * 10000</f>
        <v>-1.9628190278542235</v>
      </c>
    </row>
    <row r="11" spans="1:19" x14ac:dyDescent="0.2">
      <c r="A11" s="15"/>
      <c r="B11" s="15"/>
      <c r="C11" s="15"/>
      <c r="D11" s="15"/>
      <c r="E11" s="15"/>
      <c r="F11" s="15"/>
      <c r="G11" s="15"/>
      <c r="H11" s="15"/>
      <c r="I11" s="21">
        <f>G11 - (F11 * (EXP($B$2 * $D$3 * 1000000) - 1 ) )</f>
        <v>0</v>
      </c>
      <c r="J11" s="11">
        <f>( (G11 / $B$4) - 1 ) * 10000</f>
        <v>-10000</v>
      </c>
      <c r="K11" s="11">
        <f>( (I11 / $D$4) - 1 ) * 10000</f>
        <v>-10000</v>
      </c>
    </row>
    <row r="12" spans="1:19" x14ac:dyDescent="0.2">
      <c r="A12" s="15"/>
      <c r="B12" s="15"/>
      <c r="C12" s="15"/>
      <c r="D12" s="15"/>
      <c r="E12" s="15"/>
      <c r="F12" s="15"/>
      <c r="G12" s="15"/>
      <c r="H12" s="15"/>
      <c r="I12" s="21">
        <f>G12 - (F12 * (EXP($B$2 * $E$3 * 1000000) - 1 ) )</f>
        <v>0</v>
      </c>
      <c r="J12" s="11">
        <f>( (G12 / $B$4) - 1 ) * 10000</f>
        <v>-10000</v>
      </c>
      <c r="K12" s="11">
        <f>( (I12 / $E$4) - 1 ) * 10000</f>
        <v>-10000</v>
      </c>
    </row>
    <row r="13" spans="1:19" x14ac:dyDescent="0.2">
      <c r="A13" s="15"/>
      <c r="B13" s="15"/>
      <c r="C13" s="15"/>
      <c r="D13" s="15"/>
      <c r="E13" s="15"/>
      <c r="F13" s="15"/>
      <c r="G13" s="15"/>
      <c r="H13" s="15"/>
      <c r="I13" s="21">
        <f>G13 - (F13 * (EXP($B$2 * $F$3 * 1000000) - 1 ) )</f>
        <v>0</v>
      </c>
      <c r="J13" s="11">
        <f>( (G13 / $B$4) - 1 ) * 10000</f>
        <v>-10000</v>
      </c>
      <c r="K13" s="11">
        <f>( (I13 / $F$4) - 1 ) * 10000</f>
        <v>-10000</v>
      </c>
    </row>
    <row r="14" spans="1:19" x14ac:dyDescent="0.2">
      <c r="A14" s="15"/>
      <c r="B14" s="15"/>
      <c r="C14" s="15"/>
      <c r="D14" s="15"/>
      <c r="E14" s="15"/>
      <c r="F14" s="15"/>
      <c r="G14" s="15"/>
      <c r="H14" s="15"/>
      <c r="I14" s="21">
        <f>G14 - (F14 * (EXP($B$2 * $G$3 * 1000000) - 1 ) )</f>
        <v>0</v>
      </c>
      <c r="J14" s="11">
        <f t="shared" ref="J14:J24" si="1">( (G14 / $B$4) - 1 ) * 10000</f>
        <v>-10000</v>
      </c>
      <c r="K14" s="11">
        <f>( (I14 / $G$4) - 1 ) * 10000</f>
        <v>-10000</v>
      </c>
    </row>
    <row r="15" spans="1:19" x14ac:dyDescent="0.2">
      <c r="A15" s="15"/>
      <c r="B15" s="15"/>
      <c r="C15" s="15"/>
      <c r="D15" s="15"/>
      <c r="E15" s="15"/>
      <c r="F15" s="15"/>
      <c r="G15" s="15"/>
      <c r="H15" s="15"/>
      <c r="I15" s="21">
        <f>G15 - (F15 * (EXP($B$2 * $H$3 * 1000000) - 1 ) )</f>
        <v>0</v>
      </c>
      <c r="J15" s="11">
        <f t="shared" si="1"/>
        <v>-10000</v>
      </c>
      <c r="K15" s="11">
        <f>( (I15 / $H$4) - 1 ) * 10000</f>
        <v>-10000</v>
      </c>
    </row>
    <row r="16" spans="1:19" x14ac:dyDescent="0.2">
      <c r="A16" s="15"/>
      <c r="B16" s="15"/>
      <c r="C16" s="15"/>
      <c r="D16" s="15"/>
      <c r="E16" s="15"/>
      <c r="F16" s="15"/>
      <c r="G16" s="15"/>
      <c r="H16" s="15"/>
      <c r="I16" s="21">
        <f>G16 - (F16 * (EXP($B$2 * $I$3 * 1000000) - 1 ) )</f>
        <v>0</v>
      </c>
      <c r="J16" s="11">
        <f t="shared" ref="J16" si="2">( (G16 / $B$4) - 1 ) * 10000</f>
        <v>-10000</v>
      </c>
      <c r="K16" s="11">
        <f>( (I16 / $H$4) - 1 ) * 10000</f>
        <v>-10000</v>
      </c>
    </row>
    <row r="17" spans="1:11" x14ac:dyDescent="0.2">
      <c r="A17" s="15"/>
      <c r="B17" s="15"/>
      <c r="C17" s="15"/>
      <c r="D17" s="15"/>
      <c r="E17" s="15"/>
      <c r="F17" s="15"/>
      <c r="G17" s="15"/>
      <c r="H17" s="15"/>
      <c r="I17" s="21">
        <f>G17 - (F17 * (EXP($B$2 * $J$3 * 1000000) - 1 ) )</f>
        <v>0</v>
      </c>
      <c r="J17" s="11">
        <f t="shared" si="1"/>
        <v>-10000</v>
      </c>
      <c r="K17" s="11">
        <f>( (I17 / $J$4) - 1 ) * 10000</f>
        <v>-10000</v>
      </c>
    </row>
    <row r="18" spans="1:11" x14ac:dyDescent="0.2">
      <c r="A18" s="15"/>
      <c r="B18" s="15"/>
      <c r="C18" s="15"/>
      <c r="D18" s="15"/>
      <c r="E18" s="15"/>
      <c r="F18" s="15"/>
      <c r="G18" s="15"/>
      <c r="H18" s="15"/>
      <c r="I18" s="21">
        <f>G18 - (F18 * (EXP($B$2 * $K$3 * 1000000) - 1 ) )</f>
        <v>0</v>
      </c>
      <c r="J18" s="11">
        <f t="shared" si="1"/>
        <v>-10000</v>
      </c>
      <c r="K18" s="11">
        <f>( (I18 / $K$4) - 1 ) * 10000</f>
        <v>-10000</v>
      </c>
    </row>
    <row r="19" spans="1:11" x14ac:dyDescent="0.2">
      <c r="A19" s="15"/>
      <c r="B19" s="15"/>
      <c r="C19" s="15"/>
      <c r="D19" s="15"/>
      <c r="E19" s="15"/>
      <c r="F19" s="15"/>
      <c r="G19" s="15"/>
      <c r="H19" s="15"/>
      <c r="I19" s="21">
        <f>G19 - (F19 * (EXP($B$2 * $L$3 * 1000000) - 1 ) )</f>
        <v>0</v>
      </c>
      <c r="J19" s="11">
        <f t="shared" si="1"/>
        <v>-10000</v>
      </c>
      <c r="K19" s="11">
        <f>( (I19 / $L$4) - 1 ) * 10000</f>
        <v>-10000</v>
      </c>
    </row>
    <row r="20" spans="1:11" x14ac:dyDescent="0.2">
      <c r="A20" s="15"/>
      <c r="B20" s="15"/>
      <c r="C20" s="15"/>
      <c r="D20" s="15"/>
      <c r="E20" s="15"/>
      <c r="F20" s="15"/>
      <c r="G20" s="15"/>
      <c r="H20" s="15"/>
      <c r="I20" s="21">
        <f>G20 - (F20 * (EXP($B$2 * $M$3 * 1000000) - 1 ) )</f>
        <v>0</v>
      </c>
      <c r="J20" s="11">
        <f t="shared" si="1"/>
        <v>-10000</v>
      </c>
      <c r="K20" s="11">
        <f>( (I20 / $M$4) - 1 ) * 10000</f>
        <v>-10000</v>
      </c>
    </row>
    <row r="21" spans="1:11" x14ac:dyDescent="0.2">
      <c r="A21" s="15"/>
      <c r="B21" s="15"/>
      <c r="C21" s="15"/>
      <c r="D21" s="15"/>
      <c r="E21" s="15"/>
      <c r="F21" s="15"/>
      <c r="G21" s="15"/>
      <c r="H21" s="15"/>
      <c r="I21" s="21">
        <f>G21 - (F21 * (EXP($B$2 * $N$3 * 1000000) - 1 ) )</f>
        <v>0</v>
      </c>
      <c r="J21" s="11">
        <f t="shared" si="1"/>
        <v>-10000</v>
      </c>
      <c r="K21" s="11">
        <f>( (I21 / $N$4) - 1 ) * 10000</f>
        <v>-10000</v>
      </c>
    </row>
    <row r="22" spans="1:11" x14ac:dyDescent="0.2">
      <c r="A22" s="15"/>
      <c r="B22" s="15"/>
      <c r="C22" s="15"/>
      <c r="D22" s="15"/>
      <c r="E22" s="15"/>
      <c r="F22" s="15"/>
      <c r="G22" s="15"/>
      <c r="H22" s="15"/>
      <c r="I22" s="21">
        <f>G22 - (F22 * (EXP($B$2 * $O$3 * 1000000) - 1 ) )</f>
        <v>0</v>
      </c>
      <c r="J22" s="11">
        <f t="shared" si="1"/>
        <v>-10000</v>
      </c>
      <c r="K22" s="11">
        <f>( (I22 / $O$4) - 1 ) * 10000</f>
        <v>-10000</v>
      </c>
    </row>
    <row r="23" spans="1:11" x14ac:dyDescent="0.2">
      <c r="A23" s="15"/>
      <c r="B23" s="15"/>
      <c r="C23" s="15"/>
      <c r="D23" s="15"/>
      <c r="E23" s="15"/>
      <c r="F23" s="15"/>
      <c r="G23" s="15"/>
      <c r="H23" s="15"/>
      <c r="I23" s="21">
        <f>G23 - (F23 * (EXP($B$2 * $P$3 * 1000000) - 1 ) )</f>
        <v>0</v>
      </c>
      <c r="J23" s="11">
        <f t="shared" si="1"/>
        <v>-10000</v>
      </c>
      <c r="K23" s="11">
        <f>( (I23 / $P$4) - 1 ) * 10000</f>
        <v>-10000</v>
      </c>
    </row>
    <row r="24" spans="1:11" x14ac:dyDescent="0.2">
      <c r="A24" s="15"/>
      <c r="B24" s="15"/>
      <c r="C24" s="15"/>
      <c r="D24" s="15"/>
      <c r="E24" s="15"/>
      <c r="F24" s="15"/>
      <c r="G24" s="15"/>
      <c r="H24" s="15"/>
      <c r="I24" s="21">
        <f>G24 - (F24 * (EXP($B$2 * $Q$3 * 1000000) - 1 ) )</f>
        <v>0</v>
      </c>
      <c r="J24" s="11">
        <f t="shared" si="1"/>
        <v>-10000</v>
      </c>
      <c r="K24" s="11">
        <f>( (I24 / $Q$4) - 1 ) * 10000</f>
        <v>-10000</v>
      </c>
    </row>
    <row r="25" spans="1:11" x14ac:dyDescent="0.2">
      <c r="A25" s="15"/>
      <c r="B25" s="15"/>
      <c r="C25" s="15"/>
      <c r="D25" s="15"/>
      <c r="E25" s="15"/>
      <c r="F25" s="15"/>
      <c r="G25" s="15"/>
      <c r="H25" s="15"/>
      <c r="I25" s="21">
        <f>G25 - (F25 * (EXP($B$2 * $R$3 * 1000000) - 1 ) )</f>
        <v>0</v>
      </c>
      <c r="J25" s="11">
        <f t="shared" ref="J25:J81" si="3">( (G25 / $B$4) - 1 ) * 10000</f>
        <v>-10000</v>
      </c>
      <c r="K25" s="11">
        <f t="shared" ref="K25:K26" si="4">( (I25 / $Q$4) - 1 ) * 10000</f>
        <v>-10000</v>
      </c>
    </row>
    <row r="26" spans="1:11" x14ac:dyDescent="0.2">
      <c r="A26" s="15"/>
      <c r="B26" s="15"/>
      <c r="C26" s="15"/>
      <c r="D26" s="15"/>
      <c r="E26" s="15"/>
      <c r="F26" s="15"/>
      <c r="G26" s="15"/>
      <c r="H26" s="15"/>
      <c r="I26" s="21">
        <f>G26 - (F26 * (EXP($B$2 * $S$3 * 1000000) - 1 ) )</f>
        <v>0</v>
      </c>
      <c r="J26" s="11">
        <f t="shared" si="3"/>
        <v>-10000</v>
      </c>
      <c r="K26" s="11">
        <f t="shared" si="4"/>
        <v>-10000</v>
      </c>
    </row>
    <row r="27" spans="1:11" x14ac:dyDescent="0.2">
      <c r="J27" s="11"/>
    </row>
    <row r="28" spans="1:11" x14ac:dyDescent="0.2">
      <c r="B28" s="28"/>
      <c r="F28" s="27"/>
      <c r="G28" s="27"/>
      <c r="J28" s="11"/>
    </row>
    <row r="29" spans="1:11" x14ac:dyDescent="0.2">
      <c r="B29" s="28"/>
      <c r="F29" s="27"/>
      <c r="G29" s="27"/>
      <c r="J29" s="11"/>
    </row>
    <row r="30" spans="1:11" x14ac:dyDescent="0.2">
      <c r="B30" s="28"/>
      <c r="F30" s="27"/>
      <c r="G30" s="27"/>
      <c r="J30" s="11"/>
    </row>
    <row r="31" spans="1:11" x14ac:dyDescent="0.2">
      <c r="B31" s="29"/>
      <c r="F31" s="27"/>
      <c r="G31" s="27"/>
      <c r="J31" s="11"/>
    </row>
    <row r="32" spans="1:11" x14ac:dyDescent="0.2">
      <c r="B32" s="28"/>
      <c r="F32" s="27"/>
      <c r="G32" s="27"/>
      <c r="J32" s="11"/>
    </row>
    <row r="33" spans="2:10" x14ac:dyDescent="0.2">
      <c r="B33" s="28"/>
      <c r="F33" s="27"/>
      <c r="G33" s="27"/>
      <c r="J33" s="11"/>
    </row>
    <row r="34" spans="2:10" x14ac:dyDescent="0.2">
      <c r="B34" s="28"/>
      <c r="F34" s="27"/>
      <c r="G34" s="27"/>
      <c r="J34" s="11"/>
    </row>
    <row r="35" spans="2:10" x14ac:dyDescent="0.2">
      <c r="B35" s="28"/>
      <c r="F35" s="27"/>
      <c r="G35" s="27"/>
      <c r="J35" s="11"/>
    </row>
    <row r="36" spans="2:10" x14ac:dyDescent="0.2">
      <c r="B36" s="28"/>
      <c r="F36" s="27"/>
      <c r="G36" s="27"/>
      <c r="J36" s="11"/>
    </row>
    <row r="37" spans="2:10" x14ac:dyDescent="0.2">
      <c r="B37" s="28"/>
      <c r="F37" s="27"/>
      <c r="G37" s="27"/>
      <c r="J37" s="11"/>
    </row>
    <row r="38" spans="2:10" x14ac:dyDescent="0.2">
      <c r="B38" s="28"/>
      <c r="F38" s="27"/>
      <c r="G38" s="27"/>
      <c r="J38" s="11"/>
    </row>
    <row r="39" spans="2:10" x14ac:dyDescent="0.2">
      <c r="B39" s="28"/>
      <c r="F39" s="27"/>
      <c r="G39" s="27"/>
      <c r="J39" s="11"/>
    </row>
    <row r="40" spans="2:10" x14ac:dyDescent="0.2">
      <c r="B40" s="28"/>
      <c r="F40" s="27"/>
      <c r="G40" s="27"/>
      <c r="J40" s="11"/>
    </row>
    <row r="41" spans="2:10" x14ac:dyDescent="0.2">
      <c r="B41" s="28"/>
      <c r="F41" s="27"/>
      <c r="G41" s="27"/>
      <c r="J41" s="11"/>
    </row>
    <row r="42" spans="2:10" x14ac:dyDescent="0.2">
      <c r="B42" s="28"/>
      <c r="F42" s="27"/>
      <c r="G42" s="27"/>
      <c r="J42" s="11"/>
    </row>
    <row r="43" spans="2:10" x14ac:dyDescent="0.2">
      <c r="B43" s="28"/>
      <c r="F43" s="27"/>
      <c r="G43" s="27"/>
      <c r="J43" s="11"/>
    </row>
    <row r="44" spans="2:10" x14ac:dyDescent="0.2">
      <c r="B44" s="28"/>
      <c r="F44" s="27"/>
      <c r="G44" s="27"/>
      <c r="J44" s="11"/>
    </row>
    <row r="45" spans="2:10" x14ac:dyDescent="0.2">
      <c r="B45" s="28"/>
      <c r="F45" s="27"/>
      <c r="G45" s="27"/>
      <c r="J45" s="11"/>
    </row>
    <row r="46" spans="2:10" x14ac:dyDescent="0.2">
      <c r="B46" s="28"/>
      <c r="F46" s="27"/>
      <c r="G46" s="27"/>
      <c r="J46" s="11"/>
    </row>
    <row r="47" spans="2:10" x14ac:dyDescent="0.2">
      <c r="B47" s="28"/>
      <c r="F47" s="27"/>
      <c r="G47" s="27"/>
      <c r="J47" s="11"/>
    </row>
    <row r="48" spans="2:10" x14ac:dyDescent="0.2">
      <c r="B48" s="28"/>
      <c r="F48" s="27"/>
      <c r="G48" s="27"/>
      <c r="J48" s="11"/>
    </row>
    <row r="49" spans="2:10" x14ac:dyDescent="0.2">
      <c r="B49" s="28"/>
      <c r="F49" s="27"/>
      <c r="G49" s="27"/>
      <c r="J49" s="11"/>
    </row>
    <row r="50" spans="2:10" x14ac:dyDescent="0.2">
      <c r="B50" s="28"/>
      <c r="F50" s="27"/>
      <c r="G50" s="27"/>
      <c r="J50" s="11"/>
    </row>
    <row r="51" spans="2:10" x14ac:dyDescent="0.2">
      <c r="B51" s="28"/>
      <c r="F51" s="27"/>
      <c r="G51" s="27"/>
      <c r="J51" s="11"/>
    </row>
    <row r="52" spans="2:10" x14ac:dyDescent="0.2">
      <c r="B52" s="28"/>
      <c r="F52" s="27"/>
      <c r="G52" s="27"/>
      <c r="J52" s="11"/>
    </row>
    <row r="53" spans="2:10" x14ac:dyDescent="0.2">
      <c r="B53" s="28"/>
      <c r="F53" s="27"/>
      <c r="G53" s="27"/>
      <c r="J53" s="11"/>
    </row>
    <row r="54" spans="2:10" x14ac:dyDescent="0.2">
      <c r="B54" s="28"/>
      <c r="F54" s="27"/>
      <c r="G54" s="27"/>
      <c r="J54" s="11"/>
    </row>
    <row r="55" spans="2:10" x14ac:dyDescent="0.2">
      <c r="B55" s="28"/>
      <c r="F55" s="27"/>
      <c r="G55" s="27"/>
      <c r="J55" s="11"/>
    </row>
    <row r="56" spans="2:10" x14ac:dyDescent="0.2">
      <c r="B56" s="28"/>
      <c r="F56" s="27"/>
      <c r="G56" s="27"/>
      <c r="J56" s="11"/>
    </row>
    <row r="57" spans="2:10" x14ac:dyDescent="0.2">
      <c r="B57" s="28"/>
      <c r="F57" s="27"/>
      <c r="G57" s="27"/>
      <c r="J57" s="11"/>
    </row>
    <row r="58" spans="2:10" x14ac:dyDescent="0.2">
      <c r="B58" s="28"/>
      <c r="F58" s="27"/>
      <c r="G58" s="27"/>
      <c r="J58" s="11"/>
    </row>
    <row r="59" spans="2:10" x14ac:dyDescent="0.2">
      <c r="B59" s="28"/>
      <c r="F59" s="27"/>
      <c r="G59" s="27"/>
      <c r="J59" s="11"/>
    </row>
    <row r="60" spans="2:10" x14ac:dyDescent="0.2">
      <c r="B60" s="28"/>
      <c r="F60" s="27"/>
      <c r="G60" s="27"/>
      <c r="J60" s="11"/>
    </row>
    <row r="61" spans="2:10" x14ac:dyDescent="0.2">
      <c r="B61" s="28"/>
      <c r="F61" s="27"/>
      <c r="G61" s="27"/>
      <c r="J61" s="11"/>
    </row>
    <row r="62" spans="2:10" x14ac:dyDescent="0.2">
      <c r="B62" s="28"/>
      <c r="F62" s="27"/>
      <c r="G62" s="27"/>
      <c r="J62" s="11"/>
    </row>
    <row r="63" spans="2:10" x14ac:dyDescent="0.2">
      <c r="B63" s="28"/>
      <c r="F63" s="27"/>
      <c r="G63" s="27"/>
      <c r="J63" s="11"/>
    </row>
    <row r="64" spans="2:10" x14ac:dyDescent="0.2">
      <c r="B64" s="28"/>
      <c r="F64" s="27"/>
      <c r="G64" s="27"/>
      <c r="J64" s="11"/>
    </row>
    <row r="65" spans="2:10" x14ac:dyDescent="0.2">
      <c r="B65" s="28"/>
      <c r="F65" s="27"/>
      <c r="G65" s="27"/>
      <c r="J65" s="11"/>
    </row>
    <row r="66" spans="2:10" x14ac:dyDescent="0.2">
      <c r="B66" s="28"/>
      <c r="F66" s="27"/>
      <c r="G66" s="27"/>
      <c r="J66" s="11"/>
    </row>
    <row r="67" spans="2:10" x14ac:dyDescent="0.2">
      <c r="B67" s="28"/>
      <c r="F67" s="27"/>
      <c r="G67" s="27"/>
      <c r="J67" s="11"/>
    </row>
    <row r="68" spans="2:10" x14ac:dyDescent="0.2">
      <c r="B68" s="28"/>
      <c r="F68" s="27"/>
      <c r="G68" s="27"/>
      <c r="J68" s="11"/>
    </row>
    <row r="69" spans="2:10" x14ac:dyDescent="0.2">
      <c r="B69" s="28"/>
      <c r="F69" s="27"/>
      <c r="G69" s="27"/>
      <c r="J69" s="11"/>
    </row>
    <row r="70" spans="2:10" x14ac:dyDescent="0.2">
      <c r="B70" s="28"/>
      <c r="F70" s="27"/>
      <c r="G70" s="27"/>
      <c r="J70" s="11"/>
    </row>
    <row r="71" spans="2:10" x14ac:dyDescent="0.2">
      <c r="B71" s="28"/>
      <c r="F71" s="27"/>
      <c r="G71" s="27"/>
      <c r="J71" s="11"/>
    </row>
    <row r="72" spans="2:10" x14ac:dyDescent="0.2">
      <c r="B72" s="28"/>
      <c r="F72" s="27"/>
      <c r="G72" s="27"/>
      <c r="J72" s="11"/>
    </row>
    <row r="73" spans="2:10" x14ac:dyDescent="0.2">
      <c r="B73" s="28"/>
      <c r="F73" s="27"/>
      <c r="G73" s="27"/>
      <c r="J73" s="11"/>
    </row>
    <row r="74" spans="2:10" x14ac:dyDescent="0.2">
      <c r="B74" s="28"/>
      <c r="F74" s="27"/>
      <c r="G74" s="27"/>
      <c r="J74" s="11"/>
    </row>
    <row r="75" spans="2:10" x14ac:dyDescent="0.2">
      <c r="B75" s="28"/>
      <c r="F75" s="27"/>
      <c r="G75" s="27"/>
      <c r="J75" s="11"/>
    </row>
    <row r="76" spans="2:10" x14ac:dyDescent="0.2">
      <c r="B76" s="28"/>
      <c r="F76" s="27"/>
      <c r="G76" s="27"/>
      <c r="J76" s="11"/>
    </row>
    <row r="77" spans="2:10" x14ac:dyDescent="0.2">
      <c r="B77" s="28"/>
      <c r="F77" s="27"/>
      <c r="G77" s="27"/>
      <c r="J77" s="11"/>
    </row>
    <row r="78" spans="2:10" x14ac:dyDescent="0.2">
      <c r="B78" s="28"/>
      <c r="F78" s="27"/>
      <c r="G78" s="27"/>
      <c r="J78" s="11"/>
    </row>
    <row r="79" spans="2:10" x14ac:dyDescent="0.2">
      <c r="B79" s="28"/>
      <c r="F79" s="27"/>
      <c r="G79" s="27"/>
      <c r="J79" s="11"/>
    </row>
    <row r="80" spans="2:10" x14ac:dyDescent="0.2">
      <c r="B80" s="28"/>
      <c r="F80" s="27"/>
      <c r="G80" s="27"/>
      <c r="J80" s="11"/>
    </row>
    <row r="81" spans="2:10" x14ac:dyDescent="0.2">
      <c r="B81" s="28"/>
      <c r="F81" s="27"/>
      <c r="G81" s="27"/>
      <c r="J81" s="11"/>
    </row>
    <row r="82" spans="2:10" x14ac:dyDescent="0.2">
      <c r="B82" s="28"/>
      <c r="F82" s="27"/>
      <c r="G82" s="27"/>
      <c r="J82" s="11"/>
    </row>
    <row r="83" spans="2:10" x14ac:dyDescent="0.2">
      <c r="B83" s="28"/>
      <c r="F83" s="27"/>
      <c r="G83" s="27"/>
      <c r="J83" s="11"/>
    </row>
    <row r="84" spans="2:10" x14ac:dyDescent="0.2">
      <c r="B84" s="28"/>
      <c r="F84" s="27"/>
      <c r="G84" s="27"/>
      <c r="J84" s="11"/>
    </row>
    <row r="85" spans="2:10" x14ac:dyDescent="0.2">
      <c r="B85" s="28"/>
      <c r="F85" s="27"/>
      <c r="G85" s="27"/>
      <c r="J85" s="11"/>
    </row>
    <row r="86" spans="2:10" x14ac:dyDescent="0.2">
      <c r="B86" s="28"/>
      <c r="F86" s="27"/>
      <c r="G86" s="27"/>
      <c r="J86" s="11"/>
    </row>
    <row r="87" spans="2:10" x14ac:dyDescent="0.2">
      <c r="B87" s="28"/>
      <c r="F87" s="27"/>
      <c r="G87" s="27"/>
      <c r="J87" s="11"/>
    </row>
    <row r="88" spans="2:10" x14ac:dyDescent="0.2">
      <c r="B88" s="28"/>
      <c r="F88" s="27"/>
      <c r="G88" s="27"/>
      <c r="J88" s="11"/>
    </row>
    <row r="89" spans="2:10" x14ac:dyDescent="0.2">
      <c r="B89" s="28"/>
      <c r="F89" s="27"/>
      <c r="G89" s="27"/>
      <c r="J89" s="11"/>
    </row>
    <row r="90" spans="2:10" x14ac:dyDescent="0.2">
      <c r="B90" s="28"/>
      <c r="F90" s="27"/>
      <c r="G90" s="27"/>
      <c r="J90" s="11"/>
    </row>
    <row r="91" spans="2:10" x14ac:dyDescent="0.2">
      <c r="B91" s="28"/>
      <c r="F91" s="27"/>
      <c r="G91" s="27"/>
      <c r="J91" s="11"/>
    </row>
    <row r="92" spans="2:10" x14ac:dyDescent="0.2">
      <c r="B92" s="28"/>
      <c r="F92" s="27"/>
      <c r="G92" s="27"/>
      <c r="J92" s="11"/>
    </row>
    <row r="93" spans="2:10" x14ac:dyDescent="0.2">
      <c r="B93" s="28"/>
      <c r="F93" s="27"/>
      <c r="G93" s="27"/>
      <c r="J93" s="11"/>
    </row>
    <row r="94" spans="2:10" x14ac:dyDescent="0.2">
      <c r="B94" s="28"/>
      <c r="F94" s="27"/>
      <c r="G94" s="27"/>
      <c r="J94" s="11"/>
    </row>
    <row r="95" spans="2:10" x14ac:dyDescent="0.2">
      <c r="B95" s="28"/>
      <c r="F95" s="27"/>
      <c r="G95" s="27"/>
      <c r="J95" s="11"/>
    </row>
    <row r="96" spans="2:10" x14ac:dyDescent="0.2">
      <c r="B96" s="28"/>
      <c r="F96" s="27"/>
      <c r="G96" s="27"/>
      <c r="J96" s="11"/>
    </row>
    <row r="97" spans="2:10" x14ac:dyDescent="0.2">
      <c r="B97" s="28"/>
      <c r="F97" s="27"/>
      <c r="G97" s="27"/>
      <c r="J97" s="11"/>
    </row>
    <row r="98" spans="2:10" x14ac:dyDescent="0.2">
      <c r="B98" s="28"/>
      <c r="F98" s="27"/>
      <c r="G98" s="27"/>
      <c r="J98" s="11"/>
    </row>
    <row r="99" spans="2:10" x14ac:dyDescent="0.2">
      <c r="B99" s="28"/>
      <c r="F99" s="27"/>
      <c r="G99" s="27"/>
      <c r="J99" s="11"/>
    </row>
    <row r="100" spans="2:10" x14ac:dyDescent="0.2">
      <c r="B100" s="28"/>
      <c r="F100" s="27"/>
      <c r="G100" s="27"/>
      <c r="J100" s="11"/>
    </row>
    <row r="101" spans="2:10" x14ac:dyDescent="0.2">
      <c r="B101" s="28"/>
      <c r="F101" s="27"/>
      <c r="G101" s="27"/>
      <c r="J101" s="11"/>
    </row>
    <row r="102" spans="2:10" x14ac:dyDescent="0.2">
      <c r="B102" s="28"/>
      <c r="F102" s="27"/>
      <c r="G102" s="27"/>
      <c r="J102" s="11"/>
    </row>
    <row r="103" spans="2:10" x14ac:dyDescent="0.2">
      <c r="B103" s="28"/>
      <c r="F103" s="27"/>
      <c r="G103" s="27"/>
      <c r="J103" s="11"/>
    </row>
    <row r="104" spans="2:10" x14ac:dyDescent="0.2">
      <c r="B104" s="28"/>
      <c r="F104" s="27"/>
      <c r="G104" s="27"/>
      <c r="J104" s="11"/>
    </row>
    <row r="105" spans="2:10" x14ac:dyDescent="0.2">
      <c r="B105" s="28"/>
      <c r="F105" s="27"/>
      <c r="G105" s="27"/>
      <c r="J105" s="11"/>
    </row>
    <row r="106" spans="2:10" x14ac:dyDescent="0.2">
      <c r="B106" s="28"/>
      <c r="F106" s="27"/>
      <c r="G106" s="27"/>
      <c r="J106" s="11"/>
    </row>
    <row r="107" spans="2:10" x14ac:dyDescent="0.2">
      <c r="B107" s="28"/>
      <c r="F107" s="27"/>
      <c r="G107" s="27"/>
      <c r="J107" s="11"/>
    </row>
    <row r="108" spans="2:10" x14ac:dyDescent="0.2">
      <c r="B108" s="28"/>
      <c r="F108" s="27"/>
      <c r="G108" s="27"/>
      <c r="J108" s="11"/>
    </row>
    <row r="109" spans="2:10" x14ac:dyDescent="0.2">
      <c r="B109" s="28"/>
      <c r="F109" s="27"/>
      <c r="G109" s="27"/>
      <c r="J109" s="11"/>
    </row>
    <row r="110" spans="2:10" x14ac:dyDescent="0.2">
      <c r="B110" s="28"/>
      <c r="F110" s="27"/>
      <c r="G110" s="27"/>
      <c r="J110" s="11"/>
    </row>
    <row r="111" spans="2:10" x14ac:dyDescent="0.2">
      <c r="B111" s="29"/>
      <c r="F111" s="27"/>
      <c r="G111" s="27"/>
      <c r="J111" s="11"/>
    </row>
    <row r="112" spans="2:10" x14ac:dyDescent="0.2">
      <c r="B112" s="29"/>
      <c r="F112" s="27"/>
      <c r="G112" s="27"/>
      <c r="J112" s="11"/>
    </row>
    <row r="113" spans="2:10" x14ac:dyDescent="0.2">
      <c r="B113" s="29"/>
      <c r="F113" s="27"/>
      <c r="G113" s="27"/>
      <c r="J113" s="11"/>
    </row>
    <row r="114" spans="2:10" x14ac:dyDescent="0.2">
      <c r="B114" s="29"/>
      <c r="F114" s="27"/>
      <c r="G114" s="27"/>
      <c r="J114" s="11"/>
    </row>
    <row r="115" spans="2:10" x14ac:dyDescent="0.2">
      <c r="B115" s="29"/>
      <c r="F115" s="27"/>
      <c r="G115" s="27"/>
      <c r="J115" s="11"/>
    </row>
    <row r="116" spans="2:10" x14ac:dyDescent="0.2">
      <c r="B116" s="29"/>
      <c r="F116" s="27"/>
      <c r="G116" s="27"/>
      <c r="J116" s="11"/>
    </row>
    <row r="117" spans="2:10" x14ac:dyDescent="0.2">
      <c r="B117" s="29"/>
      <c r="F117" s="27"/>
      <c r="G117" s="27"/>
      <c r="J117" s="11"/>
    </row>
    <row r="118" spans="2:10" x14ac:dyDescent="0.2">
      <c r="B118" s="29"/>
      <c r="F118" s="27"/>
      <c r="G118" s="27"/>
      <c r="J118" s="11"/>
    </row>
    <row r="119" spans="2:10" x14ac:dyDescent="0.2">
      <c r="B119" s="29"/>
      <c r="F119" s="27"/>
      <c r="G119" s="27"/>
      <c r="J119" s="11"/>
    </row>
    <row r="120" spans="2:10" x14ac:dyDescent="0.2">
      <c r="B120" s="29"/>
      <c r="F120" s="27"/>
      <c r="G120" s="27"/>
      <c r="J120" s="11"/>
    </row>
    <row r="121" spans="2:10" x14ac:dyDescent="0.2">
      <c r="B121" s="29"/>
      <c r="F121" s="27"/>
      <c r="G121" s="27"/>
      <c r="J121" s="11"/>
    </row>
    <row r="122" spans="2:10" x14ac:dyDescent="0.2">
      <c r="B122" s="29"/>
      <c r="F122" s="27"/>
      <c r="G122" s="27"/>
      <c r="J122" s="11"/>
    </row>
    <row r="123" spans="2:10" x14ac:dyDescent="0.2">
      <c r="B123" s="29"/>
      <c r="F123" s="27"/>
      <c r="G123" s="27"/>
      <c r="J123" s="11"/>
    </row>
    <row r="124" spans="2:10" x14ac:dyDescent="0.2">
      <c r="B124" s="29"/>
      <c r="F124" s="27"/>
      <c r="G124" s="27"/>
      <c r="J124" s="11"/>
    </row>
    <row r="125" spans="2:10" x14ac:dyDescent="0.2">
      <c r="B125" s="29"/>
      <c r="F125" s="27"/>
      <c r="G125" s="27"/>
      <c r="J125" s="11"/>
    </row>
    <row r="126" spans="2:10" x14ac:dyDescent="0.2">
      <c r="B126" s="29"/>
      <c r="F126" s="27"/>
      <c r="G126" s="27"/>
      <c r="J126" s="11"/>
    </row>
    <row r="127" spans="2:10" x14ac:dyDescent="0.2">
      <c r="B127" s="29"/>
      <c r="F127" s="27"/>
      <c r="G127" s="27"/>
      <c r="J127" s="11"/>
    </row>
    <row r="128" spans="2:10" x14ac:dyDescent="0.2">
      <c r="B128" s="29"/>
      <c r="F128" s="27"/>
      <c r="G128" s="27"/>
      <c r="J128" s="11"/>
    </row>
    <row r="129" spans="2:10" x14ac:dyDescent="0.2">
      <c r="B129" s="29"/>
      <c r="F129" s="27"/>
      <c r="G129" s="27"/>
      <c r="J129" s="11"/>
    </row>
    <row r="130" spans="2:10" x14ac:dyDescent="0.2">
      <c r="B130" s="29"/>
      <c r="F130" s="27"/>
      <c r="G130" s="27"/>
      <c r="J130" s="11"/>
    </row>
    <row r="131" spans="2:10" x14ac:dyDescent="0.2">
      <c r="B131" s="29"/>
      <c r="F131" s="27"/>
      <c r="G131" s="27"/>
      <c r="J131" s="11"/>
    </row>
    <row r="132" spans="2:10" x14ac:dyDescent="0.2">
      <c r="B132" s="29"/>
      <c r="F132" s="27"/>
      <c r="G132" s="27"/>
      <c r="J132" s="11"/>
    </row>
    <row r="133" spans="2:10" x14ac:dyDescent="0.2">
      <c r="B133" s="29"/>
      <c r="F133" s="27"/>
      <c r="G133" s="27"/>
      <c r="J133" s="11"/>
    </row>
    <row r="134" spans="2:10" x14ac:dyDescent="0.2">
      <c r="B134" s="29"/>
      <c r="F134" s="27"/>
      <c r="G134" s="27"/>
      <c r="J134" s="11"/>
    </row>
    <row r="135" spans="2:10" x14ac:dyDescent="0.2">
      <c r="B135" s="29"/>
      <c r="F135" s="27"/>
      <c r="G135" s="27"/>
      <c r="J135" s="11"/>
    </row>
    <row r="136" spans="2:10" x14ac:dyDescent="0.2">
      <c r="B136" s="29"/>
      <c r="F136" s="27"/>
      <c r="G136" s="27"/>
      <c r="J136" s="11"/>
    </row>
    <row r="137" spans="2:10" x14ac:dyDescent="0.2">
      <c r="B137" s="29"/>
      <c r="F137" s="27"/>
      <c r="G137" s="27"/>
      <c r="J137" s="11"/>
    </row>
    <row r="138" spans="2:10" x14ac:dyDescent="0.2">
      <c r="B138" s="29"/>
      <c r="F138" s="27"/>
      <c r="G138" s="27"/>
      <c r="J138" s="11"/>
    </row>
    <row r="139" spans="2:10" x14ac:dyDescent="0.2">
      <c r="B139" s="29"/>
      <c r="F139" s="27"/>
      <c r="G139" s="27"/>
      <c r="J139" s="11"/>
    </row>
    <row r="140" spans="2:10" x14ac:dyDescent="0.2">
      <c r="B140" s="29"/>
      <c r="F140" s="27"/>
      <c r="G140" s="27"/>
      <c r="J140" s="11"/>
    </row>
    <row r="141" spans="2:10" x14ac:dyDescent="0.2">
      <c r="B141" s="29"/>
      <c r="F141" s="27"/>
      <c r="G141" s="27"/>
      <c r="J141" s="11"/>
    </row>
    <row r="142" spans="2:10" x14ac:dyDescent="0.2">
      <c r="B142" s="29"/>
      <c r="F142" s="27"/>
      <c r="G142" s="27"/>
      <c r="J142" s="11"/>
    </row>
    <row r="143" spans="2:10" x14ac:dyDescent="0.2">
      <c r="B143" s="29"/>
      <c r="F143" s="27"/>
      <c r="G143" s="27"/>
      <c r="J143" s="11"/>
    </row>
    <row r="144" spans="2:10" x14ac:dyDescent="0.2">
      <c r="B144" s="28"/>
      <c r="F144" s="27"/>
      <c r="G144" s="27"/>
      <c r="J144" s="11"/>
    </row>
    <row r="145" spans="2:10" x14ac:dyDescent="0.2">
      <c r="B145" s="28"/>
      <c r="F145" s="27"/>
      <c r="G145" s="27"/>
      <c r="J145" s="11"/>
    </row>
    <row r="146" spans="2:10" x14ac:dyDescent="0.2">
      <c r="B146" s="28"/>
      <c r="F146" s="27"/>
      <c r="G146" s="27"/>
      <c r="J146" s="11"/>
    </row>
    <row r="147" spans="2:10" x14ac:dyDescent="0.2">
      <c r="B147" s="28"/>
      <c r="F147" s="27"/>
      <c r="G147" s="27"/>
      <c r="J147" s="11"/>
    </row>
    <row r="148" spans="2:10" x14ac:dyDescent="0.2">
      <c r="B148" s="28"/>
      <c r="F148" s="27"/>
      <c r="G148" s="27"/>
      <c r="J148" s="11"/>
    </row>
    <row r="149" spans="2:10" x14ac:dyDescent="0.2">
      <c r="B149" s="28"/>
      <c r="F149" s="27"/>
      <c r="G149" s="27"/>
      <c r="J149" s="11"/>
    </row>
    <row r="150" spans="2:10" x14ac:dyDescent="0.2">
      <c r="B150" s="28"/>
      <c r="F150" s="27"/>
      <c r="G150" s="27"/>
      <c r="J150" s="11"/>
    </row>
    <row r="151" spans="2:10" x14ac:dyDescent="0.2">
      <c r="B151" s="28"/>
      <c r="F151" s="27"/>
      <c r="G151" s="27"/>
      <c r="J151" s="11"/>
    </row>
    <row r="152" spans="2:10" x14ac:dyDescent="0.2">
      <c r="B152" s="28"/>
      <c r="F152" s="27"/>
      <c r="G152" s="27"/>
      <c r="J152" s="11"/>
    </row>
    <row r="153" spans="2:10" x14ac:dyDescent="0.2">
      <c r="B153" s="28"/>
      <c r="F153" s="27"/>
      <c r="G153" s="27"/>
      <c r="J153" s="11"/>
    </row>
    <row r="154" spans="2:10" x14ac:dyDescent="0.2">
      <c r="B154" s="28"/>
      <c r="F154" s="27"/>
      <c r="G154" s="27"/>
      <c r="J154" s="11"/>
    </row>
    <row r="155" spans="2:10" x14ac:dyDescent="0.2">
      <c r="B155" s="28"/>
      <c r="F155" s="27"/>
      <c r="G155" s="27"/>
      <c r="J155" s="11"/>
    </row>
    <row r="156" spans="2:10" x14ac:dyDescent="0.2">
      <c r="B156" s="28"/>
      <c r="F156" s="27"/>
      <c r="G156" s="27"/>
      <c r="J156" s="11"/>
    </row>
    <row r="157" spans="2:10" x14ac:dyDescent="0.2">
      <c r="B157" s="28"/>
      <c r="F157" s="27"/>
      <c r="G157" s="27"/>
      <c r="J157" s="11"/>
    </row>
    <row r="158" spans="2:10" x14ac:dyDescent="0.2">
      <c r="B158" s="28"/>
      <c r="F158" s="27"/>
      <c r="G158" s="27"/>
      <c r="J158" s="11"/>
    </row>
    <row r="159" spans="2:10" x14ac:dyDescent="0.2">
      <c r="B159" s="28"/>
      <c r="F159" s="27"/>
      <c r="G159" s="27"/>
      <c r="J159" s="11"/>
    </row>
    <row r="160" spans="2:10" x14ac:dyDescent="0.2">
      <c r="B160" s="28"/>
      <c r="F160" s="27"/>
      <c r="G160" s="27"/>
      <c r="J160" s="11"/>
    </row>
    <row r="161" spans="2:10" x14ac:dyDescent="0.2">
      <c r="B161" s="28"/>
      <c r="F161" s="27"/>
      <c r="G161" s="27"/>
      <c r="J161" s="11"/>
    </row>
    <row r="162" spans="2:10" x14ac:dyDescent="0.2">
      <c r="B162" s="28"/>
      <c r="F162" s="27"/>
      <c r="G162" s="27"/>
      <c r="J162" s="11"/>
    </row>
    <row r="163" spans="2:10" x14ac:dyDescent="0.2">
      <c r="B163" s="28"/>
      <c r="F163" s="27"/>
      <c r="G163" s="27"/>
      <c r="J163" s="11"/>
    </row>
    <row r="164" spans="2:10" x14ac:dyDescent="0.2">
      <c r="B164" s="28"/>
      <c r="F164" s="27"/>
      <c r="G164" s="27"/>
      <c r="J164" s="11"/>
    </row>
    <row r="165" spans="2:10" x14ac:dyDescent="0.2">
      <c r="B165" s="28"/>
      <c r="F165" s="27"/>
      <c r="G165" s="27"/>
      <c r="J165" s="11"/>
    </row>
    <row r="166" spans="2:10" x14ac:dyDescent="0.2">
      <c r="B166" s="28"/>
      <c r="F166" s="27"/>
      <c r="G166" s="27"/>
      <c r="J166" s="11"/>
    </row>
    <row r="167" spans="2:10" x14ac:dyDescent="0.2">
      <c r="B167" s="28"/>
      <c r="F167" s="27"/>
      <c r="G167" s="27"/>
      <c r="J167" s="11"/>
    </row>
    <row r="168" spans="2:10" x14ac:dyDescent="0.2">
      <c r="B168" s="28"/>
      <c r="F168" s="27"/>
      <c r="G168" s="27"/>
      <c r="J168" s="11"/>
    </row>
    <row r="169" spans="2:10" x14ac:dyDescent="0.2">
      <c r="B169" s="28"/>
      <c r="F169" s="27"/>
      <c r="G169" s="27"/>
      <c r="J169" s="11"/>
    </row>
    <row r="170" spans="2:10" x14ac:dyDescent="0.2">
      <c r="B170" s="28"/>
      <c r="F170" s="27"/>
      <c r="G170" s="27"/>
      <c r="J170" s="11"/>
    </row>
    <row r="171" spans="2:10" x14ac:dyDescent="0.2">
      <c r="B171" s="28"/>
      <c r="F171" s="27"/>
      <c r="G171" s="27"/>
      <c r="J171" s="11"/>
    </row>
    <row r="172" spans="2:10" x14ac:dyDescent="0.2">
      <c r="B172" s="28"/>
      <c r="F172" s="27"/>
      <c r="G172" s="27"/>
      <c r="J172" s="11"/>
    </row>
    <row r="173" spans="2:10" x14ac:dyDescent="0.2">
      <c r="B173" s="28"/>
      <c r="F173" s="27"/>
      <c r="G173" s="27"/>
      <c r="J173" s="11"/>
    </row>
    <row r="174" spans="2:10" x14ac:dyDescent="0.2">
      <c r="B174" s="28"/>
      <c r="F174" s="27"/>
      <c r="G174" s="27"/>
      <c r="J174" s="11"/>
    </row>
    <row r="175" spans="2:10" x14ac:dyDescent="0.2">
      <c r="B175" s="28"/>
      <c r="F175" s="27"/>
      <c r="G175" s="27"/>
      <c r="J175" s="11"/>
    </row>
    <row r="176" spans="2:10" x14ac:dyDescent="0.2">
      <c r="B176" s="28"/>
      <c r="F176" s="27"/>
      <c r="G176" s="27"/>
      <c r="J176" s="11"/>
    </row>
    <row r="177" spans="2:10" x14ac:dyDescent="0.2">
      <c r="B177" s="28"/>
      <c r="F177" s="27"/>
      <c r="G177" s="27"/>
      <c r="J177" s="11"/>
    </row>
    <row r="178" spans="2:10" x14ac:dyDescent="0.2">
      <c r="B178" s="29"/>
      <c r="F178" s="27"/>
      <c r="G178" s="27"/>
      <c r="J178" s="11"/>
    </row>
    <row r="179" spans="2:10" x14ac:dyDescent="0.2">
      <c r="B179" s="29"/>
      <c r="F179" s="27"/>
      <c r="G179" s="27"/>
      <c r="J179" s="11"/>
    </row>
    <row r="180" spans="2:10" x14ac:dyDescent="0.2">
      <c r="B180" s="29"/>
      <c r="F180" s="27"/>
      <c r="G180" s="27"/>
      <c r="J180" s="11"/>
    </row>
    <row r="181" spans="2:10" x14ac:dyDescent="0.2">
      <c r="B181" s="29"/>
      <c r="F181" s="27"/>
      <c r="G181" s="27"/>
      <c r="J181" s="11"/>
    </row>
    <row r="182" spans="2:10" x14ac:dyDescent="0.2">
      <c r="B182" s="29"/>
      <c r="F182" s="27"/>
      <c r="G182" s="27"/>
      <c r="J182" s="11"/>
    </row>
    <row r="183" spans="2:10" x14ac:dyDescent="0.2">
      <c r="B183" s="29"/>
      <c r="F183" s="27"/>
      <c r="G183" s="27"/>
      <c r="J183" s="11"/>
    </row>
    <row r="184" spans="2:10" x14ac:dyDescent="0.2">
      <c r="B184" s="29"/>
      <c r="F184" s="27"/>
      <c r="G184" s="27"/>
      <c r="J184" s="11"/>
    </row>
    <row r="185" spans="2:10" x14ac:dyDescent="0.2">
      <c r="B185" s="29"/>
      <c r="F185" s="27"/>
      <c r="G185" s="27"/>
      <c r="J185" s="11"/>
    </row>
    <row r="186" spans="2:10" x14ac:dyDescent="0.2">
      <c r="B186" s="29"/>
      <c r="F186" s="27"/>
      <c r="G186" s="27"/>
      <c r="J186" s="11"/>
    </row>
    <row r="187" spans="2:10" x14ac:dyDescent="0.2">
      <c r="B187" s="29"/>
      <c r="F187" s="27"/>
      <c r="G187" s="27"/>
      <c r="J187" s="11"/>
    </row>
    <row r="188" spans="2:10" x14ac:dyDescent="0.2">
      <c r="B188" s="29"/>
      <c r="F188" s="27"/>
      <c r="G188" s="27"/>
      <c r="J188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5"/>
  <sheetViews>
    <sheetView workbookViewId="0">
      <selection activeCell="J5" sqref="J5"/>
    </sheetView>
  </sheetViews>
  <sheetFormatPr baseColWidth="10" defaultRowHeight="15" x14ac:dyDescent="0.2"/>
  <cols>
    <col min="1" max="1" width="13.33203125" bestFit="1" customWidth="1"/>
    <col min="12" max="12" width="19.1640625" customWidth="1"/>
    <col min="13" max="13" width="20.33203125" customWidth="1"/>
    <col min="14" max="15" width="17.6640625" customWidth="1"/>
  </cols>
  <sheetData>
    <row r="1" spans="1:15" x14ac:dyDescent="0.2">
      <c r="J1" s="36" t="s">
        <v>30</v>
      </c>
      <c r="K1" s="36"/>
      <c r="L1" s="36"/>
      <c r="M1" s="36"/>
      <c r="N1" s="36"/>
      <c r="O1" s="36"/>
    </row>
    <row r="2" spans="1:15" x14ac:dyDescent="0.2">
      <c r="A2" s="30"/>
      <c r="B2" s="31"/>
      <c r="C2" s="31"/>
      <c r="D2" s="31"/>
      <c r="E2" s="31"/>
      <c r="F2" s="31"/>
      <c r="G2" s="32"/>
      <c r="H2" s="14" t="s">
        <v>6</v>
      </c>
      <c r="J2" t="s">
        <v>31</v>
      </c>
    </row>
    <row r="3" spans="1:15" x14ac:dyDescent="0.2">
      <c r="A3" s="33"/>
      <c r="B3" s="34"/>
      <c r="C3" s="34"/>
      <c r="D3" s="34"/>
      <c r="E3" s="34"/>
      <c r="F3" s="34"/>
      <c r="G3" s="35"/>
      <c r="H3" s="14" t="s">
        <v>7</v>
      </c>
    </row>
    <row r="4" spans="1:15" x14ac:dyDescent="0.2">
      <c r="A4" s="14" t="s">
        <v>32</v>
      </c>
      <c r="B4" s="14" t="s">
        <v>3</v>
      </c>
      <c r="C4" s="14" t="s">
        <v>33</v>
      </c>
      <c r="D4" s="14" t="s">
        <v>34</v>
      </c>
      <c r="E4" s="14" t="s">
        <v>35</v>
      </c>
      <c r="F4" s="14" t="s">
        <v>36</v>
      </c>
      <c r="G4" s="14" t="s">
        <v>37</v>
      </c>
      <c r="H4" s="14" t="s">
        <v>8</v>
      </c>
    </row>
    <row r="5" spans="1:15" ht="15" customHeight="1" x14ac:dyDescent="0.2">
      <c r="A5" s="15" t="s">
        <v>48</v>
      </c>
      <c r="B5" s="15">
        <v>33.17</v>
      </c>
      <c r="C5" s="15">
        <v>315.50431361928122</v>
      </c>
      <c r="D5" s="15">
        <v>29.087929948049979</v>
      </c>
      <c r="E5" s="24">
        <f t="shared" ref="E5:E35" si="0">C5/D5</f>
        <v>10.846571556750888</v>
      </c>
      <c r="F5" s="24">
        <f>E5*$J$6</f>
        <v>29.863398682550365</v>
      </c>
      <c r="G5" s="15">
        <v>0.71994463146068355</v>
      </c>
      <c r="H5" s="15">
        <v>7</v>
      </c>
      <c r="J5" s="22" t="s">
        <v>27</v>
      </c>
      <c r="L5" s="22" t="s">
        <v>38</v>
      </c>
      <c r="M5" s="22" t="s">
        <v>39</v>
      </c>
      <c r="N5" s="22" t="s">
        <v>40</v>
      </c>
      <c r="O5" s="22" t="s">
        <v>41</v>
      </c>
    </row>
    <row r="6" spans="1:15" x14ac:dyDescent="0.2">
      <c r="A6" s="15"/>
      <c r="B6" s="15"/>
      <c r="C6" s="15"/>
      <c r="D6" s="15"/>
      <c r="E6" s="24" t="e">
        <f t="shared" si="0"/>
        <v>#DIV/0!</v>
      </c>
      <c r="F6" s="24" t="e">
        <f>E6*$J$6</f>
        <v>#DIV/0!</v>
      </c>
      <c r="G6" s="15"/>
      <c r="H6" s="15"/>
      <c r="J6" s="13">
        <f>(L6*N6)/(M6*O6)</f>
        <v>2.7532569647745913</v>
      </c>
      <c r="L6" s="12">
        <v>27.83</v>
      </c>
      <c r="M6" s="12">
        <v>9.86</v>
      </c>
      <c r="N6">
        <v>85.47</v>
      </c>
      <c r="O6">
        <v>87.62</v>
      </c>
    </row>
    <row r="7" spans="1:15" x14ac:dyDescent="0.2">
      <c r="A7" s="15"/>
      <c r="B7" s="15"/>
      <c r="C7" s="15"/>
      <c r="D7" s="15"/>
      <c r="E7" s="24" t="e">
        <f t="shared" si="0"/>
        <v>#DIV/0!</v>
      </c>
      <c r="F7" s="24" t="e">
        <f>E7*$J$6</f>
        <v>#DIV/0!</v>
      </c>
      <c r="G7" s="15"/>
      <c r="H7" s="15"/>
    </row>
    <row r="8" spans="1:15" x14ac:dyDescent="0.2">
      <c r="A8" s="15"/>
      <c r="B8" s="15"/>
      <c r="C8" s="15"/>
      <c r="D8" s="15"/>
      <c r="E8" s="24" t="e">
        <f t="shared" si="0"/>
        <v>#DIV/0!</v>
      </c>
      <c r="F8" s="24" t="e">
        <f>E8*$J$6</f>
        <v>#DIV/0!</v>
      </c>
      <c r="G8" s="15"/>
      <c r="H8" s="15"/>
    </row>
    <row r="9" spans="1:15" x14ac:dyDescent="0.2">
      <c r="A9" s="15"/>
      <c r="B9" s="15"/>
      <c r="C9" s="15"/>
      <c r="D9" s="15"/>
      <c r="E9" s="24" t="e">
        <f t="shared" si="0"/>
        <v>#DIV/0!</v>
      </c>
      <c r="F9" s="24" t="e">
        <f t="shared" ref="F9:F35" si="1">E9*$J$6</f>
        <v>#DIV/0!</v>
      </c>
      <c r="G9" s="15"/>
      <c r="H9" s="15"/>
    </row>
    <row r="10" spans="1:15" x14ac:dyDescent="0.2">
      <c r="A10" s="15"/>
      <c r="B10" s="15"/>
      <c r="C10" s="15"/>
      <c r="D10" s="15"/>
      <c r="E10" s="24" t="e">
        <f t="shared" si="0"/>
        <v>#DIV/0!</v>
      </c>
      <c r="F10" s="24" t="e">
        <f t="shared" si="1"/>
        <v>#DIV/0!</v>
      </c>
      <c r="G10" s="15"/>
      <c r="H10" s="15"/>
    </row>
    <row r="11" spans="1:15" x14ac:dyDescent="0.2">
      <c r="A11" s="15"/>
      <c r="B11" s="15"/>
      <c r="C11" s="15"/>
      <c r="D11" s="15"/>
      <c r="E11" s="24" t="e">
        <f t="shared" si="0"/>
        <v>#DIV/0!</v>
      </c>
      <c r="F11" s="24" t="e">
        <f t="shared" si="1"/>
        <v>#DIV/0!</v>
      </c>
      <c r="G11" s="15"/>
      <c r="H11" s="15"/>
    </row>
    <row r="12" spans="1:15" x14ac:dyDescent="0.2">
      <c r="A12" s="15"/>
      <c r="B12" s="15"/>
      <c r="C12" s="15"/>
      <c r="D12" s="15"/>
      <c r="E12" s="24" t="e">
        <f t="shared" si="0"/>
        <v>#DIV/0!</v>
      </c>
      <c r="F12" s="24" t="e">
        <f t="shared" si="1"/>
        <v>#DIV/0!</v>
      </c>
      <c r="G12" s="15"/>
      <c r="H12" s="15"/>
    </row>
    <row r="13" spans="1:15" x14ac:dyDescent="0.2">
      <c r="A13" s="15"/>
      <c r="B13" s="15"/>
      <c r="C13" s="15"/>
      <c r="D13" s="15"/>
      <c r="E13" s="24" t="e">
        <f t="shared" si="0"/>
        <v>#DIV/0!</v>
      </c>
      <c r="F13" s="24" t="e">
        <f t="shared" si="1"/>
        <v>#DIV/0!</v>
      </c>
      <c r="G13" s="15"/>
      <c r="H13" s="15"/>
    </row>
    <row r="14" spans="1:15" x14ac:dyDescent="0.2">
      <c r="A14" s="15"/>
      <c r="B14" s="15"/>
      <c r="C14" s="15"/>
      <c r="D14" s="15"/>
      <c r="E14" s="24" t="e">
        <f t="shared" si="0"/>
        <v>#DIV/0!</v>
      </c>
      <c r="F14" s="24" t="e">
        <f t="shared" si="1"/>
        <v>#DIV/0!</v>
      </c>
      <c r="G14" s="15"/>
      <c r="H14" s="15"/>
    </row>
    <row r="15" spans="1:15" x14ac:dyDescent="0.2">
      <c r="A15" s="15"/>
      <c r="B15" s="15"/>
      <c r="C15" s="15"/>
      <c r="D15" s="15"/>
      <c r="E15" s="24" t="e">
        <f t="shared" si="0"/>
        <v>#DIV/0!</v>
      </c>
      <c r="F15" s="24" t="e">
        <f t="shared" si="1"/>
        <v>#DIV/0!</v>
      </c>
      <c r="G15" s="15"/>
      <c r="H15" s="15"/>
    </row>
    <row r="16" spans="1:15" x14ac:dyDescent="0.2">
      <c r="A16" s="15"/>
      <c r="B16" s="15"/>
      <c r="C16" s="15"/>
      <c r="D16" s="15"/>
      <c r="E16" s="24" t="e">
        <f t="shared" si="0"/>
        <v>#DIV/0!</v>
      </c>
      <c r="F16" s="24" t="e">
        <f t="shared" si="1"/>
        <v>#DIV/0!</v>
      </c>
      <c r="G16" s="15"/>
      <c r="H16" s="15"/>
    </row>
    <row r="17" spans="1:8" x14ac:dyDescent="0.2">
      <c r="A17" s="15"/>
      <c r="B17" s="15"/>
      <c r="C17" s="15"/>
      <c r="D17" s="15"/>
      <c r="E17" s="24" t="e">
        <f t="shared" si="0"/>
        <v>#DIV/0!</v>
      </c>
      <c r="F17" s="24" t="e">
        <f t="shared" si="1"/>
        <v>#DIV/0!</v>
      </c>
      <c r="G17" s="15"/>
      <c r="H17" s="15"/>
    </row>
    <row r="18" spans="1:8" x14ac:dyDescent="0.2">
      <c r="A18" s="15"/>
      <c r="B18" s="15"/>
      <c r="C18" s="15"/>
      <c r="D18" s="15"/>
      <c r="E18" s="24" t="e">
        <f t="shared" si="0"/>
        <v>#DIV/0!</v>
      </c>
      <c r="F18" s="24" t="e">
        <f t="shared" si="1"/>
        <v>#DIV/0!</v>
      </c>
      <c r="G18" s="15"/>
      <c r="H18" s="15"/>
    </row>
    <row r="19" spans="1:8" x14ac:dyDescent="0.2">
      <c r="A19" s="15"/>
      <c r="B19" s="15"/>
      <c r="C19" s="15"/>
      <c r="D19" s="15"/>
      <c r="E19" s="24" t="e">
        <f t="shared" si="0"/>
        <v>#DIV/0!</v>
      </c>
      <c r="F19" s="24" t="e">
        <f t="shared" si="1"/>
        <v>#DIV/0!</v>
      </c>
      <c r="G19" s="15"/>
      <c r="H19" s="15"/>
    </row>
    <row r="20" spans="1:8" x14ac:dyDescent="0.2">
      <c r="A20" s="15"/>
      <c r="B20" s="15"/>
      <c r="C20" s="15"/>
      <c r="D20" s="15"/>
      <c r="E20" s="24" t="e">
        <f t="shared" si="0"/>
        <v>#DIV/0!</v>
      </c>
      <c r="F20" s="24" t="e">
        <f t="shared" si="1"/>
        <v>#DIV/0!</v>
      </c>
      <c r="G20" s="15"/>
      <c r="H20" s="15"/>
    </row>
    <row r="21" spans="1:8" x14ac:dyDescent="0.2">
      <c r="A21" s="15"/>
      <c r="B21" s="15"/>
      <c r="C21" s="15"/>
      <c r="D21" s="15"/>
      <c r="E21" s="24" t="e">
        <f t="shared" si="0"/>
        <v>#DIV/0!</v>
      </c>
      <c r="F21" s="24" t="e">
        <f t="shared" si="1"/>
        <v>#DIV/0!</v>
      </c>
      <c r="G21" s="15"/>
      <c r="H21" s="15"/>
    </row>
    <row r="22" spans="1:8" x14ac:dyDescent="0.2">
      <c r="A22" s="15"/>
      <c r="B22" s="15"/>
      <c r="C22" s="15"/>
      <c r="D22" s="15"/>
      <c r="E22" s="24" t="e">
        <f t="shared" si="0"/>
        <v>#DIV/0!</v>
      </c>
      <c r="F22" s="24" t="e">
        <f t="shared" si="1"/>
        <v>#DIV/0!</v>
      </c>
      <c r="G22" s="15"/>
      <c r="H22" s="15"/>
    </row>
    <row r="23" spans="1:8" x14ac:dyDescent="0.2">
      <c r="A23" s="15"/>
      <c r="B23" s="15"/>
      <c r="C23" s="15"/>
      <c r="D23" s="15"/>
      <c r="E23" s="24" t="e">
        <f t="shared" si="0"/>
        <v>#DIV/0!</v>
      </c>
      <c r="F23" s="24" t="e">
        <f t="shared" si="1"/>
        <v>#DIV/0!</v>
      </c>
      <c r="G23" s="15"/>
      <c r="H23" s="15"/>
    </row>
    <row r="24" spans="1:8" x14ac:dyDescent="0.2">
      <c r="A24" s="15"/>
      <c r="B24" s="15"/>
      <c r="C24" s="15"/>
      <c r="D24" s="15"/>
      <c r="E24" s="24" t="e">
        <f t="shared" si="0"/>
        <v>#DIV/0!</v>
      </c>
      <c r="F24" s="24" t="e">
        <f t="shared" si="1"/>
        <v>#DIV/0!</v>
      </c>
      <c r="G24" s="15"/>
      <c r="H24" s="15"/>
    </row>
    <row r="25" spans="1:8" x14ac:dyDescent="0.2">
      <c r="A25" s="15"/>
      <c r="B25" s="15"/>
      <c r="C25" s="15"/>
      <c r="D25" s="15"/>
      <c r="E25" s="24" t="e">
        <f t="shared" si="0"/>
        <v>#DIV/0!</v>
      </c>
      <c r="F25" s="24" t="e">
        <f t="shared" si="1"/>
        <v>#DIV/0!</v>
      </c>
      <c r="G25" s="15"/>
      <c r="H25" s="15"/>
    </row>
    <row r="26" spans="1:8" x14ac:dyDescent="0.2">
      <c r="A26" s="15"/>
      <c r="B26" s="15"/>
      <c r="C26" s="15"/>
      <c r="D26" s="15"/>
      <c r="E26" s="24" t="e">
        <f t="shared" si="0"/>
        <v>#DIV/0!</v>
      </c>
      <c r="F26" s="24" t="e">
        <f t="shared" si="1"/>
        <v>#DIV/0!</v>
      </c>
      <c r="G26" s="15"/>
      <c r="H26" s="15"/>
    </row>
    <row r="27" spans="1:8" x14ac:dyDescent="0.2">
      <c r="A27" s="15"/>
      <c r="B27" s="15"/>
      <c r="C27" s="15"/>
      <c r="D27" s="15"/>
      <c r="E27" s="24" t="e">
        <f t="shared" si="0"/>
        <v>#DIV/0!</v>
      </c>
      <c r="F27" s="24" t="e">
        <f t="shared" si="1"/>
        <v>#DIV/0!</v>
      </c>
      <c r="G27" s="15"/>
      <c r="H27" s="15"/>
    </row>
    <row r="28" spans="1:8" x14ac:dyDescent="0.2">
      <c r="A28" s="15"/>
      <c r="B28" s="15"/>
      <c r="C28" s="15"/>
      <c r="D28" s="15"/>
      <c r="E28" s="24" t="e">
        <f t="shared" si="0"/>
        <v>#DIV/0!</v>
      </c>
      <c r="F28" s="24" t="e">
        <f t="shared" si="1"/>
        <v>#DIV/0!</v>
      </c>
      <c r="G28" s="15"/>
      <c r="H28" s="15"/>
    </row>
    <row r="29" spans="1:8" x14ac:dyDescent="0.2">
      <c r="A29" s="15"/>
      <c r="B29" s="15"/>
      <c r="C29" s="15"/>
      <c r="D29" s="15"/>
      <c r="E29" s="24" t="e">
        <f t="shared" si="0"/>
        <v>#DIV/0!</v>
      </c>
      <c r="F29" s="24" t="e">
        <f t="shared" si="1"/>
        <v>#DIV/0!</v>
      </c>
      <c r="G29" s="15"/>
      <c r="H29" s="15"/>
    </row>
    <row r="30" spans="1:8" x14ac:dyDescent="0.2">
      <c r="A30" s="15"/>
      <c r="B30" s="15"/>
      <c r="C30" s="15"/>
      <c r="D30" s="15"/>
      <c r="E30" s="24" t="e">
        <f t="shared" si="0"/>
        <v>#DIV/0!</v>
      </c>
      <c r="F30" s="24" t="e">
        <f t="shared" si="1"/>
        <v>#DIV/0!</v>
      </c>
      <c r="G30" s="15"/>
      <c r="H30" s="15"/>
    </row>
    <row r="31" spans="1:8" x14ac:dyDescent="0.2">
      <c r="A31" s="15"/>
      <c r="B31" s="15"/>
      <c r="C31" s="15"/>
      <c r="D31" s="15"/>
      <c r="E31" s="24" t="e">
        <f t="shared" si="0"/>
        <v>#DIV/0!</v>
      </c>
      <c r="F31" s="24" t="e">
        <f t="shared" si="1"/>
        <v>#DIV/0!</v>
      </c>
      <c r="G31" s="15"/>
      <c r="H31" s="15"/>
    </row>
    <row r="32" spans="1:8" x14ac:dyDescent="0.2">
      <c r="A32" s="15"/>
      <c r="B32" s="15"/>
      <c r="C32" s="15"/>
      <c r="D32" s="15"/>
      <c r="E32" s="24" t="e">
        <f t="shared" si="0"/>
        <v>#DIV/0!</v>
      </c>
      <c r="F32" s="24" t="e">
        <f t="shared" si="1"/>
        <v>#DIV/0!</v>
      </c>
      <c r="G32" s="15"/>
      <c r="H32" s="15"/>
    </row>
    <row r="33" spans="1:8" x14ac:dyDescent="0.2">
      <c r="A33" s="15"/>
      <c r="B33" s="15"/>
      <c r="C33" s="15"/>
      <c r="D33" s="15"/>
      <c r="E33" s="24" t="e">
        <f t="shared" si="0"/>
        <v>#DIV/0!</v>
      </c>
      <c r="F33" s="24" t="e">
        <f t="shared" si="1"/>
        <v>#DIV/0!</v>
      </c>
      <c r="G33" s="15"/>
      <c r="H33" s="15"/>
    </row>
    <row r="34" spans="1:8" x14ac:dyDescent="0.2">
      <c r="A34" s="15"/>
      <c r="B34" s="15"/>
      <c r="C34" s="15"/>
      <c r="D34" s="15"/>
      <c r="E34" s="24" t="e">
        <f t="shared" si="0"/>
        <v>#DIV/0!</v>
      </c>
      <c r="F34" s="24" t="e">
        <f t="shared" si="1"/>
        <v>#DIV/0!</v>
      </c>
      <c r="G34" s="15"/>
      <c r="H34" s="15"/>
    </row>
    <row r="35" spans="1:8" x14ac:dyDescent="0.2">
      <c r="A35" s="15"/>
      <c r="B35" s="15"/>
      <c r="C35" s="15"/>
      <c r="D35" s="15"/>
      <c r="E35" s="24" t="e">
        <f t="shared" si="0"/>
        <v>#DIV/0!</v>
      </c>
      <c r="F35" s="24" t="e">
        <f t="shared" si="1"/>
        <v>#DIV/0!</v>
      </c>
      <c r="G35" s="15"/>
      <c r="H35" s="15"/>
    </row>
  </sheetData>
  <mergeCells count="2">
    <mergeCell ref="J1:O1"/>
    <mergeCell ref="A2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4"/>
  <sheetViews>
    <sheetView workbookViewId="0">
      <selection activeCell="A8" sqref="A8"/>
    </sheetView>
  </sheetViews>
  <sheetFormatPr baseColWidth="10" defaultRowHeight="15" x14ac:dyDescent="0.2"/>
  <cols>
    <col min="1" max="1" width="14.1640625" bestFit="1" customWidth="1"/>
    <col min="9" max="9" width="13.33203125" bestFit="1" customWidth="1"/>
    <col min="11" max="11" width="13.33203125" bestFit="1" customWidth="1"/>
  </cols>
  <sheetData>
    <row r="1" spans="1:11" x14ac:dyDescent="0.2">
      <c r="A1" t="s">
        <v>47</v>
      </c>
      <c r="B1">
        <v>0.70450000000000002</v>
      </c>
    </row>
    <row r="2" spans="1:11" ht="17" x14ac:dyDescent="0.2">
      <c r="A2" s="1" t="s">
        <v>10</v>
      </c>
      <c r="B2" s="2">
        <v>1.42E-11</v>
      </c>
      <c r="C2" s="3" t="s">
        <v>11</v>
      </c>
    </row>
    <row r="3" spans="1:11" x14ac:dyDescent="0.2">
      <c r="A3" s="14"/>
      <c r="B3" s="14"/>
      <c r="C3" s="14"/>
      <c r="D3" s="14"/>
      <c r="E3" s="14"/>
      <c r="F3" s="14"/>
      <c r="G3" s="14"/>
      <c r="H3" s="14" t="s">
        <v>6</v>
      </c>
      <c r="I3" s="14"/>
      <c r="J3" s="14"/>
      <c r="K3" s="14"/>
    </row>
    <row r="4" spans="1:11" x14ac:dyDescent="0.2">
      <c r="A4" s="14"/>
      <c r="B4" s="14"/>
      <c r="C4" s="14"/>
      <c r="D4" s="14" t="s">
        <v>33</v>
      </c>
      <c r="E4" s="14" t="s">
        <v>34</v>
      </c>
      <c r="F4" s="14" t="s">
        <v>42</v>
      </c>
      <c r="G4" s="14" t="s">
        <v>43</v>
      </c>
      <c r="H4" s="14" t="s">
        <v>7</v>
      </c>
      <c r="I4" s="14" t="s">
        <v>37</v>
      </c>
      <c r="J4" s="14" t="s">
        <v>45</v>
      </c>
      <c r="K4" s="14" t="s">
        <v>46</v>
      </c>
    </row>
    <row r="5" spans="1:11" x14ac:dyDescent="0.2">
      <c r="A5" s="14" t="s">
        <v>4</v>
      </c>
      <c r="B5" s="14"/>
      <c r="C5" s="14" t="s">
        <v>21</v>
      </c>
      <c r="D5" s="14" t="s">
        <v>22</v>
      </c>
      <c r="E5" s="14" t="s">
        <v>22</v>
      </c>
      <c r="F5" s="14" t="s">
        <v>44</v>
      </c>
      <c r="G5" s="14" t="s">
        <v>44</v>
      </c>
      <c r="H5" s="14" t="s">
        <v>8</v>
      </c>
      <c r="I5" s="14" t="s">
        <v>24</v>
      </c>
      <c r="J5" s="14" t="s">
        <v>13</v>
      </c>
      <c r="K5" s="14" t="s">
        <v>24</v>
      </c>
    </row>
    <row r="7" spans="1:11" x14ac:dyDescent="0.2">
      <c r="A7" s="23" t="s">
        <v>48</v>
      </c>
      <c r="B7" s="23"/>
      <c r="C7" s="23">
        <v>27.5</v>
      </c>
      <c r="D7" s="23">
        <v>8.64</v>
      </c>
      <c r="E7" s="23">
        <v>41.11</v>
      </c>
      <c r="F7" s="23">
        <v>0.12707579897903276</v>
      </c>
      <c r="G7" s="23">
        <v>0.51251698979551985</v>
      </c>
      <c r="H7" s="23">
        <v>7</v>
      </c>
      <c r="I7" s="25">
        <f>G7 - (F7 * (EXP($B$2 * $C$7 * 1000000) - 1 ) )</f>
        <v>0.51246735700584711</v>
      </c>
      <c r="J7">
        <f>((G7/$B$1)-1)*10000</f>
        <v>-2725.0959574802014</v>
      </c>
    </row>
    <row r="8" spans="1:11" x14ac:dyDescent="0.2">
      <c r="A8" s="23"/>
      <c r="B8" s="23"/>
      <c r="C8" s="23"/>
      <c r="D8" s="23"/>
      <c r="E8" s="23"/>
      <c r="F8" s="23"/>
      <c r="G8" s="23"/>
      <c r="H8" s="23"/>
      <c r="I8" s="26">
        <f t="shared" ref="I8:I54" si="0">G8 - (F8 * (EXP($B$2 * $C$7 * 1000000) - 1 ) )</f>
        <v>0</v>
      </c>
      <c r="J8">
        <f>((G8/$B$1)-1)*10000</f>
        <v>-10000</v>
      </c>
    </row>
    <row r="9" spans="1:11" x14ac:dyDescent="0.2">
      <c r="A9" s="23"/>
      <c r="B9" s="23"/>
      <c r="C9" s="23"/>
      <c r="D9" s="23"/>
      <c r="E9" s="23"/>
      <c r="F9" s="23"/>
      <c r="G9" s="23"/>
      <c r="H9" s="23"/>
      <c r="I9" s="26">
        <f t="shared" si="0"/>
        <v>0</v>
      </c>
      <c r="J9">
        <f t="shared" ref="J9:J54" si="1">((G9/$B$1)-1)*10000</f>
        <v>-10000</v>
      </c>
    </row>
    <row r="10" spans="1:11" x14ac:dyDescent="0.2">
      <c r="A10" s="23"/>
      <c r="B10" s="23"/>
      <c r="C10" s="23"/>
      <c r="D10" s="23"/>
      <c r="E10" s="23"/>
      <c r="F10" s="23"/>
      <c r="G10" s="23"/>
      <c r="H10" s="23"/>
      <c r="I10" s="26">
        <f t="shared" si="0"/>
        <v>0</v>
      </c>
      <c r="J10">
        <f>((G10/$B$1)-1)*10000</f>
        <v>-10000</v>
      </c>
    </row>
    <row r="11" spans="1:11" x14ac:dyDescent="0.2">
      <c r="A11" s="23"/>
      <c r="B11" s="23"/>
      <c r="C11" s="23"/>
      <c r="D11" s="23"/>
      <c r="E11" s="23"/>
      <c r="F11" s="23"/>
      <c r="G11" s="23"/>
      <c r="H11" s="23"/>
      <c r="I11" s="26">
        <f t="shared" si="0"/>
        <v>0</v>
      </c>
      <c r="J11">
        <f t="shared" si="1"/>
        <v>-10000</v>
      </c>
    </row>
    <row r="12" spans="1:11" x14ac:dyDescent="0.2">
      <c r="A12" s="23"/>
      <c r="B12" s="23"/>
      <c r="C12" s="23"/>
      <c r="D12" s="23"/>
      <c r="E12" s="23"/>
      <c r="F12" s="23"/>
      <c r="G12" s="23"/>
      <c r="H12" s="23"/>
      <c r="I12" s="26">
        <f t="shared" si="0"/>
        <v>0</v>
      </c>
      <c r="J12">
        <f t="shared" si="1"/>
        <v>-10000</v>
      </c>
    </row>
    <row r="13" spans="1:11" x14ac:dyDescent="0.2">
      <c r="A13" s="23"/>
      <c r="B13" s="23"/>
      <c r="C13" s="23"/>
      <c r="D13" s="23"/>
      <c r="E13" s="23"/>
      <c r="F13" s="23"/>
      <c r="G13" s="23"/>
      <c r="H13" s="23"/>
      <c r="I13" s="26">
        <f t="shared" si="0"/>
        <v>0</v>
      </c>
      <c r="J13">
        <f t="shared" si="1"/>
        <v>-10000</v>
      </c>
    </row>
    <row r="14" spans="1:11" x14ac:dyDescent="0.2">
      <c r="A14" s="23"/>
      <c r="B14" s="23"/>
      <c r="C14" s="23"/>
      <c r="D14" s="23"/>
      <c r="E14" s="23"/>
      <c r="F14" s="23"/>
      <c r="G14" s="23"/>
      <c r="H14" s="23"/>
      <c r="I14" s="26">
        <f t="shared" si="0"/>
        <v>0</v>
      </c>
      <c r="J14">
        <f t="shared" si="1"/>
        <v>-10000</v>
      </c>
    </row>
    <row r="15" spans="1:11" x14ac:dyDescent="0.2">
      <c r="A15" s="23"/>
      <c r="B15" s="23"/>
      <c r="C15" s="23"/>
      <c r="D15" s="23"/>
      <c r="E15" s="23"/>
      <c r="F15" s="23"/>
      <c r="G15" s="23"/>
      <c r="H15" s="23"/>
      <c r="I15" s="26">
        <f t="shared" si="0"/>
        <v>0</v>
      </c>
      <c r="J15">
        <f t="shared" si="1"/>
        <v>-10000</v>
      </c>
    </row>
    <row r="16" spans="1:11" x14ac:dyDescent="0.2">
      <c r="A16" s="23"/>
      <c r="B16" s="23"/>
      <c r="C16" s="23"/>
      <c r="D16" s="23"/>
      <c r="E16" s="23"/>
      <c r="F16" s="23"/>
      <c r="G16" s="23"/>
      <c r="H16" s="23"/>
      <c r="I16" s="26">
        <f t="shared" si="0"/>
        <v>0</v>
      </c>
      <c r="J16">
        <f t="shared" si="1"/>
        <v>-10000</v>
      </c>
    </row>
    <row r="17" spans="1:10" x14ac:dyDescent="0.2">
      <c r="A17" s="23"/>
      <c r="B17" s="23"/>
      <c r="C17" s="23"/>
      <c r="D17" s="23"/>
      <c r="E17" s="23"/>
      <c r="F17" s="23"/>
      <c r="G17" s="23"/>
      <c r="H17" s="23"/>
      <c r="I17" s="26">
        <f t="shared" si="0"/>
        <v>0</v>
      </c>
      <c r="J17">
        <f t="shared" si="1"/>
        <v>-10000</v>
      </c>
    </row>
    <row r="18" spans="1:10" x14ac:dyDescent="0.2">
      <c r="A18" s="23"/>
      <c r="B18" s="23"/>
      <c r="C18" s="23"/>
      <c r="D18" s="23"/>
      <c r="E18" s="23"/>
      <c r="F18" s="23"/>
      <c r="G18" s="23"/>
      <c r="H18" s="23"/>
      <c r="I18" s="26">
        <f t="shared" si="0"/>
        <v>0</v>
      </c>
      <c r="J18">
        <f t="shared" si="1"/>
        <v>-10000</v>
      </c>
    </row>
    <row r="19" spans="1:10" x14ac:dyDescent="0.2">
      <c r="A19" s="23"/>
      <c r="B19" s="23"/>
      <c r="C19" s="23"/>
      <c r="D19" s="23"/>
      <c r="E19" s="23"/>
      <c r="F19" s="23"/>
      <c r="G19" s="23"/>
      <c r="H19" s="23"/>
      <c r="I19" s="26">
        <f t="shared" si="0"/>
        <v>0</v>
      </c>
      <c r="J19">
        <f t="shared" si="1"/>
        <v>-10000</v>
      </c>
    </row>
    <row r="20" spans="1:10" x14ac:dyDescent="0.2">
      <c r="A20" s="23"/>
      <c r="B20" s="23"/>
      <c r="C20" s="23"/>
      <c r="D20" s="23"/>
      <c r="E20" s="23"/>
      <c r="F20" s="23"/>
      <c r="G20" s="23"/>
      <c r="H20" s="23"/>
      <c r="I20" s="26">
        <f t="shared" si="0"/>
        <v>0</v>
      </c>
      <c r="J20">
        <f t="shared" si="1"/>
        <v>-10000</v>
      </c>
    </row>
    <row r="21" spans="1:10" x14ac:dyDescent="0.2">
      <c r="A21" s="23"/>
      <c r="B21" s="23"/>
      <c r="C21" s="23"/>
      <c r="D21" s="23"/>
      <c r="E21" s="23"/>
      <c r="F21" s="23"/>
      <c r="G21" s="23"/>
      <c r="H21" s="23"/>
      <c r="I21" s="26">
        <f t="shared" si="0"/>
        <v>0</v>
      </c>
      <c r="J21">
        <f t="shared" si="1"/>
        <v>-10000</v>
      </c>
    </row>
    <row r="22" spans="1:10" x14ac:dyDescent="0.2">
      <c r="A22" s="23"/>
      <c r="B22" s="23"/>
      <c r="C22" s="23"/>
      <c r="D22" s="23"/>
      <c r="E22" s="23"/>
      <c r="F22" s="23"/>
      <c r="G22" s="23"/>
      <c r="H22" s="23"/>
      <c r="I22" s="26">
        <f t="shared" si="0"/>
        <v>0</v>
      </c>
      <c r="J22">
        <f t="shared" si="1"/>
        <v>-10000</v>
      </c>
    </row>
    <row r="23" spans="1:10" x14ac:dyDescent="0.2">
      <c r="A23" s="23"/>
      <c r="B23" s="23"/>
      <c r="C23" s="23"/>
      <c r="D23" s="23"/>
      <c r="E23" s="23"/>
      <c r="F23" s="23"/>
      <c r="G23" s="23"/>
      <c r="H23" s="23"/>
      <c r="I23" s="26">
        <f t="shared" si="0"/>
        <v>0</v>
      </c>
      <c r="J23">
        <f t="shared" si="1"/>
        <v>-10000</v>
      </c>
    </row>
    <row r="24" spans="1:10" x14ac:dyDescent="0.2">
      <c r="A24" s="23"/>
      <c r="B24" s="23"/>
      <c r="C24" s="23"/>
      <c r="D24" s="23"/>
      <c r="E24" s="23"/>
      <c r="F24" s="23"/>
      <c r="G24" s="23"/>
      <c r="H24" s="23"/>
      <c r="I24" s="26">
        <f t="shared" si="0"/>
        <v>0</v>
      </c>
      <c r="J24">
        <f t="shared" si="1"/>
        <v>-10000</v>
      </c>
    </row>
    <row r="25" spans="1:10" x14ac:dyDescent="0.2">
      <c r="A25" s="23"/>
      <c r="B25" s="23"/>
      <c r="C25" s="23"/>
      <c r="D25" s="23"/>
      <c r="E25" s="23"/>
      <c r="F25" s="23"/>
      <c r="G25" s="23"/>
      <c r="H25" s="23"/>
      <c r="I25" s="26">
        <f t="shared" si="0"/>
        <v>0</v>
      </c>
      <c r="J25">
        <f t="shared" si="1"/>
        <v>-10000</v>
      </c>
    </row>
    <row r="26" spans="1:10" x14ac:dyDescent="0.2">
      <c r="A26" s="23"/>
      <c r="B26" s="23"/>
      <c r="C26" s="23"/>
      <c r="D26" s="23"/>
      <c r="E26" s="23"/>
      <c r="F26" s="23"/>
      <c r="G26" s="23"/>
      <c r="H26" s="23"/>
      <c r="I26" s="26">
        <f t="shared" si="0"/>
        <v>0</v>
      </c>
      <c r="J26">
        <f t="shared" si="1"/>
        <v>-10000</v>
      </c>
    </row>
    <row r="27" spans="1:10" x14ac:dyDescent="0.2">
      <c r="A27" s="23"/>
      <c r="B27" s="23"/>
      <c r="C27" s="23"/>
      <c r="D27" s="23"/>
      <c r="E27" s="23"/>
      <c r="F27" s="23"/>
      <c r="G27" s="23"/>
      <c r="H27" s="23"/>
      <c r="I27" s="26">
        <f t="shared" si="0"/>
        <v>0</v>
      </c>
      <c r="J27">
        <f t="shared" si="1"/>
        <v>-10000</v>
      </c>
    </row>
    <row r="28" spans="1:10" x14ac:dyDescent="0.2">
      <c r="A28" s="23"/>
      <c r="B28" s="23"/>
      <c r="C28" s="23"/>
      <c r="D28" s="23"/>
      <c r="E28" s="23"/>
      <c r="F28" s="23"/>
      <c r="G28" s="23"/>
      <c r="H28" s="23"/>
      <c r="I28" s="26">
        <f t="shared" si="0"/>
        <v>0</v>
      </c>
      <c r="J28">
        <f t="shared" si="1"/>
        <v>-10000</v>
      </c>
    </row>
    <row r="29" spans="1:10" x14ac:dyDescent="0.2">
      <c r="A29" s="23"/>
      <c r="B29" s="23"/>
      <c r="C29" s="23"/>
      <c r="D29" s="23"/>
      <c r="E29" s="23"/>
      <c r="F29" s="23"/>
      <c r="G29" s="23"/>
      <c r="H29" s="23"/>
      <c r="I29" s="26">
        <f t="shared" si="0"/>
        <v>0</v>
      </c>
      <c r="J29">
        <f t="shared" si="1"/>
        <v>-10000</v>
      </c>
    </row>
    <row r="30" spans="1:10" x14ac:dyDescent="0.2">
      <c r="A30" s="23"/>
      <c r="B30" s="23"/>
      <c r="C30" s="23"/>
      <c r="D30" s="23"/>
      <c r="E30" s="23"/>
      <c r="F30" s="23"/>
      <c r="G30" s="23"/>
      <c r="H30" s="23"/>
      <c r="I30" s="26">
        <f t="shared" si="0"/>
        <v>0</v>
      </c>
      <c r="J30">
        <f t="shared" si="1"/>
        <v>-10000</v>
      </c>
    </row>
    <row r="31" spans="1:10" x14ac:dyDescent="0.2">
      <c r="A31" s="23"/>
      <c r="B31" s="23"/>
      <c r="C31" s="23"/>
      <c r="D31" s="23"/>
      <c r="E31" s="23"/>
      <c r="F31" s="23"/>
      <c r="G31" s="23"/>
      <c r="H31" s="23"/>
      <c r="I31" s="26">
        <f t="shared" si="0"/>
        <v>0</v>
      </c>
      <c r="J31">
        <f t="shared" si="1"/>
        <v>-10000</v>
      </c>
    </row>
    <row r="32" spans="1:10" x14ac:dyDescent="0.2">
      <c r="A32" s="23"/>
      <c r="B32" s="23"/>
      <c r="C32" s="23"/>
      <c r="D32" s="23"/>
      <c r="E32" s="23"/>
      <c r="F32" s="23"/>
      <c r="G32" s="23"/>
      <c r="H32" s="23"/>
      <c r="I32" s="26">
        <f t="shared" si="0"/>
        <v>0</v>
      </c>
      <c r="J32">
        <f t="shared" si="1"/>
        <v>-10000</v>
      </c>
    </row>
    <row r="33" spans="1:10" x14ac:dyDescent="0.2">
      <c r="A33" s="23"/>
      <c r="B33" s="23"/>
      <c r="C33" s="23"/>
      <c r="D33" s="23"/>
      <c r="E33" s="23"/>
      <c r="F33" s="23"/>
      <c r="G33" s="23"/>
      <c r="H33" s="23"/>
      <c r="I33" s="26">
        <f t="shared" si="0"/>
        <v>0</v>
      </c>
      <c r="J33">
        <f t="shared" si="1"/>
        <v>-10000</v>
      </c>
    </row>
    <row r="34" spans="1:10" x14ac:dyDescent="0.2">
      <c r="A34" s="23"/>
      <c r="B34" s="23"/>
      <c r="C34" s="23"/>
      <c r="D34" s="23"/>
      <c r="E34" s="23"/>
      <c r="F34" s="23"/>
      <c r="G34" s="23"/>
      <c r="H34" s="23"/>
      <c r="I34" s="26">
        <f t="shared" si="0"/>
        <v>0</v>
      </c>
      <c r="J34">
        <f t="shared" si="1"/>
        <v>-10000</v>
      </c>
    </row>
    <row r="35" spans="1:10" x14ac:dyDescent="0.2">
      <c r="A35" s="23"/>
      <c r="B35" s="23"/>
      <c r="C35" s="23"/>
      <c r="D35" s="23"/>
      <c r="E35" s="23"/>
      <c r="F35" s="23"/>
      <c r="G35" s="23"/>
      <c r="H35" s="23"/>
      <c r="I35" s="26">
        <f t="shared" si="0"/>
        <v>0</v>
      </c>
      <c r="J35">
        <f t="shared" si="1"/>
        <v>-10000</v>
      </c>
    </row>
    <row r="36" spans="1:10" x14ac:dyDescent="0.2">
      <c r="A36" s="23"/>
      <c r="B36" s="23"/>
      <c r="C36" s="23"/>
      <c r="D36" s="23"/>
      <c r="E36" s="23"/>
      <c r="F36" s="23"/>
      <c r="G36" s="23"/>
      <c r="H36" s="23"/>
      <c r="I36" s="26">
        <f t="shared" si="0"/>
        <v>0</v>
      </c>
      <c r="J36">
        <f t="shared" si="1"/>
        <v>-10000</v>
      </c>
    </row>
    <row r="37" spans="1:10" x14ac:dyDescent="0.2">
      <c r="A37" s="23"/>
      <c r="B37" s="23"/>
      <c r="C37" s="23"/>
      <c r="D37" s="23"/>
      <c r="E37" s="23"/>
      <c r="F37" s="23"/>
      <c r="G37" s="23"/>
      <c r="H37" s="23"/>
      <c r="I37" s="26">
        <f t="shared" si="0"/>
        <v>0</v>
      </c>
      <c r="J37">
        <f t="shared" si="1"/>
        <v>-10000</v>
      </c>
    </row>
    <row r="38" spans="1:10" x14ac:dyDescent="0.2">
      <c r="A38" s="23"/>
      <c r="B38" s="23"/>
      <c r="C38" s="23"/>
      <c r="D38" s="23"/>
      <c r="E38" s="23"/>
      <c r="F38" s="23"/>
      <c r="G38" s="23"/>
      <c r="H38" s="23"/>
      <c r="I38" s="26">
        <f t="shared" si="0"/>
        <v>0</v>
      </c>
      <c r="J38">
        <f t="shared" si="1"/>
        <v>-10000</v>
      </c>
    </row>
    <row r="39" spans="1:10" x14ac:dyDescent="0.2">
      <c r="A39" s="23"/>
      <c r="B39" s="23"/>
      <c r="C39" s="23"/>
      <c r="D39" s="23"/>
      <c r="E39" s="23"/>
      <c r="F39" s="23"/>
      <c r="G39" s="23"/>
      <c r="H39" s="23"/>
      <c r="I39" s="26">
        <f t="shared" si="0"/>
        <v>0</v>
      </c>
      <c r="J39">
        <f t="shared" si="1"/>
        <v>-10000</v>
      </c>
    </row>
    <row r="40" spans="1:10" x14ac:dyDescent="0.2">
      <c r="A40" s="23"/>
      <c r="B40" s="23"/>
      <c r="C40" s="23"/>
      <c r="D40" s="23"/>
      <c r="E40" s="23"/>
      <c r="F40" s="23"/>
      <c r="G40" s="23"/>
      <c r="H40" s="23"/>
      <c r="I40" s="26">
        <f t="shared" si="0"/>
        <v>0</v>
      </c>
      <c r="J40">
        <f t="shared" si="1"/>
        <v>-10000</v>
      </c>
    </row>
    <row r="41" spans="1:10" x14ac:dyDescent="0.2">
      <c r="A41" s="23"/>
      <c r="B41" s="23"/>
      <c r="C41" s="23"/>
      <c r="D41" s="23"/>
      <c r="E41" s="23"/>
      <c r="F41" s="23"/>
      <c r="G41" s="23"/>
      <c r="H41" s="23"/>
      <c r="I41" s="26">
        <f t="shared" si="0"/>
        <v>0</v>
      </c>
      <c r="J41">
        <f t="shared" si="1"/>
        <v>-10000</v>
      </c>
    </row>
    <row r="42" spans="1:10" x14ac:dyDescent="0.2">
      <c r="A42" s="23"/>
      <c r="B42" s="23"/>
      <c r="C42" s="23"/>
      <c r="D42" s="23"/>
      <c r="E42" s="23"/>
      <c r="F42" s="23"/>
      <c r="G42" s="23"/>
      <c r="H42" s="23"/>
      <c r="I42" s="26">
        <f t="shared" si="0"/>
        <v>0</v>
      </c>
      <c r="J42">
        <f t="shared" si="1"/>
        <v>-10000</v>
      </c>
    </row>
    <row r="43" spans="1:10" x14ac:dyDescent="0.2">
      <c r="A43" s="23"/>
      <c r="B43" s="23"/>
      <c r="C43" s="23"/>
      <c r="D43" s="23"/>
      <c r="E43" s="23"/>
      <c r="F43" s="23"/>
      <c r="G43" s="23"/>
      <c r="H43" s="23"/>
      <c r="I43" s="26">
        <f t="shared" si="0"/>
        <v>0</v>
      </c>
      <c r="J43">
        <f t="shared" si="1"/>
        <v>-10000</v>
      </c>
    </row>
    <row r="44" spans="1:10" x14ac:dyDescent="0.2">
      <c r="A44" s="23"/>
      <c r="B44" s="23"/>
      <c r="C44" s="23"/>
      <c r="D44" s="23"/>
      <c r="E44" s="23"/>
      <c r="F44" s="23"/>
      <c r="G44" s="23"/>
      <c r="H44" s="23"/>
      <c r="I44" s="26">
        <f t="shared" si="0"/>
        <v>0</v>
      </c>
      <c r="J44">
        <f t="shared" si="1"/>
        <v>-10000</v>
      </c>
    </row>
    <row r="45" spans="1:10" x14ac:dyDescent="0.2">
      <c r="A45" s="23"/>
      <c r="B45" s="23"/>
      <c r="C45" s="23"/>
      <c r="D45" s="23"/>
      <c r="E45" s="23"/>
      <c r="F45" s="23"/>
      <c r="G45" s="23"/>
      <c r="H45" s="23"/>
      <c r="I45" s="26">
        <f t="shared" si="0"/>
        <v>0</v>
      </c>
      <c r="J45">
        <f t="shared" si="1"/>
        <v>-10000</v>
      </c>
    </row>
    <row r="46" spans="1:10" x14ac:dyDescent="0.2">
      <c r="A46" s="23"/>
      <c r="B46" s="23"/>
      <c r="C46" s="23"/>
      <c r="D46" s="23"/>
      <c r="E46" s="23"/>
      <c r="F46" s="23"/>
      <c r="G46" s="23"/>
      <c r="H46" s="23"/>
      <c r="I46" s="26">
        <f t="shared" si="0"/>
        <v>0</v>
      </c>
      <c r="J46">
        <f t="shared" si="1"/>
        <v>-10000</v>
      </c>
    </row>
    <row r="47" spans="1:10" x14ac:dyDescent="0.2">
      <c r="A47" s="23"/>
      <c r="B47" s="23"/>
      <c r="C47" s="23"/>
      <c r="D47" s="23"/>
      <c r="E47" s="23"/>
      <c r="F47" s="23"/>
      <c r="G47" s="23"/>
      <c r="H47" s="23"/>
      <c r="I47" s="26">
        <f t="shared" si="0"/>
        <v>0</v>
      </c>
      <c r="J47">
        <f t="shared" si="1"/>
        <v>-10000</v>
      </c>
    </row>
    <row r="48" spans="1:10" x14ac:dyDescent="0.2">
      <c r="A48" s="23"/>
      <c r="B48" s="23"/>
      <c r="C48" s="23"/>
      <c r="D48" s="23"/>
      <c r="E48" s="23"/>
      <c r="F48" s="23"/>
      <c r="G48" s="23"/>
      <c r="H48" s="23"/>
      <c r="I48" s="26">
        <f t="shared" si="0"/>
        <v>0</v>
      </c>
      <c r="J48">
        <f t="shared" si="1"/>
        <v>-10000</v>
      </c>
    </row>
    <row r="49" spans="1:10" x14ac:dyDescent="0.2">
      <c r="A49" s="23"/>
      <c r="B49" s="23"/>
      <c r="C49" s="23"/>
      <c r="D49" s="23"/>
      <c r="E49" s="23"/>
      <c r="F49" s="23"/>
      <c r="G49" s="23"/>
      <c r="H49" s="23"/>
      <c r="I49" s="26">
        <f t="shared" si="0"/>
        <v>0</v>
      </c>
      <c r="J49">
        <f t="shared" si="1"/>
        <v>-10000</v>
      </c>
    </row>
    <row r="50" spans="1:10" x14ac:dyDescent="0.2">
      <c r="A50" s="23"/>
      <c r="B50" s="23"/>
      <c r="C50" s="23"/>
      <c r="D50" s="23"/>
      <c r="E50" s="23"/>
      <c r="F50" s="23"/>
      <c r="G50" s="23"/>
      <c r="H50" s="23"/>
      <c r="I50" s="26">
        <f t="shared" si="0"/>
        <v>0</v>
      </c>
      <c r="J50">
        <f t="shared" si="1"/>
        <v>-10000</v>
      </c>
    </row>
    <row r="51" spans="1:10" x14ac:dyDescent="0.2">
      <c r="A51" s="23"/>
      <c r="B51" s="23"/>
      <c r="C51" s="23"/>
      <c r="D51" s="23"/>
      <c r="E51" s="23"/>
      <c r="F51" s="23"/>
      <c r="G51" s="23"/>
      <c r="H51" s="23"/>
      <c r="I51" s="26">
        <f t="shared" si="0"/>
        <v>0</v>
      </c>
      <c r="J51">
        <f t="shared" si="1"/>
        <v>-10000</v>
      </c>
    </row>
    <row r="52" spans="1:10" x14ac:dyDescent="0.2">
      <c r="A52" s="23"/>
      <c r="B52" s="23"/>
      <c r="C52" s="23"/>
      <c r="D52" s="23"/>
      <c r="E52" s="23"/>
      <c r="F52" s="23"/>
      <c r="G52" s="23"/>
      <c r="H52" s="23"/>
      <c r="I52" s="26">
        <f t="shared" si="0"/>
        <v>0</v>
      </c>
      <c r="J52">
        <f t="shared" si="1"/>
        <v>-10000</v>
      </c>
    </row>
    <row r="53" spans="1:10" x14ac:dyDescent="0.2">
      <c r="A53" s="23"/>
      <c r="B53" s="23"/>
      <c r="C53" s="23"/>
      <c r="D53" s="23"/>
      <c r="E53" s="23"/>
      <c r="F53" s="23"/>
      <c r="G53" s="23"/>
      <c r="H53" s="23"/>
      <c r="I53" s="26">
        <f t="shared" si="0"/>
        <v>0</v>
      </c>
      <c r="J53">
        <f t="shared" si="1"/>
        <v>-10000</v>
      </c>
    </row>
    <row r="54" spans="1:10" x14ac:dyDescent="0.2">
      <c r="A54" s="23"/>
      <c r="B54" s="23"/>
      <c r="C54" s="23"/>
      <c r="D54" s="23"/>
      <c r="E54" s="23"/>
      <c r="F54" s="23"/>
      <c r="G54" s="23"/>
      <c r="H54" s="23"/>
      <c r="I54" s="26">
        <f t="shared" si="0"/>
        <v>0</v>
      </c>
      <c r="J54">
        <f t="shared" si="1"/>
        <v>-10000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Instructions</vt:lpstr>
      <vt:lpstr>147Sm144Nd calculation</vt:lpstr>
      <vt:lpstr>NdNdinitial</vt:lpstr>
      <vt:lpstr>87Rb86Sr calculation</vt:lpstr>
      <vt:lpstr>SrSr 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</dc:creator>
  <cp:lastModifiedBy>Microsoft Office User</cp:lastModifiedBy>
  <dcterms:created xsi:type="dcterms:W3CDTF">2019-08-15T20:51:05Z</dcterms:created>
  <dcterms:modified xsi:type="dcterms:W3CDTF">2024-09-12T01:14:17Z</dcterms:modified>
</cp:coreProperties>
</file>